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filterPrivacy="1" codeName="ЭтаКнига" defaultThemeVersion="124226"/>
  <xr:revisionPtr revIDLastSave="0" documentId="13_ncr:1_{90052E3E-9356-4303-9CED-DC3571236F79}" xr6:coauthVersionLast="45" xr6:coauthVersionMax="47" xr10:uidLastSave="{00000000-0000-0000-0000-000000000000}"/>
  <bookViews>
    <workbookView xWindow="-120" yWindow="-120" windowWidth="29040" windowHeight="15840" firstSheet="3" activeTab="13" xr2:uid="{00000000-000D-0000-FFFF-FFFF00000000}"/>
  </bookViews>
  <sheets>
    <sheet name="СВОД_25" sheetId="1" r:id="rId1"/>
    <sheet name="ЯНВ.25" sheetId="2" r:id="rId2"/>
    <sheet name="ФЕВ.25" sheetId="3" r:id="rId3"/>
    <sheet name="МАР.25" sheetId="4" r:id="rId4"/>
    <sheet name="АПР.25" sheetId="5" r:id="rId5"/>
    <sheet name="МАЙ.25" sheetId="6" r:id="rId6"/>
    <sheet name="ИЮН.25" sheetId="7" r:id="rId7"/>
    <sheet name="ИЮЛ.25" sheetId="8" r:id="rId8"/>
    <sheet name="АВГ.25" sheetId="9" r:id="rId9"/>
    <sheet name="СЕН.25" sheetId="10" r:id="rId10"/>
    <sheet name="ОКТ.25" sheetId="11" r:id="rId11"/>
    <sheet name="НОЯ.25" sheetId="12" r:id="rId12"/>
    <sheet name="ДЕК.25" sheetId="13" r:id="rId13"/>
    <sheet name="СВОД_2026" sheetId="14" r:id="rId14"/>
    <sheet name="янв.26" sheetId="15" r:id="rId15"/>
    <sheet name="фев.26" sheetId="16" r:id="rId16"/>
    <sheet name="мар.26" sheetId="17" r:id="rId17"/>
    <sheet name="апр.26" sheetId="18" r:id="rId18"/>
    <sheet name="май.26" sheetId="19" r:id="rId19"/>
    <sheet name="июн.26" sheetId="20" r:id="rId20"/>
    <sheet name="июл.26" sheetId="21" r:id="rId21"/>
    <sheet name="авг.26" sheetId="22" r:id="rId22"/>
    <sheet name="сен.26" sheetId="23" r:id="rId23"/>
    <sheet name="окт.26" sheetId="24" r:id="rId24"/>
    <sheet name="ноя.26" sheetId="25" r:id="rId25"/>
    <sheet name="дек.26" sheetId="26" r:id="rId26"/>
  </sheets>
  <definedNames>
    <definedName name="_xlnm._FilterDatabase" localSheetId="8" hidden="1">АВГ.25!$A$5:$J$354</definedName>
    <definedName name="_xlnm._FilterDatabase" localSheetId="21" hidden="1">авг.26!$A$5:$I$354</definedName>
    <definedName name="_xlnm._FilterDatabase" localSheetId="4" hidden="1">АПР.25!$A$5:$I$354</definedName>
    <definedName name="_xlnm._FilterDatabase" localSheetId="17" hidden="1">апр.26!$A$5:$I$354</definedName>
    <definedName name="_xlnm._FilterDatabase" localSheetId="12" hidden="1">ДЕК.25!$A$5:$I$354</definedName>
    <definedName name="_xlnm._FilterDatabase" localSheetId="25" hidden="1">дек.26!$A$5:$I$354</definedName>
    <definedName name="_xlnm._FilterDatabase" localSheetId="7" hidden="1">ИЮЛ.25!$A$5:$I$354</definedName>
    <definedName name="_xlnm._FilterDatabase" localSheetId="20" hidden="1">июл.26!$A$5:$I$354</definedName>
    <definedName name="_xlnm._FilterDatabase" localSheetId="6" hidden="1">ИЮН.25!$B$5:$I$354</definedName>
    <definedName name="_xlnm._FilterDatabase" localSheetId="19" hidden="1">июн.26!$A$5:$I$354</definedName>
    <definedName name="_xlnm._FilterDatabase" localSheetId="5" hidden="1">МАЙ.25!$A$5:$I$355</definedName>
    <definedName name="_xlnm._FilterDatabase" localSheetId="18" hidden="1">май.26!$A$5:$I$354</definedName>
    <definedName name="_xlnm._FilterDatabase" localSheetId="3" hidden="1">МАР.25!$A$5:$I$354</definedName>
    <definedName name="_xlnm._FilterDatabase" localSheetId="16" hidden="1">мар.26!$A$5:$I$354</definedName>
    <definedName name="_xlnm._FilterDatabase" localSheetId="11" hidden="1">НОЯ.25!$A$5:$I$354</definedName>
    <definedName name="_xlnm._FilterDatabase" localSheetId="24" hidden="1">ноя.26!$A$5:$I$354</definedName>
    <definedName name="_xlnm._FilterDatabase" localSheetId="10" hidden="1">ОКТ.25!$A$5:$J$354</definedName>
    <definedName name="_xlnm._FilterDatabase" localSheetId="23" hidden="1">окт.26!$A$5:$I$354</definedName>
    <definedName name="_xlnm._FilterDatabase" localSheetId="13" hidden="1">СВОД_2026!$B$7:$V$356</definedName>
    <definedName name="_xlnm._FilterDatabase" localSheetId="0" hidden="1">СВОД_25!$A$7:$X$356</definedName>
    <definedName name="_xlnm._FilterDatabase" localSheetId="9" hidden="1">СЕН.25!$A$5:$J$354</definedName>
    <definedName name="_xlnm._FilterDatabase" localSheetId="22" hidden="1">сен.26!$A$5:$I$354</definedName>
    <definedName name="_xlnm._FilterDatabase" localSheetId="2" hidden="1">ФЕВ.25!$A$5:$I$354</definedName>
    <definedName name="_xlnm._FilterDatabase" localSheetId="15" hidden="1">фев.26!$A$5:$I$354</definedName>
    <definedName name="_xlnm._FilterDatabase" localSheetId="1" hidden="1">ЯНВ.25!$A$5:$I$354</definedName>
    <definedName name="_xlnm._FilterDatabase" localSheetId="14" hidden="1">янв.26!$A$5:$I$5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2" i="15" l="1"/>
  <c r="F198" i="15"/>
  <c r="F12" i="13"/>
  <c r="F344" i="13"/>
  <c r="F320" i="13"/>
  <c r="F289" i="13"/>
  <c r="F199" i="13"/>
  <c r="F197" i="13"/>
  <c r="F149" i="13"/>
  <c r="F13" i="13"/>
  <c r="F253" i="13"/>
  <c r="F64" i="13"/>
  <c r="H135" i="14" l="1"/>
  <c r="I135" i="14"/>
  <c r="J135" i="14"/>
  <c r="L135" i="14"/>
  <c r="M135" i="14"/>
  <c r="N135" i="14"/>
  <c r="P135" i="14"/>
  <c r="Q135" i="14"/>
  <c r="O135" i="14" s="1"/>
  <c r="R135" i="14"/>
  <c r="T135" i="14"/>
  <c r="U135" i="14"/>
  <c r="V135" i="14"/>
  <c r="H136" i="14"/>
  <c r="I136" i="14"/>
  <c r="J136" i="14"/>
  <c r="L136" i="14"/>
  <c r="M136" i="14"/>
  <c r="N136" i="14"/>
  <c r="K136" i="14" s="1"/>
  <c r="P136" i="14"/>
  <c r="Q136" i="14"/>
  <c r="R136" i="14"/>
  <c r="T136" i="14"/>
  <c r="U136" i="14"/>
  <c r="S136" i="14" s="1"/>
  <c r="V136" i="14"/>
  <c r="H137" i="14"/>
  <c r="I137" i="14"/>
  <c r="J137" i="14"/>
  <c r="L137" i="14"/>
  <c r="M137" i="14"/>
  <c r="N137" i="14"/>
  <c r="P137" i="14"/>
  <c r="Q137" i="14"/>
  <c r="R137" i="14"/>
  <c r="T137" i="14"/>
  <c r="U137" i="14"/>
  <c r="V137" i="14"/>
  <c r="H138" i="14"/>
  <c r="I138" i="14"/>
  <c r="J138" i="14"/>
  <c r="L138" i="14"/>
  <c r="M138" i="14"/>
  <c r="N138" i="14"/>
  <c r="P138" i="14"/>
  <c r="Q138" i="14"/>
  <c r="R138" i="14"/>
  <c r="T138" i="14"/>
  <c r="U138" i="14"/>
  <c r="V138" i="14"/>
  <c r="H139" i="14"/>
  <c r="I139" i="14"/>
  <c r="J139" i="14"/>
  <c r="L139" i="14"/>
  <c r="M139" i="14"/>
  <c r="N139" i="14"/>
  <c r="P139" i="14"/>
  <c r="Q139" i="14"/>
  <c r="R139" i="14"/>
  <c r="T139" i="14"/>
  <c r="S139" i="14" s="1"/>
  <c r="U139" i="14"/>
  <c r="V139" i="14"/>
  <c r="H140" i="14"/>
  <c r="I140" i="14"/>
  <c r="J140" i="14"/>
  <c r="L140" i="14"/>
  <c r="M140" i="14"/>
  <c r="N140" i="14"/>
  <c r="P140" i="14"/>
  <c r="Q140" i="14"/>
  <c r="R140" i="14"/>
  <c r="T140" i="14"/>
  <c r="U140" i="14"/>
  <c r="V140" i="14"/>
  <c r="H141" i="14"/>
  <c r="I141" i="14"/>
  <c r="J141" i="14"/>
  <c r="L141" i="14"/>
  <c r="M141" i="14"/>
  <c r="N141" i="14"/>
  <c r="P141" i="14"/>
  <c r="Q141" i="14"/>
  <c r="R141" i="14"/>
  <c r="T141" i="14"/>
  <c r="U141" i="14"/>
  <c r="V141" i="14"/>
  <c r="H142" i="14"/>
  <c r="I142" i="14"/>
  <c r="J142" i="14"/>
  <c r="L142" i="14"/>
  <c r="M142" i="14"/>
  <c r="N142" i="14"/>
  <c r="P142" i="14"/>
  <c r="Q142" i="14"/>
  <c r="R142" i="14"/>
  <c r="T142" i="14"/>
  <c r="U142" i="14"/>
  <c r="V142" i="14"/>
  <c r="H143" i="14"/>
  <c r="I143" i="14"/>
  <c r="J143" i="14"/>
  <c r="L143" i="14"/>
  <c r="M143" i="14"/>
  <c r="N143" i="14"/>
  <c r="P143" i="14"/>
  <c r="O143" i="14" s="1"/>
  <c r="Q143" i="14"/>
  <c r="R143" i="14"/>
  <c r="T143" i="14"/>
  <c r="U143" i="14"/>
  <c r="V143" i="14"/>
  <c r="H144" i="14"/>
  <c r="I144" i="14"/>
  <c r="J144" i="14"/>
  <c r="L144" i="14"/>
  <c r="K144" i="14" s="1"/>
  <c r="M144" i="14"/>
  <c r="N144" i="14"/>
  <c r="P144" i="14"/>
  <c r="Q144" i="14"/>
  <c r="R144" i="14"/>
  <c r="T144" i="14"/>
  <c r="U144" i="14"/>
  <c r="S144" i="14" s="1"/>
  <c r="V144" i="14"/>
  <c r="H145" i="14"/>
  <c r="I145" i="14"/>
  <c r="J145" i="14"/>
  <c r="L145" i="14"/>
  <c r="K145" i="14" s="1"/>
  <c r="M145" i="14"/>
  <c r="N145" i="14"/>
  <c r="P145" i="14"/>
  <c r="Q145" i="14"/>
  <c r="R145" i="14"/>
  <c r="T145" i="14"/>
  <c r="U145" i="14"/>
  <c r="V145" i="14"/>
  <c r="H146" i="14"/>
  <c r="I146" i="14"/>
  <c r="J146" i="14"/>
  <c r="L146" i="14"/>
  <c r="M146" i="14"/>
  <c r="N146" i="14"/>
  <c r="P146" i="14"/>
  <c r="Q146" i="14"/>
  <c r="R146" i="14"/>
  <c r="T146" i="14"/>
  <c r="U146" i="14"/>
  <c r="V146" i="14"/>
  <c r="H147" i="14"/>
  <c r="I147" i="14"/>
  <c r="J147" i="14"/>
  <c r="L147" i="14"/>
  <c r="M147" i="14"/>
  <c r="K147" i="14" s="1"/>
  <c r="N147" i="14"/>
  <c r="P147" i="14"/>
  <c r="Q147" i="14"/>
  <c r="R147" i="14"/>
  <c r="T147" i="14"/>
  <c r="S147" i="14" s="1"/>
  <c r="U147" i="14"/>
  <c r="V147" i="14"/>
  <c r="H148" i="14"/>
  <c r="I148" i="14"/>
  <c r="J148" i="14"/>
  <c r="L148" i="14"/>
  <c r="M148" i="14"/>
  <c r="K148" i="14" s="1"/>
  <c r="N148" i="14"/>
  <c r="P148" i="14"/>
  <c r="Q148" i="14"/>
  <c r="R148" i="14"/>
  <c r="O148" i="14" s="1"/>
  <c r="T148" i="14"/>
  <c r="U148" i="14"/>
  <c r="V148" i="14"/>
  <c r="H149" i="14"/>
  <c r="I149" i="14"/>
  <c r="J149" i="14"/>
  <c r="L149" i="14"/>
  <c r="K149" i="14" s="1"/>
  <c r="M149" i="14"/>
  <c r="N149" i="14"/>
  <c r="P149" i="14"/>
  <c r="Q149" i="14"/>
  <c r="R149" i="14"/>
  <c r="T149" i="14"/>
  <c r="U149" i="14"/>
  <c r="V149" i="14"/>
  <c r="H150" i="14"/>
  <c r="I150" i="14"/>
  <c r="J150" i="14"/>
  <c r="L150" i="14"/>
  <c r="M150" i="14"/>
  <c r="N150" i="14"/>
  <c r="P150" i="14"/>
  <c r="Q150" i="14"/>
  <c r="R150" i="14"/>
  <c r="T150" i="14"/>
  <c r="U150" i="14"/>
  <c r="V150" i="14"/>
  <c r="H151" i="14"/>
  <c r="I151" i="14"/>
  <c r="J151" i="14"/>
  <c r="L151" i="14"/>
  <c r="M151" i="14"/>
  <c r="N151" i="14"/>
  <c r="P151" i="14"/>
  <c r="Q151" i="14"/>
  <c r="R151" i="14"/>
  <c r="T151" i="14"/>
  <c r="U151" i="14"/>
  <c r="V151" i="14"/>
  <c r="H152" i="14"/>
  <c r="I152" i="14"/>
  <c r="J152" i="14"/>
  <c r="L152" i="14"/>
  <c r="M152" i="14"/>
  <c r="N152" i="14"/>
  <c r="K152" i="14" s="1"/>
  <c r="P152" i="14"/>
  <c r="Q152" i="14"/>
  <c r="R152" i="14"/>
  <c r="T152" i="14"/>
  <c r="U152" i="14"/>
  <c r="V152" i="14"/>
  <c r="S152" i="14" s="1"/>
  <c r="H153" i="14"/>
  <c r="I153" i="14"/>
  <c r="J153" i="14"/>
  <c r="L153" i="14"/>
  <c r="M153" i="14"/>
  <c r="N153" i="14"/>
  <c r="P153" i="14"/>
  <c r="O153" i="14" s="1"/>
  <c r="Q153" i="14"/>
  <c r="R153" i="14"/>
  <c r="T153" i="14"/>
  <c r="U153" i="14"/>
  <c r="V153" i="14"/>
  <c r="H154" i="14"/>
  <c r="I154" i="14"/>
  <c r="J154" i="14"/>
  <c r="L154" i="14"/>
  <c r="M154" i="14"/>
  <c r="N154" i="14"/>
  <c r="P154" i="14"/>
  <c r="Q154" i="14"/>
  <c r="R154" i="14"/>
  <c r="T154" i="14"/>
  <c r="U154" i="14"/>
  <c r="V154" i="14"/>
  <c r="H155" i="14"/>
  <c r="I155" i="14"/>
  <c r="J155" i="14"/>
  <c r="L155" i="14"/>
  <c r="K155" i="14" s="1"/>
  <c r="M155" i="14"/>
  <c r="N155" i="14"/>
  <c r="P155" i="14"/>
  <c r="Q155" i="14"/>
  <c r="R155" i="14"/>
  <c r="T155" i="14"/>
  <c r="U155" i="14"/>
  <c r="V155" i="14"/>
  <c r="H156" i="14"/>
  <c r="I156" i="14"/>
  <c r="J156" i="14"/>
  <c r="L156" i="14"/>
  <c r="M156" i="14"/>
  <c r="N156" i="14"/>
  <c r="P156" i="14"/>
  <c r="Q156" i="14"/>
  <c r="R156" i="14"/>
  <c r="T156" i="14"/>
  <c r="U156" i="14"/>
  <c r="V156" i="14"/>
  <c r="H157" i="14"/>
  <c r="I157" i="14"/>
  <c r="J157" i="14"/>
  <c r="L157" i="14"/>
  <c r="M157" i="14"/>
  <c r="N157" i="14"/>
  <c r="P157" i="14"/>
  <c r="O157" i="14" s="1"/>
  <c r="Q157" i="14"/>
  <c r="R157" i="14"/>
  <c r="T157" i="14"/>
  <c r="U157" i="14"/>
  <c r="V157" i="14"/>
  <c r="H158" i="14"/>
  <c r="I158" i="14"/>
  <c r="J158" i="14"/>
  <c r="L158" i="14"/>
  <c r="M158" i="14"/>
  <c r="N158" i="14"/>
  <c r="P158" i="14"/>
  <c r="Q158" i="14"/>
  <c r="R158" i="14"/>
  <c r="T158" i="14"/>
  <c r="U158" i="14"/>
  <c r="V158" i="14"/>
  <c r="H159" i="14"/>
  <c r="I159" i="14"/>
  <c r="J159" i="14"/>
  <c r="L159" i="14"/>
  <c r="M159" i="14"/>
  <c r="N159" i="14"/>
  <c r="P159" i="14"/>
  <c r="Q159" i="14"/>
  <c r="R159" i="14"/>
  <c r="T159" i="14"/>
  <c r="U159" i="14"/>
  <c r="V159" i="14"/>
  <c r="H160" i="14"/>
  <c r="I160" i="14"/>
  <c r="J160" i="14"/>
  <c r="L160" i="14"/>
  <c r="K160" i="14" s="1"/>
  <c r="M160" i="14"/>
  <c r="N160" i="14"/>
  <c r="P160" i="14"/>
  <c r="O160" i="14" s="1"/>
  <c r="Q160" i="14"/>
  <c r="R160" i="14"/>
  <c r="T160" i="14"/>
  <c r="S160" i="14" s="1"/>
  <c r="U160" i="14"/>
  <c r="V160" i="14"/>
  <c r="H161" i="14"/>
  <c r="I161" i="14"/>
  <c r="J161" i="14"/>
  <c r="L161" i="14"/>
  <c r="M161" i="14"/>
  <c r="N161" i="14"/>
  <c r="P161" i="14"/>
  <c r="Q161" i="14"/>
  <c r="R161" i="14"/>
  <c r="T161" i="14"/>
  <c r="U161" i="14"/>
  <c r="V161" i="14"/>
  <c r="H162" i="14"/>
  <c r="I162" i="14"/>
  <c r="J162" i="14"/>
  <c r="L162" i="14"/>
  <c r="M162" i="14"/>
  <c r="N162" i="14"/>
  <c r="P162" i="14"/>
  <c r="Q162" i="14"/>
  <c r="R162" i="14"/>
  <c r="T162" i="14"/>
  <c r="U162" i="14"/>
  <c r="V162" i="14"/>
  <c r="H163" i="14"/>
  <c r="I163" i="14"/>
  <c r="J163" i="14"/>
  <c r="L163" i="14"/>
  <c r="M163" i="14"/>
  <c r="K163" i="14" s="1"/>
  <c r="N163" i="14"/>
  <c r="P163" i="14"/>
  <c r="Q163" i="14"/>
  <c r="R163" i="14"/>
  <c r="T163" i="14"/>
  <c r="S163" i="14" s="1"/>
  <c r="U163" i="14"/>
  <c r="V163" i="14"/>
  <c r="H164" i="14"/>
  <c r="I164" i="14"/>
  <c r="J164" i="14"/>
  <c r="L164" i="14"/>
  <c r="M164" i="14"/>
  <c r="N164" i="14"/>
  <c r="P164" i="14"/>
  <c r="O164" i="14" s="1"/>
  <c r="Q164" i="14"/>
  <c r="R164" i="14"/>
  <c r="T164" i="14"/>
  <c r="U164" i="14"/>
  <c r="V164" i="14"/>
  <c r="H165" i="14"/>
  <c r="I165" i="14"/>
  <c r="J165" i="14"/>
  <c r="L165" i="14"/>
  <c r="M165" i="14"/>
  <c r="N165" i="14"/>
  <c r="P165" i="14"/>
  <c r="Q165" i="14"/>
  <c r="O165" i="14" s="1"/>
  <c r="R165" i="14"/>
  <c r="T165" i="14"/>
  <c r="U165" i="14"/>
  <c r="V165" i="14"/>
  <c r="H166" i="14"/>
  <c r="I166" i="14"/>
  <c r="J166" i="14"/>
  <c r="L166" i="14"/>
  <c r="M166" i="14"/>
  <c r="N166" i="14"/>
  <c r="P166" i="14"/>
  <c r="Q166" i="14"/>
  <c r="R166" i="14"/>
  <c r="T166" i="14"/>
  <c r="U166" i="14"/>
  <c r="V166" i="14"/>
  <c r="H167" i="14"/>
  <c r="I167" i="14"/>
  <c r="J167" i="14"/>
  <c r="L167" i="14"/>
  <c r="M167" i="14"/>
  <c r="N167" i="14"/>
  <c r="P167" i="14"/>
  <c r="Q167" i="14"/>
  <c r="R167" i="14"/>
  <c r="T167" i="14"/>
  <c r="U167" i="14"/>
  <c r="V167" i="14"/>
  <c r="H168" i="14"/>
  <c r="I168" i="14"/>
  <c r="J168" i="14"/>
  <c r="L168" i="14"/>
  <c r="M168" i="14"/>
  <c r="N168" i="14"/>
  <c r="K168" i="14" s="1"/>
  <c r="P168" i="14"/>
  <c r="Q168" i="14"/>
  <c r="R168" i="14"/>
  <c r="T168" i="14"/>
  <c r="U168" i="14"/>
  <c r="V168" i="14"/>
  <c r="S168" i="14" s="1"/>
  <c r="H169" i="14"/>
  <c r="I169" i="14"/>
  <c r="J169" i="14"/>
  <c r="L169" i="14"/>
  <c r="M169" i="14"/>
  <c r="N169" i="14"/>
  <c r="P169" i="14"/>
  <c r="Q169" i="14"/>
  <c r="R169" i="14"/>
  <c r="T169" i="14"/>
  <c r="U169" i="14"/>
  <c r="V169" i="14"/>
  <c r="H170" i="14"/>
  <c r="I170" i="14"/>
  <c r="J170" i="14"/>
  <c r="L170" i="14"/>
  <c r="M170" i="14"/>
  <c r="N170" i="14"/>
  <c r="P170" i="14"/>
  <c r="Q170" i="14"/>
  <c r="R170" i="14"/>
  <c r="T170" i="14"/>
  <c r="U170" i="14"/>
  <c r="V170" i="14"/>
  <c r="H171" i="14"/>
  <c r="I171" i="14"/>
  <c r="J171" i="14"/>
  <c r="L171" i="14"/>
  <c r="M171" i="14"/>
  <c r="K171" i="14" s="1"/>
  <c r="N171" i="14"/>
  <c r="P171" i="14"/>
  <c r="Q171" i="14"/>
  <c r="R171" i="14"/>
  <c r="T171" i="14"/>
  <c r="S171" i="14" s="1"/>
  <c r="U171" i="14"/>
  <c r="V171" i="14"/>
  <c r="H172" i="14"/>
  <c r="I172" i="14"/>
  <c r="J172" i="14"/>
  <c r="L172" i="14"/>
  <c r="M172" i="14"/>
  <c r="N172" i="14"/>
  <c r="P172" i="14"/>
  <c r="O172" i="14" s="1"/>
  <c r="Q172" i="14"/>
  <c r="R172" i="14"/>
  <c r="T172" i="14"/>
  <c r="U172" i="14"/>
  <c r="V172" i="14"/>
  <c r="H173" i="14"/>
  <c r="I173" i="14"/>
  <c r="J173" i="14"/>
  <c r="L173" i="14"/>
  <c r="M173" i="14"/>
  <c r="N173" i="14"/>
  <c r="P173" i="14"/>
  <c r="Q173" i="14"/>
  <c r="R173" i="14"/>
  <c r="T173" i="14"/>
  <c r="U173" i="14"/>
  <c r="V173" i="14"/>
  <c r="H174" i="14"/>
  <c r="I174" i="14"/>
  <c r="J174" i="14"/>
  <c r="L174" i="14"/>
  <c r="M174" i="14"/>
  <c r="N174" i="14"/>
  <c r="P174" i="14"/>
  <c r="Q174" i="14"/>
  <c r="R174" i="14"/>
  <c r="T174" i="14"/>
  <c r="U174" i="14"/>
  <c r="V174" i="14"/>
  <c r="H175" i="14"/>
  <c r="I175" i="14"/>
  <c r="J175" i="14"/>
  <c r="L175" i="14"/>
  <c r="M175" i="14"/>
  <c r="N175" i="14"/>
  <c r="P175" i="14"/>
  <c r="Q175" i="14"/>
  <c r="O175" i="14" s="1"/>
  <c r="R175" i="14"/>
  <c r="T175" i="14"/>
  <c r="U175" i="14"/>
  <c r="V175" i="14"/>
  <c r="H176" i="14"/>
  <c r="I176" i="14"/>
  <c r="J176" i="14"/>
  <c r="L176" i="14"/>
  <c r="M176" i="14"/>
  <c r="N176" i="14"/>
  <c r="K176" i="14" s="1"/>
  <c r="P176" i="14"/>
  <c r="Q176" i="14"/>
  <c r="R176" i="14"/>
  <c r="T176" i="14"/>
  <c r="U176" i="14"/>
  <c r="V176" i="14"/>
  <c r="S176" i="14" s="1"/>
  <c r="H177" i="14"/>
  <c r="I177" i="14"/>
  <c r="J177" i="14"/>
  <c r="L177" i="14"/>
  <c r="M177" i="14"/>
  <c r="N177" i="14"/>
  <c r="P177" i="14"/>
  <c r="Q177" i="14"/>
  <c r="R177" i="14"/>
  <c r="T177" i="14"/>
  <c r="U177" i="14"/>
  <c r="V177" i="14"/>
  <c r="H178" i="14"/>
  <c r="I178" i="14"/>
  <c r="J178" i="14"/>
  <c r="L178" i="14"/>
  <c r="M178" i="14"/>
  <c r="N178" i="14"/>
  <c r="P178" i="14"/>
  <c r="Q178" i="14"/>
  <c r="R178" i="14"/>
  <c r="T178" i="14"/>
  <c r="U178" i="14"/>
  <c r="V178" i="14"/>
  <c r="H179" i="14"/>
  <c r="I179" i="14"/>
  <c r="J179" i="14"/>
  <c r="L179" i="14"/>
  <c r="M179" i="14"/>
  <c r="K179" i="14" s="1"/>
  <c r="N179" i="14"/>
  <c r="P179" i="14"/>
  <c r="Q179" i="14"/>
  <c r="R179" i="14"/>
  <c r="T179" i="14"/>
  <c r="U179" i="14"/>
  <c r="V179" i="14"/>
  <c r="H180" i="14"/>
  <c r="I180" i="14"/>
  <c r="J180" i="14"/>
  <c r="L180" i="14"/>
  <c r="M180" i="14"/>
  <c r="N180" i="14"/>
  <c r="P180" i="14"/>
  <c r="Q180" i="14"/>
  <c r="O180" i="14" s="1"/>
  <c r="R180" i="14"/>
  <c r="T180" i="14"/>
  <c r="U180" i="14"/>
  <c r="V180" i="14"/>
  <c r="H181" i="14"/>
  <c r="I181" i="14"/>
  <c r="J181" i="14"/>
  <c r="L181" i="14"/>
  <c r="M181" i="14"/>
  <c r="N181" i="14"/>
  <c r="P181" i="14"/>
  <c r="Q181" i="14"/>
  <c r="R181" i="14"/>
  <c r="T181" i="14"/>
  <c r="U181" i="14"/>
  <c r="V181" i="14"/>
  <c r="H182" i="14"/>
  <c r="I182" i="14"/>
  <c r="J182" i="14"/>
  <c r="L182" i="14"/>
  <c r="M182" i="14"/>
  <c r="N182" i="14"/>
  <c r="P182" i="14"/>
  <c r="Q182" i="14"/>
  <c r="R182" i="14"/>
  <c r="T182" i="14"/>
  <c r="U182" i="14"/>
  <c r="V182" i="14"/>
  <c r="H183" i="14"/>
  <c r="I183" i="14"/>
  <c r="J183" i="14"/>
  <c r="L183" i="14"/>
  <c r="M183" i="14"/>
  <c r="N183" i="14"/>
  <c r="P183" i="14"/>
  <c r="O183" i="14" s="1"/>
  <c r="Q183" i="14"/>
  <c r="R183" i="14"/>
  <c r="T183" i="14"/>
  <c r="U183" i="14"/>
  <c r="V183" i="14"/>
  <c r="H184" i="14"/>
  <c r="I184" i="14"/>
  <c r="J184" i="14"/>
  <c r="L184" i="14"/>
  <c r="M184" i="14"/>
  <c r="N184" i="14"/>
  <c r="P184" i="14"/>
  <c r="Q184" i="14"/>
  <c r="R184" i="14"/>
  <c r="T184" i="14"/>
  <c r="U184" i="14"/>
  <c r="V184" i="14"/>
  <c r="H185" i="14"/>
  <c r="I185" i="14"/>
  <c r="J185" i="14"/>
  <c r="L185" i="14"/>
  <c r="K185" i="14" s="1"/>
  <c r="M185" i="14"/>
  <c r="N185" i="14"/>
  <c r="P185" i="14"/>
  <c r="O185" i="14" s="1"/>
  <c r="Q185" i="14"/>
  <c r="R185" i="14"/>
  <c r="T185" i="14"/>
  <c r="S185" i="14" s="1"/>
  <c r="U185" i="14"/>
  <c r="V185" i="14"/>
  <c r="H186" i="14"/>
  <c r="I186" i="14"/>
  <c r="J186" i="14"/>
  <c r="L186" i="14"/>
  <c r="M186" i="14"/>
  <c r="N186" i="14"/>
  <c r="P186" i="14"/>
  <c r="Q186" i="14"/>
  <c r="R186" i="14"/>
  <c r="T186" i="14"/>
  <c r="U186" i="14"/>
  <c r="V186" i="14"/>
  <c r="H187" i="14"/>
  <c r="I187" i="14"/>
  <c r="J187" i="14"/>
  <c r="L187" i="14"/>
  <c r="M187" i="14"/>
  <c r="N187" i="14"/>
  <c r="P187" i="14"/>
  <c r="Q187" i="14"/>
  <c r="R187" i="14"/>
  <c r="T187" i="14"/>
  <c r="U187" i="14"/>
  <c r="V187" i="14"/>
  <c r="H188" i="14"/>
  <c r="I188" i="14"/>
  <c r="J188" i="14"/>
  <c r="L188" i="14"/>
  <c r="M188" i="14"/>
  <c r="N188" i="14"/>
  <c r="P188" i="14"/>
  <c r="O188" i="14" s="1"/>
  <c r="Q188" i="14"/>
  <c r="R188" i="14"/>
  <c r="T188" i="14"/>
  <c r="U188" i="14"/>
  <c r="V188" i="14"/>
  <c r="H189" i="14"/>
  <c r="I189" i="14"/>
  <c r="J189" i="14"/>
  <c r="L189" i="14"/>
  <c r="K189" i="14" s="1"/>
  <c r="M189" i="14"/>
  <c r="N189" i="14"/>
  <c r="P189" i="14"/>
  <c r="Q189" i="14"/>
  <c r="R189" i="14"/>
  <c r="T189" i="14"/>
  <c r="U189" i="14"/>
  <c r="S189" i="14" s="1"/>
  <c r="V189" i="14"/>
  <c r="H190" i="14"/>
  <c r="I190" i="14"/>
  <c r="J190" i="14"/>
  <c r="L190" i="14"/>
  <c r="M190" i="14"/>
  <c r="N190" i="14"/>
  <c r="P190" i="14"/>
  <c r="Q190" i="14"/>
  <c r="R190" i="14"/>
  <c r="T190" i="14"/>
  <c r="U190" i="14"/>
  <c r="V190" i="14"/>
  <c r="H191" i="14"/>
  <c r="I191" i="14"/>
  <c r="J191" i="14"/>
  <c r="L191" i="14"/>
  <c r="M191" i="14"/>
  <c r="N191" i="14"/>
  <c r="P191" i="14"/>
  <c r="Q191" i="14"/>
  <c r="R191" i="14"/>
  <c r="T191" i="14"/>
  <c r="U191" i="14"/>
  <c r="V191" i="14"/>
  <c r="H192" i="14"/>
  <c r="I192" i="14"/>
  <c r="J192" i="14"/>
  <c r="L192" i="14"/>
  <c r="K192" i="14" s="1"/>
  <c r="M192" i="14"/>
  <c r="N192" i="14"/>
  <c r="P192" i="14"/>
  <c r="Q192" i="14"/>
  <c r="R192" i="14"/>
  <c r="T192" i="14"/>
  <c r="U192" i="14"/>
  <c r="S192" i="14" s="1"/>
  <c r="V192" i="14"/>
  <c r="H193" i="14"/>
  <c r="I193" i="14"/>
  <c r="J193" i="14"/>
  <c r="L193" i="14"/>
  <c r="M193" i="14"/>
  <c r="N193" i="14"/>
  <c r="P193" i="14"/>
  <c r="Q193" i="14"/>
  <c r="R193" i="14"/>
  <c r="T193" i="14"/>
  <c r="U193" i="14"/>
  <c r="V193" i="14"/>
  <c r="H194" i="14"/>
  <c r="I194" i="14"/>
  <c r="J194" i="14"/>
  <c r="L194" i="14"/>
  <c r="M194" i="14"/>
  <c r="N194" i="14"/>
  <c r="P194" i="14"/>
  <c r="Q194" i="14"/>
  <c r="R194" i="14"/>
  <c r="T194" i="14"/>
  <c r="U194" i="14"/>
  <c r="V194" i="14"/>
  <c r="H195" i="14"/>
  <c r="I195" i="14"/>
  <c r="J195" i="14"/>
  <c r="L195" i="14"/>
  <c r="M195" i="14"/>
  <c r="N195" i="14"/>
  <c r="P195" i="14"/>
  <c r="Q195" i="14"/>
  <c r="R195" i="14"/>
  <c r="T195" i="14"/>
  <c r="U195" i="14"/>
  <c r="S195" i="14" s="1"/>
  <c r="V195" i="14"/>
  <c r="H196" i="14"/>
  <c r="I196" i="14"/>
  <c r="J196" i="14"/>
  <c r="L196" i="14"/>
  <c r="K196" i="14" s="1"/>
  <c r="M196" i="14"/>
  <c r="N196" i="14"/>
  <c r="P196" i="14"/>
  <c r="Q196" i="14"/>
  <c r="R196" i="14"/>
  <c r="T196" i="14"/>
  <c r="U196" i="14"/>
  <c r="S196" i="14" s="1"/>
  <c r="V196" i="14"/>
  <c r="H197" i="14"/>
  <c r="I197" i="14"/>
  <c r="J197" i="14"/>
  <c r="L197" i="14"/>
  <c r="M197" i="14"/>
  <c r="N197" i="14"/>
  <c r="P197" i="14"/>
  <c r="Q197" i="14"/>
  <c r="R197" i="14"/>
  <c r="T197" i="14"/>
  <c r="U197" i="14"/>
  <c r="V197" i="14"/>
  <c r="H198" i="14"/>
  <c r="I198" i="14"/>
  <c r="J198" i="14"/>
  <c r="L198" i="14"/>
  <c r="M198" i="14"/>
  <c r="N198" i="14"/>
  <c r="P198" i="14"/>
  <c r="Q198" i="14"/>
  <c r="R198" i="14"/>
  <c r="T198" i="14"/>
  <c r="U198" i="14"/>
  <c r="V198" i="14"/>
  <c r="H199" i="14"/>
  <c r="I199" i="14"/>
  <c r="J199" i="14"/>
  <c r="L199" i="14"/>
  <c r="M199" i="14"/>
  <c r="N199" i="14"/>
  <c r="P199" i="14"/>
  <c r="Q199" i="14"/>
  <c r="R199" i="14"/>
  <c r="T199" i="14"/>
  <c r="U199" i="14"/>
  <c r="V199" i="14"/>
  <c r="H200" i="14"/>
  <c r="I200" i="14"/>
  <c r="J200" i="14"/>
  <c r="L200" i="14"/>
  <c r="K200" i="14" s="1"/>
  <c r="M200" i="14"/>
  <c r="N200" i="14"/>
  <c r="P200" i="14"/>
  <c r="Q200" i="14"/>
  <c r="R200" i="14"/>
  <c r="T200" i="14"/>
  <c r="U200" i="14"/>
  <c r="S200" i="14" s="1"/>
  <c r="V200" i="14"/>
  <c r="H201" i="14"/>
  <c r="I201" i="14"/>
  <c r="J201" i="14"/>
  <c r="L201" i="14"/>
  <c r="M201" i="14"/>
  <c r="N201" i="14"/>
  <c r="P201" i="14"/>
  <c r="Q201" i="14"/>
  <c r="R201" i="14"/>
  <c r="T201" i="14"/>
  <c r="S201" i="14" s="1"/>
  <c r="U201" i="14"/>
  <c r="V201" i="14"/>
  <c r="H202" i="14"/>
  <c r="I202" i="14"/>
  <c r="J202" i="14"/>
  <c r="L202" i="14"/>
  <c r="M202" i="14"/>
  <c r="N202" i="14"/>
  <c r="P202" i="14"/>
  <c r="Q202" i="14"/>
  <c r="R202" i="14"/>
  <c r="T202" i="14"/>
  <c r="U202" i="14"/>
  <c r="V202" i="14"/>
  <c r="H203" i="14"/>
  <c r="I203" i="14"/>
  <c r="J203" i="14"/>
  <c r="L203" i="14"/>
  <c r="M203" i="14"/>
  <c r="N203" i="14"/>
  <c r="P203" i="14"/>
  <c r="Q203" i="14"/>
  <c r="R203" i="14"/>
  <c r="T203" i="14"/>
  <c r="S203" i="14" s="1"/>
  <c r="U203" i="14"/>
  <c r="V203" i="14"/>
  <c r="H204" i="14"/>
  <c r="I204" i="14"/>
  <c r="J204" i="14"/>
  <c r="L204" i="14"/>
  <c r="M204" i="14"/>
  <c r="K204" i="14" s="1"/>
  <c r="N204" i="14"/>
  <c r="P204" i="14"/>
  <c r="Q204" i="14"/>
  <c r="R204" i="14"/>
  <c r="O204" i="14" s="1"/>
  <c r="T204" i="14"/>
  <c r="S204" i="14" s="1"/>
  <c r="U204" i="14"/>
  <c r="V204" i="14"/>
  <c r="H205" i="14"/>
  <c r="I205" i="14"/>
  <c r="J205" i="14"/>
  <c r="L205" i="14"/>
  <c r="M205" i="14"/>
  <c r="K205" i="14" s="1"/>
  <c r="N205" i="14"/>
  <c r="P205" i="14"/>
  <c r="Q205" i="14"/>
  <c r="R205" i="14"/>
  <c r="T205" i="14"/>
  <c r="U205" i="14"/>
  <c r="V205" i="14"/>
  <c r="H206" i="14"/>
  <c r="I206" i="14"/>
  <c r="J206" i="14"/>
  <c r="L206" i="14"/>
  <c r="M206" i="14"/>
  <c r="N206" i="14"/>
  <c r="P206" i="14"/>
  <c r="Q206" i="14"/>
  <c r="R206" i="14"/>
  <c r="T206" i="14"/>
  <c r="U206" i="14"/>
  <c r="V206" i="14"/>
  <c r="H207" i="14"/>
  <c r="I207" i="14"/>
  <c r="J207" i="14"/>
  <c r="L207" i="14"/>
  <c r="M207" i="14"/>
  <c r="N207" i="14"/>
  <c r="P207" i="14"/>
  <c r="Q207" i="14"/>
  <c r="R207" i="14"/>
  <c r="T207" i="14"/>
  <c r="U207" i="14"/>
  <c r="V207" i="14"/>
  <c r="H208" i="14"/>
  <c r="I208" i="14"/>
  <c r="J208" i="14"/>
  <c r="L208" i="14"/>
  <c r="M208" i="14"/>
  <c r="K208" i="14" s="1"/>
  <c r="N208" i="14"/>
  <c r="P208" i="14"/>
  <c r="Q208" i="14"/>
  <c r="R208" i="14"/>
  <c r="T208" i="14"/>
  <c r="S208" i="14" s="1"/>
  <c r="U208" i="14"/>
  <c r="V208" i="14"/>
  <c r="H209" i="14"/>
  <c r="I209" i="14"/>
  <c r="J209" i="14"/>
  <c r="L209" i="14"/>
  <c r="M209" i="14"/>
  <c r="N209" i="14"/>
  <c r="P209" i="14"/>
  <c r="Q209" i="14"/>
  <c r="R209" i="14"/>
  <c r="T209" i="14"/>
  <c r="U209" i="14"/>
  <c r="V209" i="14"/>
  <c r="H210" i="14"/>
  <c r="I210" i="14"/>
  <c r="J210" i="14"/>
  <c r="L210" i="14"/>
  <c r="M210" i="14"/>
  <c r="N210" i="14"/>
  <c r="P210" i="14"/>
  <c r="Q210" i="14"/>
  <c r="R210" i="14"/>
  <c r="T210" i="14"/>
  <c r="U210" i="14"/>
  <c r="V210" i="14"/>
  <c r="H211" i="14"/>
  <c r="I211" i="14"/>
  <c r="J211" i="14"/>
  <c r="L211" i="14"/>
  <c r="M211" i="14"/>
  <c r="K211" i="14" s="1"/>
  <c r="N211" i="14"/>
  <c r="P211" i="14"/>
  <c r="Q211" i="14"/>
  <c r="R211" i="14"/>
  <c r="T211" i="14"/>
  <c r="S211" i="14" s="1"/>
  <c r="U211" i="14"/>
  <c r="V211" i="14"/>
  <c r="H212" i="14"/>
  <c r="I212" i="14"/>
  <c r="J212" i="14"/>
  <c r="L212" i="14"/>
  <c r="M212" i="14"/>
  <c r="N212" i="14"/>
  <c r="P212" i="14"/>
  <c r="Q212" i="14"/>
  <c r="R212" i="14"/>
  <c r="T212" i="14"/>
  <c r="U212" i="14"/>
  <c r="V212" i="14"/>
  <c r="H213" i="14"/>
  <c r="I213" i="14"/>
  <c r="J213" i="14"/>
  <c r="L213" i="14"/>
  <c r="M213" i="14"/>
  <c r="N213" i="14"/>
  <c r="P213" i="14"/>
  <c r="Q213" i="14"/>
  <c r="R213" i="14"/>
  <c r="T213" i="14"/>
  <c r="U213" i="14"/>
  <c r="S213" i="14" s="1"/>
  <c r="V213" i="14"/>
  <c r="H214" i="14"/>
  <c r="I214" i="14"/>
  <c r="J214" i="14"/>
  <c r="L214" i="14"/>
  <c r="M214" i="14"/>
  <c r="N214" i="14"/>
  <c r="P214" i="14"/>
  <c r="Q214" i="14"/>
  <c r="R214" i="14"/>
  <c r="T214" i="14"/>
  <c r="U214" i="14"/>
  <c r="V214" i="14"/>
  <c r="H215" i="14"/>
  <c r="I215" i="14"/>
  <c r="J215" i="14"/>
  <c r="L215" i="14"/>
  <c r="M215" i="14"/>
  <c r="N215" i="14"/>
  <c r="P215" i="14"/>
  <c r="Q215" i="14"/>
  <c r="R215" i="14"/>
  <c r="T215" i="14"/>
  <c r="U215" i="14"/>
  <c r="V215" i="14"/>
  <c r="H216" i="14"/>
  <c r="I216" i="14"/>
  <c r="J216" i="14"/>
  <c r="L216" i="14"/>
  <c r="K216" i="14" s="1"/>
  <c r="M216" i="14"/>
  <c r="N216" i="14"/>
  <c r="P216" i="14"/>
  <c r="Q216" i="14"/>
  <c r="R216" i="14"/>
  <c r="T216" i="14"/>
  <c r="U216" i="14"/>
  <c r="S216" i="14" s="1"/>
  <c r="V216" i="14"/>
  <c r="H217" i="14"/>
  <c r="I217" i="14"/>
  <c r="J217" i="14"/>
  <c r="L217" i="14"/>
  <c r="K217" i="14" s="1"/>
  <c r="M217" i="14"/>
  <c r="N217" i="14"/>
  <c r="P217" i="14"/>
  <c r="O217" i="14" s="1"/>
  <c r="Q217" i="14"/>
  <c r="R217" i="14"/>
  <c r="T217" i="14"/>
  <c r="S217" i="14" s="1"/>
  <c r="U217" i="14"/>
  <c r="V217" i="14"/>
  <c r="H218" i="14"/>
  <c r="I218" i="14"/>
  <c r="J218" i="14"/>
  <c r="L218" i="14"/>
  <c r="M218" i="14"/>
  <c r="N218" i="14"/>
  <c r="P218" i="14"/>
  <c r="Q218" i="14"/>
  <c r="R218" i="14"/>
  <c r="T218" i="14"/>
  <c r="U218" i="14"/>
  <c r="V218" i="14"/>
  <c r="H219" i="14"/>
  <c r="I219" i="14"/>
  <c r="J219" i="14"/>
  <c r="L219" i="14"/>
  <c r="M219" i="14"/>
  <c r="K219" i="14" s="1"/>
  <c r="N219" i="14"/>
  <c r="P219" i="14"/>
  <c r="Q219" i="14"/>
  <c r="R219" i="14"/>
  <c r="T219" i="14"/>
  <c r="S219" i="14" s="1"/>
  <c r="U219" i="14"/>
  <c r="V219" i="14"/>
  <c r="H220" i="14"/>
  <c r="I220" i="14"/>
  <c r="J220" i="14"/>
  <c r="L220" i="14"/>
  <c r="M220" i="14"/>
  <c r="K220" i="14" s="1"/>
  <c r="N220" i="14"/>
  <c r="P220" i="14"/>
  <c r="Q220" i="14"/>
  <c r="R220" i="14"/>
  <c r="O220" i="14" s="1"/>
  <c r="T220" i="14"/>
  <c r="U220" i="14"/>
  <c r="V220" i="14"/>
  <c r="H221" i="14"/>
  <c r="I221" i="14"/>
  <c r="J221" i="14"/>
  <c r="L221" i="14"/>
  <c r="M221" i="14"/>
  <c r="N221" i="14"/>
  <c r="P221" i="14"/>
  <c r="Q221" i="14"/>
  <c r="O221" i="14" s="1"/>
  <c r="R221" i="14"/>
  <c r="T221" i="14"/>
  <c r="U221" i="14"/>
  <c r="V221" i="14"/>
  <c r="H222" i="14"/>
  <c r="I222" i="14"/>
  <c r="J222" i="14"/>
  <c r="L222" i="14"/>
  <c r="M222" i="14"/>
  <c r="N222" i="14"/>
  <c r="P222" i="14"/>
  <c r="Q222" i="14"/>
  <c r="R222" i="14"/>
  <c r="T222" i="14"/>
  <c r="U222" i="14"/>
  <c r="V222" i="14"/>
  <c r="H223" i="14"/>
  <c r="I223" i="14"/>
  <c r="J223" i="14"/>
  <c r="L223" i="14"/>
  <c r="M223" i="14"/>
  <c r="N223" i="14"/>
  <c r="P223" i="14"/>
  <c r="Q223" i="14"/>
  <c r="R223" i="14"/>
  <c r="T223" i="14"/>
  <c r="U223" i="14"/>
  <c r="V223" i="14"/>
  <c r="H224" i="14"/>
  <c r="I224" i="14"/>
  <c r="J224" i="14"/>
  <c r="L224" i="14"/>
  <c r="M224" i="14"/>
  <c r="N224" i="14"/>
  <c r="K224" i="14" s="1"/>
  <c r="P224" i="14"/>
  <c r="O224" i="14" s="1"/>
  <c r="Q224" i="14"/>
  <c r="R224" i="14"/>
  <c r="T224" i="14"/>
  <c r="U224" i="14"/>
  <c r="V224" i="14"/>
  <c r="H225" i="14"/>
  <c r="I225" i="14"/>
  <c r="J225" i="14"/>
  <c r="L225" i="14"/>
  <c r="M225" i="14"/>
  <c r="N225" i="14"/>
  <c r="P225" i="14"/>
  <c r="Q225" i="14"/>
  <c r="R225" i="14"/>
  <c r="T225" i="14"/>
  <c r="U225" i="14"/>
  <c r="V225" i="14"/>
  <c r="H226" i="14"/>
  <c r="I226" i="14"/>
  <c r="J226" i="14"/>
  <c r="L226" i="14"/>
  <c r="M226" i="14"/>
  <c r="N226" i="14"/>
  <c r="P226" i="14"/>
  <c r="Q226" i="14"/>
  <c r="R226" i="14"/>
  <c r="T226" i="14"/>
  <c r="U226" i="14"/>
  <c r="V226" i="14"/>
  <c r="H227" i="14"/>
  <c r="I227" i="14"/>
  <c r="J227" i="14"/>
  <c r="L227" i="14"/>
  <c r="M227" i="14"/>
  <c r="K227" i="14" s="1"/>
  <c r="N227" i="14"/>
  <c r="P227" i="14"/>
  <c r="Q227" i="14"/>
  <c r="R227" i="14"/>
  <c r="T227" i="14"/>
  <c r="U227" i="14"/>
  <c r="S227" i="14" s="1"/>
  <c r="V227" i="14"/>
  <c r="H228" i="14"/>
  <c r="I228" i="14"/>
  <c r="J228" i="14"/>
  <c r="L228" i="14"/>
  <c r="M228" i="14"/>
  <c r="N228" i="14"/>
  <c r="P228" i="14"/>
  <c r="Q228" i="14"/>
  <c r="O228" i="14" s="1"/>
  <c r="R228" i="14"/>
  <c r="T228" i="14"/>
  <c r="U228" i="14"/>
  <c r="V228" i="14"/>
  <c r="H229" i="14"/>
  <c r="I229" i="14"/>
  <c r="J229" i="14"/>
  <c r="L229" i="14"/>
  <c r="M229" i="14"/>
  <c r="N229" i="14"/>
  <c r="P229" i="14"/>
  <c r="Q229" i="14"/>
  <c r="R229" i="14"/>
  <c r="T229" i="14"/>
  <c r="U229" i="14"/>
  <c r="V229" i="14"/>
  <c r="H230" i="14"/>
  <c r="I230" i="14"/>
  <c r="J230" i="14"/>
  <c r="L230" i="14"/>
  <c r="M230" i="14"/>
  <c r="N230" i="14"/>
  <c r="P230" i="14"/>
  <c r="Q230" i="14"/>
  <c r="R230" i="14"/>
  <c r="T230" i="14"/>
  <c r="U230" i="14"/>
  <c r="V230" i="14"/>
  <c r="H231" i="14"/>
  <c r="I231" i="14"/>
  <c r="J231" i="14"/>
  <c r="L231" i="14"/>
  <c r="M231" i="14"/>
  <c r="N231" i="14"/>
  <c r="P231" i="14"/>
  <c r="Q231" i="14"/>
  <c r="R231" i="14"/>
  <c r="T231" i="14"/>
  <c r="U231" i="14"/>
  <c r="V231" i="14"/>
  <c r="H232" i="14"/>
  <c r="I232" i="14"/>
  <c r="J232" i="14"/>
  <c r="L232" i="14"/>
  <c r="M232" i="14"/>
  <c r="N232" i="14"/>
  <c r="K232" i="14" s="1"/>
  <c r="P232" i="14"/>
  <c r="O232" i="14" s="1"/>
  <c r="Q232" i="14"/>
  <c r="R232" i="14"/>
  <c r="T232" i="14"/>
  <c r="U232" i="14"/>
  <c r="V232" i="14"/>
  <c r="H233" i="14"/>
  <c r="I233" i="14"/>
  <c r="J233" i="14"/>
  <c r="L233" i="14"/>
  <c r="M233" i="14"/>
  <c r="N233" i="14"/>
  <c r="P233" i="14"/>
  <c r="Q233" i="14"/>
  <c r="O233" i="14" s="1"/>
  <c r="R233" i="14"/>
  <c r="T233" i="14"/>
  <c r="U233" i="14"/>
  <c r="V233" i="14"/>
  <c r="H234" i="14"/>
  <c r="I234" i="14"/>
  <c r="J234" i="14"/>
  <c r="L234" i="14"/>
  <c r="M234" i="14"/>
  <c r="N234" i="14"/>
  <c r="P234" i="14"/>
  <c r="Q234" i="14"/>
  <c r="R234" i="14"/>
  <c r="T234" i="14"/>
  <c r="U234" i="14"/>
  <c r="V234" i="14"/>
  <c r="H235" i="14"/>
  <c r="I235" i="14"/>
  <c r="J235" i="14"/>
  <c r="L235" i="14"/>
  <c r="M235" i="14"/>
  <c r="N235" i="14"/>
  <c r="P235" i="14"/>
  <c r="Q235" i="14"/>
  <c r="R235" i="14"/>
  <c r="T235" i="14"/>
  <c r="U235" i="14"/>
  <c r="V235" i="14"/>
  <c r="H236" i="14"/>
  <c r="I236" i="14"/>
  <c r="J236" i="14"/>
  <c r="L236" i="14"/>
  <c r="M236" i="14"/>
  <c r="N236" i="14"/>
  <c r="P236" i="14"/>
  <c r="O236" i="14" s="1"/>
  <c r="Q236" i="14"/>
  <c r="R236" i="14"/>
  <c r="T236" i="14"/>
  <c r="U236" i="14"/>
  <c r="V236" i="14"/>
  <c r="H237" i="14"/>
  <c r="I237" i="14"/>
  <c r="J237" i="14"/>
  <c r="L237" i="14"/>
  <c r="M237" i="14"/>
  <c r="N237" i="14"/>
  <c r="P237" i="14"/>
  <c r="Q237" i="14"/>
  <c r="R237" i="14"/>
  <c r="T237" i="14"/>
  <c r="U237" i="14"/>
  <c r="V237" i="14"/>
  <c r="H238" i="14"/>
  <c r="I238" i="14"/>
  <c r="J238" i="14"/>
  <c r="L238" i="14"/>
  <c r="M238" i="14"/>
  <c r="N238" i="14"/>
  <c r="P238" i="14"/>
  <c r="Q238" i="14"/>
  <c r="R238" i="14"/>
  <c r="T238" i="14"/>
  <c r="U238" i="14"/>
  <c r="V238" i="14"/>
  <c r="H239" i="14"/>
  <c r="I239" i="14"/>
  <c r="J239" i="14"/>
  <c r="L239" i="14"/>
  <c r="M239" i="14"/>
  <c r="N239" i="14"/>
  <c r="P239" i="14"/>
  <c r="Q239" i="14"/>
  <c r="O239" i="14" s="1"/>
  <c r="R239" i="14"/>
  <c r="T239" i="14"/>
  <c r="U239" i="14"/>
  <c r="V239" i="14"/>
  <c r="H240" i="14"/>
  <c r="I240" i="14"/>
  <c r="J240" i="14"/>
  <c r="L240" i="14"/>
  <c r="M240" i="14"/>
  <c r="N240" i="14"/>
  <c r="K240" i="14" s="1"/>
  <c r="P240" i="14"/>
  <c r="Q240" i="14"/>
  <c r="R240" i="14"/>
  <c r="T240" i="14"/>
  <c r="U240" i="14"/>
  <c r="V240" i="14"/>
  <c r="S240" i="14" s="1"/>
  <c r="H241" i="14"/>
  <c r="I241" i="14"/>
  <c r="J241" i="14"/>
  <c r="L241" i="14"/>
  <c r="M241" i="14"/>
  <c r="K241" i="14" s="1"/>
  <c r="N241" i="14"/>
  <c r="P241" i="14"/>
  <c r="Q241" i="14"/>
  <c r="R241" i="14"/>
  <c r="T241" i="14"/>
  <c r="S241" i="14" s="1"/>
  <c r="U241" i="14"/>
  <c r="V241" i="14"/>
  <c r="H242" i="14"/>
  <c r="I242" i="14"/>
  <c r="J242" i="14"/>
  <c r="L242" i="14"/>
  <c r="M242" i="14"/>
  <c r="N242" i="14"/>
  <c r="P242" i="14"/>
  <c r="Q242" i="14"/>
  <c r="R242" i="14"/>
  <c r="T242" i="14"/>
  <c r="U242" i="14"/>
  <c r="V242" i="14"/>
  <c r="H243" i="14"/>
  <c r="I243" i="14"/>
  <c r="J243" i="14"/>
  <c r="L243" i="14"/>
  <c r="M243" i="14"/>
  <c r="N243" i="14"/>
  <c r="P243" i="14"/>
  <c r="Q243" i="14"/>
  <c r="R243" i="14"/>
  <c r="T243" i="14"/>
  <c r="U243" i="14"/>
  <c r="V243" i="14"/>
  <c r="H244" i="14"/>
  <c r="I244" i="14"/>
  <c r="J244" i="14"/>
  <c r="L244" i="14"/>
  <c r="M244" i="14"/>
  <c r="N244" i="14"/>
  <c r="P244" i="14"/>
  <c r="O244" i="14" s="1"/>
  <c r="Q244" i="14"/>
  <c r="R244" i="14"/>
  <c r="T244" i="14"/>
  <c r="U244" i="14"/>
  <c r="V244" i="14"/>
  <c r="H245" i="14"/>
  <c r="I245" i="14"/>
  <c r="J245" i="14"/>
  <c r="L245" i="14"/>
  <c r="M245" i="14"/>
  <c r="K245" i="14" s="1"/>
  <c r="N245" i="14"/>
  <c r="P245" i="14"/>
  <c r="Q245" i="14"/>
  <c r="R245" i="14"/>
  <c r="T245" i="14"/>
  <c r="U245" i="14"/>
  <c r="S245" i="14" s="1"/>
  <c r="V245" i="14"/>
  <c r="H246" i="14"/>
  <c r="I246" i="14"/>
  <c r="J246" i="14"/>
  <c r="L246" i="14"/>
  <c r="M246" i="14"/>
  <c r="N246" i="14"/>
  <c r="P246" i="14"/>
  <c r="Q246" i="14"/>
  <c r="R246" i="14"/>
  <c r="T246" i="14"/>
  <c r="U246" i="14"/>
  <c r="V246" i="14"/>
  <c r="H247" i="14"/>
  <c r="I247" i="14"/>
  <c r="J247" i="14"/>
  <c r="L247" i="14"/>
  <c r="M247" i="14"/>
  <c r="N247" i="14"/>
  <c r="P247" i="14"/>
  <c r="Q247" i="14"/>
  <c r="O247" i="14" s="1"/>
  <c r="R247" i="14"/>
  <c r="T247" i="14"/>
  <c r="U247" i="14"/>
  <c r="V247" i="14"/>
  <c r="H248" i="14"/>
  <c r="I248" i="14"/>
  <c r="J248" i="14"/>
  <c r="L248" i="14"/>
  <c r="M248" i="14"/>
  <c r="N248" i="14"/>
  <c r="K248" i="14" s="1"/>
  <c r="P248" i="14"/>
  <c r="Q248" i="14"/>
  <c r="R248" i="14"/>
  <c r="T248" i="14"/>
  <c r="U248" i="14"/>
  <c r="V248" i="14"/>
  <c r="S248" i="14" s="1"/>
  <c r="H249" i="14"/>
  <c r="I249" i="14"/>
  <c r="J249" i="14"/>
  <c r="L249" i="14"/>
  <c r="M249" i="14"/>
  <c r="K249" i="14" s="1"/>
  <c r="N249" i="14"/>
  <c r="P249" i="14"/>
  <c r="Q249" i="14"/>
  <c r="R249" i="14"/>
  <c r="T249" i="14"/>
  <c r="S249" i="14" s="1"/>
  <c r="U249" i="14"/>
  <c r="V249" i="14"/>
  <c r="H250" i="14"/>
  <c r="I250" i="14"/>
  <c r="J250" i="14"/>
  <c r="L250" i="14"/>
  <c r="M250" i="14"/>
  <c r="N250" i="14"/>
  <c r="P250" i="14"/>
  <c r="Q250" i="14"/>
  <c r="R250" i="14"/>
  <c r="T250" i="14"/>
  <c r="U250" i="14"/>
  <c r="V250" i="14"/>
  <c r="H251" i="14"/>
  <c r="I251" i="14"/>
  <c r="J251" i="14"/>
  <c r="L251" i="14"/>
  <c r="M251" i="14"/>
  <c r="N251" i="14"/>
  <c r="P251" i="14"/>
  <c r="Q251" i="14"/>
  <c r="R251" i="14"/>
  <c r="T251" i="14"/>
  <c r="U251" i="14"/>
  <c r="V251" i="14"/>
  <c r="H252" i="14"/>
  <c r="I252" i="14"/>
  <c r="J252" i="14"/>
  <c r="L252" i="14"/>
  <c r="M252" i="14"/>
  <c r="N252" i="14"/>
  <c r="K252" i="14" s="1"/>
  <c r="P252" i="14"/>
  <c r="Q252" i="14"/>
  <c r="R252" i="14"/>
  <c r="T252" i="14"/>
  <c r="U252" i="14"/>
  <c r="V252" i="14"/>
  <c r="S252" i="14" s="1"/>
  <c r="H253" i="14"/>
  <c r="I253" i="14"/>
  <c r="J253" i="14"/>
  <c r="L253" i="14"/>
  <c r="M253" i="14"/>
  <c r="K253" i="14" s="1"/>
  <c r="N253" i="14"/>
  <c r="P253" i="14"/>
  <c r="Q253" i="14"/>
  <c r="R253" i="14"/>
  <c r="T253" i="14"/>
  <c r="S253" i="14" s="1"/>
  <c r="U253" i="14"/>
  <c r="V253" i="14"/>
  <c r="H254" i="14"/>
  <c r="I254" i="14"/>
  <c r="J254" i="14"/>
  <c r="L254" i="14"/>
  <c r="M254" i="14"/>
  <c r="N254" i="14"/>
  <c r="P254" i="14"/>
  <c r="Q254" i="14"/>
  <c r="R254" i="14"/>
  <c r="T254" i="14"/>
  <c r="U254" i="14"/>
  <c r="V254" i="14"/>
  <c r="H255" i="14"/>
  <c r="I255" i="14"/>
  <c r="J255" i="14"/>
  <c r="L255" i="14"/>
  <c r="M255" i="14"/>
  <c r="N255" i="14"/>
  <c r="P255" i="14"/>
  <c r="Q255" i="14"/>
  <c r="O255" i="14" s="1"/>
  <c r="R255" i="14"/>
  <c r="T255" i="14"/>
  <c r="U255" i="14"/>
  <c r="V255" i="14"/>
  <c r="H256" i="14"/>
  <c r="I256" i="14"/>
  <c r="J256" i="14"/>
  <c r="L256" i="14"/>
  <c r="M256" i="14"/>
  <c r="K256" i="14" s="1"/>
  <c r="N256" i="14"/>
  <c r="P256" i="14"/>
  <c r="Q256" i="14"/>
  <c r="R256" i="14"/>
  <c r="T256" i="14"/>
  <c r="S256" i="14" s="1"/>
  <c r="U256" i="14"/>
  <c r="V256" i="14"/>
  <c r="H257" i="14"/>
  <c r="I257" i="14"/>
  <c r="J257" i="14"/>
  <c r="L257" i="14"/>
  <c r="M257" i="14"/>
  <c r="N257" i="14"/>
  <c r="P257" i="14"/>
  <c r="Q257" i="14"/>
  <c r="R257" i="14"/>
  <c r="T257" i="14"/>
  <c r="U257" i="14"/>
  <c r="V257" i="14"/>
  <c r="H258" i="14"/>
  <c r="I258" i="14"/>
  <c r="J258" i="14"/>
  <c r="L258" i="14"/>
  <c r="M258" i="14"/>
  <c r="N258" i="14"/>
  <c r="P258" i="14"/>
  <c r="Q258" i="14"/>
  <c r="R258" i="14"/>
  <c r="T258" i="14"/>
  <c r="U258" i="14"/>
  <c r="V258" i="14"/>
  <c r="H259" i="14"/>
  <c r="I259" i="14"/>
  <c r="J259" i="14"/>
  <c r="L259" i="14"/>
  <c r="M259" i="14"/>
  <c r="N259" i="14"/>
  <c r="P259" i="14"/>
  <c r="Q259" i="14"/>
  <c r="R259" i="14"/>
  <c r="T259" i="14"/>
  <c r="U259" i="14"/>
  <c r="V259" i="14"/>
  <c r="H260" i="14"/>
  <c r="I260" i="14"/>
  <c r="J260" i="14"/>
  <c r="L260" i="14"/>
  <c r="M260" i="14"/>
  <c r="K260" i="14" s="1"/>
  <c r="N260" i="14"/>
  <c r="P260" i="14"/>
  <c r="Q260" i="14"/>
  <c r="O260" i="14" s="1"/>
  <c r="R260" i="14"/>
  <c r="T260" i="14"/>
  <c r="U260" i="14"/>
  <c r="S260" i="14" s="1"/>
  <c r="V260" i="14"/>
  <c r="H261" i="14"/>
  <c r="I261" i="14"/>
  <c r="J261" i="14"/>
  <c r="L261" i="14"/>
  <c r="M261" i="14"/>
  <c r="N261" i="14"/>
  <c r="P261" i="14"/>
  <c r="Q261" i="14"/>
  <c r="R261" i="14"/>
  <c r="T261" i="14"/>
  <c r="S261" i="14" s="1"/>
  <c r="U261" i="14"/>
  <c r="V261" i="14"/>
  <c r="H262" i="14"/>
  <c r="I262" i="14"/>
  <c r="G262" i="14" s="1"/>
  <c r="J262" i="14"/>
  <c r="L262" i="14"/>
  <c r="M262" i="14"/>
  <c r="N262" i="14"/>
  <c r="P262" i="14"/>
  <c r="Q262" i="14"/>
  <c r="R262" i="14"/>
  <c r="T262" i="14"/>
  <c r="U262" i="14"/>
  <c r="V262" i="14"/>
  <c r="H263" i="14"/>
  <c r="I263" i="14"/>
  <c r="J263" i="14"/>
  <c r="L263" i="14"/>
  <c r="M263" i="14"/>
  <c r="N263" i="14"/>
  <c r="P263" i="14"/>
  <c r="Q263" i="14"/>
  <c r="O263" i="14" s="1"/>
  <c r="R263" i="14"/>
  <c r="T263" i="14"/>
  <c r="U263" i="14"/>
  <c r="V263" i="14"/>
  <c r="H264" i="14"/>
  <c r="I264" i="14"/>
  <c r="J264" i="14"/>
  <c r="L264" i="14"/>
  <c r="M264" i="14"/>
  <c r="K264" i="14" s="1"/>
  <c r="N264" i="14"/>
  <c r="P264" i="14"/>
  <c r="Q264" i="14"/>
  <c r="R264" i="14"/>
  <c r="T264" i="14"/>
  <c r="S264" i="14" s="1"/>
  <c r="U264" i="14"/>
  <c r="V264" i="14"/>
  <c r="H265" i="14"/>
  <c r="I265" i="14"/>
  <c r="G265" i="14" s="1"/>
  <c r="J265" i="14"/>
  <c r="L265" i="14"/>
  <c r="M265" i="14"/>
  <c r="N265" i="14"/>
  <c r="P265" i="14"/>
  <c r="Q265" i="14"/>
  <c r="R265" i="14"/>
  <c r="T265" i="14"/>
  <c r="U265" i="14"/>
  <c r="V265" i="14"/>
  <c r="H266" i="14"/>
  <c r="I266" i="14"/>
  <c r="J266" i="14"/>
  <c r="L266" i="14"/>
  <c r="M266" i="14"/>
  <c r="N266" i="14"/>
  <c r="P266" i="14"/>
  <c r="Q266" i="14"/>
  <c r="R266" i="14"/>
  <c r="T266" i="14"/>
  <c r="U266" i="14"/>
  <c r="V266" i="14"/>
  <c r="H267" i="14"/>
  <c r="I267" i="14"/>
  <c r="J267" i="14"/>
  <c r="L267" i="14"/>
  <c r="M267" i="14"/>
  <c r="N267" i="14"/>
  <c r="P267" i="14"/>
  <c r="Q267" i="14"/>
  <c r="R267" i="14"/>
  <c r="T267" i="14"/>
  <c r="U267" i="14"/>
  <c r="S267" i="14" s="1"/>
  <c r="V267" i="14"/>
  <c r="H268" i="14"/>
  <c r="I268" i="14"/>
  <c r="J268" i="14"/>
  <c r="L268" i="14"/>
  <c r="M268" i="14"/>
  <c r="N268" i="14"/>
  <c r="P268" i="14"/>
  <c r="Q268" i="14"/>
  <c r="R268" i="14"/>
  <c r="O268" i="14" s="1"/>
  <c r="T268" i="14"/>
  <c r="U268" i="14"/>
  <c r="V268" i="14"/>
  <c r="H269" i="14"/>
  <c r="I269" i="14"/>
  <c r="J269" i="14"/>
  <c r="L269" i="14"/>
  <c r="M269" i="14"/>
  <c r="N269" i="14"/>
  <c r="P269" i="14"/>
  <c r="Q269" i="14"/>
  <c r="R269" i="14"/>
  <c r="T269" i="14"/>
  <c r="U269" i="14"/>
  <c r="V269" i="14"/>
  <c r="H270" i="14"/>
  <c r="I270" i="14"/>
  <c r="J270" i="14"/>
  <c r="L270" i="14"/>
  <c r="M270" i="14"/>
  <c r="N270" i="14"/>
  <c r="P270" i="14"/>
  <c r="Q270" i="14"/>
  <c r="R270" i="14"/>
  <c r="T270" i="14"/>
  <c r="U270" i="14"/>
  <c r="V270" i="14"/>
  <c r="H271" i="14"/>
  <c r="I271" i="14"/>
  <c r="J271" i="14"/>
  <c r="L271" i="14"/>
  <c r="M271" i="14"/>
  <c r="N271" i="14"/>
  <c r="P271" i="14"/>
  <c r="Q271" i="14"/>
  <c r="O271" i="14" s="1"/>
  <c r="R271" i="14"/>
  <c r="T271" i="14"/>
  <c r="U271" i="14"/>
  <c r="V271" i="14"/>
  <c r="H272" i="14"/>
  <c r="I272" i="14"/>
  <c r="J272" i="14"/>
  <c r="L272" i="14"/>
  <c r="M272" i="14"/>
  <c r="K272" i="14" s="1"/>
  <c r="N272" i="14"/>
  <c r="P272" i="14"/>
  <c r="Q272" i="14"/>
  <c r="R272" i="14"/>
  <c r="T272" i="14"/>
  <c r="S272" i="14" s="1"/>
  <c r="U272" i="14"/>
  <c r="V272" i="14"/>
  <c r="H273" i="14"/>
  <c r="I273" i="14"/>
  <c r="J273" i="14"/>
  <c r="L273" i="14"/>
  <c r="M273" i="14"/>
  <c r="K273" i="14" s="1"/>
  <c r="N273" i="14"/>
  <c r="P273" i="14"/>
  <c r="Q273" i="14"/>
  <c r="R273" i="14"/>
  <c r="T273" i="14"/>
  <c r="U273" i="14"/>
  <c r="V273" i="14"/>
  <c r="H274" i="14"/>
  <c r="I274" i="14"/>
  <c r="J274" i="14"/>
  <c r="L274" i="14"/>
  <c r="M274" i="14"/>
  <c r="N274" i="14"/>
  <c r="P274" i="14"/>
  <c r="Q274" i="14"/>
  <c r="R274" i="14"/>
  <c r="T274" i="14"/>
  <c r="U274" i="14"/>
  <c r="V274" i="14"/>
  <c r="H275" i="14"/>
  <c r="I275" i="14"/>
  <c r="J275" i="14"/>
  <c r="L275" i="14"/>
  <c r="K275" i="14" s="1"/>
  <c r="M275" i="14"/>
  <c r="N275" i="14"/>
  <c r="P275" i="14"/>
  <c r="Q275" i="14"/>
  <c r="R275" i="14"/>
  <c r="T275" i="14"/>
  <c r="U275" i="14"/>
  <c r="S275" i="14" s="1"/>
  <c r="V275" i="14"/>
  <c r="H276" i="14"/>
  <c r="I276" i="14"/>
  <c r="J276" i="14"/>
  <c r="L276" i="14"/>
  <c r="K276" i="14" s="1"/>
  <c r="M276" i="14"/>
  <c r="N276" i="14"/>
  <c r="P276" i="14"/>
  <c r="Q276" i="14"/>
  <c r="R276" i="14"/>
  <c r="T276" i="14"/>
  <c r="U276" i="14"/>
  <c r="V276" i="14"/>
  <c r="H277" i="14"/>
  <c r="I277" i="14"/>
  <c r="J277" i="14"/>
  <c r="L277" i="14"/>
  <c r="M277" i="14"/>
  <c r="N277" i="14"/>
  <c r="P277" i="14"/>
  <c r="Q277" i="14"/>
  <c r="R277" i="14"/>
  <c r="T277" i="14"/>
  <c r="U277" i="14"/>
  <c r="S277" i="14" s="1"/>
  <c r="V277" i="14"/>
  <c r="H278" i="14"/>
  <c r="I278" i="14"/>
  <c r="J278" i="14"/>
  <c r="L278" i="14"/>
  <c r="M278" i="14"/>
  <c r="N278" i="14"/>
  <c r="P278" i="14"/>
  <c r="Q278" i="14"/>
  <c r="R278" i="14"/>
  <c r="T278" i="14"/>
  <c r="U278" i="14"/>
  <c r="V278" i="14"/>
  <c r="H279" i="14"/>
  <c r="I279" i="14"/>
  <c r="J279" i="14"/>
  <c r="L279" i="14"/>
  <c r="M279" i="14"/>
  <c r="N279" i="14"/>
  <c r="P279" i="14"/>
  <c r="Q279" i="14"/>
  <c r="R279" i="14"/>
  <c r="T279" i="14"/>
  <c r="U279" i="14"/>
  <c r="V279" i="14"/>
  <c r="H280" i="14"/>
  <c r="I280" i="14"/>
  <c r="J280" i="14"/>
  <c r="L280" i="14"/>
  <c r="M280" i="14"/>
  <c r="N280" i="14"/>
  <c r="P280" i="14"/>
  <c r="Q280" i="14"/>
  <c r="R280" i="14"/>
  <c r="T280" i="14"/>
  <c r="U280" i="14"/>
  <c r="V280" i="14"/>
  <c r="H281" i="14"/>
  <c r="I281" i="14"/>
  <c r="J281" i="14"/>
  <c r="L281" i="14"/>
  <c r="M281" i="14"/>
  <c r="N281" i="14"/>
  <c r="P281" i="14"/>
  <c r="Q281" i="14"/>
  <c r="O281" i="14" s="1"/>
  <c r="R281" i="14"/>
  <c r="T281" i="14"/>
  <c r="U281" i="14"/>
  <c r="V281" i="14"/>
  <c r="H282" i="14"/>
  <c r="I282" i="14"/>
  <c r="J282" i="14"/>
  <c r="L282" i="14"/>
  <c r="M282" i="14"/>
  <c r="N282" i="14"/>
  <c r="P282" i="14"/>
  <c r="Q282" i="14"/>
  <c r="R282" i="14"/>
  <c r="T282" i="14"/>
  <c r="U282" i="14"/>
  <c r="V282" i="14"/>
  <c r="H283" i="14"/>
  <c r="I283" i="14"/>
  <c r="J283" i="14"/>
  <c r="L283" i="14"/>
  <c r="M283" i="14"/>
  <c r="K283" i="14" s="1"/>
  <c r="N283" i="14"/>
  <c r="P283" i="14"/>
  <c r="Q283" i="14"/>
  <c r="R283" i="14"/>
  <c r="T283" i="14"/>
  <c r="U283" i="14"/>
  <c r="S283" i="14" s="1"/>
  <c r="V283" i="14"/>
  <c r="H284" i="14"/>
  <c r="I284" i="14"/>
  <c r="J284" i="14"/>
  <c r="L284" i="14"/>
  <c r="M284" i="14"/>
  <c r="N284" i="14"/>
  <c r="P284" i="14"/>
  <c r="Q284" i="14"/>
  <c r="R284" i="14"/>
  <c r="O284" i="14" s="1"/>
  <c r="T284" i="14"/>
  <c r="U284" i="14"/>
  <c r="V284" i="14"/>
  <c r="H285" i="14"/>
  <c r="I285" i="14"/>
  <c r="J285" i="14"/>
  <c r="L285" i="14"/>
  <c r="M285" i="14"/>
  <c r="N285" i="14"/>
  <c r="P285" i="14"/>
  <c r="Q285" i="14"/>
  <c r="O285" i="14" s="1"/>
  <c r="R285" i="14"/>
  <c r="T285" i="14"/>
  <c r="U285" i="14"/>
  <c r="V285" i="14"/>
  <c r="H286" i="14"/>
  <c r="I286" i="14"/>
  <c r="J286" i="14"/>
  <c r="L286" i="14"/>
  <c r="M286" i="14"/>
  <c r="N286" i="14"/>
  <c r="P286" i="14"/>
  <c r="Q286" i="14"/>
  <c r="R286" i="14"/>
  <c r="T286" i="14"/>
  <c r="U286" i="14"/>
  <c r="V286" i="14"/>
  <c r="H287" i="14"/>
  <c r="I287" i="14"/>
  <c r="J287" i="14"/>
  <c r="L287" i="14"/>
  <c r="M287" i="14"/>
  <c r="N287" i="14"/>
  <c r="P287" i="14"/>
  <c r="Q287" i="14"/>
  <c r="O287" i="14" s="1"/>
  <c r="R287" i="14"/>
  <c r="T287" i="14"/>
  <c r="U287" i="14"/>
  <c r="V287" i="14"/>
  <c r="H288" i="14"/>
  <c r="I288" i="14"/>
  <c r="J288" i="14"/>
  <c r="L288" i="14"/>
  <c r="M288" i="14"/>
  <c r="K288" i="14" s="1"/>
  <c r="N288" i="14"/>
  <c r="P288" i="14"/>
  <c r="Q288" i="14"/>
  <c r="O288" i="14" s="1"/>
  <c r="R288" i="14"/>
  <c r="T288" i="14"/>
  <c r="U288" i="14"/>
  <c r="S288" i="14" s="1"/>
  <c r="V288" i="14"/>
  <c r="H289" i="14"/>
  <c r="I289" i="14"/>
  <c r="J289" i="14"/>
  <c r="L289" i="14"/>
  <c r="M289" i="14"/>
  <c r="N289" i="14"/>
  <c r="P289" i="14"/>
  <c r="Q289" i="14"/>
  <c r="R289" i="14"/>
  <c r="T289" i="14"/>
  <c r="U289" i="14"/>
  <c r="V289" i="14"/>
  <c r="H290" i="14"/>
  <c r="I290" i="14"/>
  <c r="J290" i="14"/>
  <c r="L290" i="14"/>
  <c r="M290" i="14"/>
  <c r="N290" i="14"/>
  <c r="P290" i="14"/>
  <c r="Q290" i="14"/>
  <c r="R290" i="14"/>
  <c r="T290" i="14"/>
  <c r="U290" i="14"/>
  <c r="V290" i="14"/>
  <c r="H291" i="14"/>
  <c r="I291" i="14"/>
  <c r="J291" i="14"/>
  <c r="L291" i="14"/>
  <c r="M291" i="14"/>
  <c r="N291" i="14"/>
  <c r="P291" i="14"/>
  <c r="Q291" i="14"/>
  <c r="R291" i="14"/>
  <c r="T291" i="14"/>
  <c r="S291" i="14" s="1"/>
  <c r="U291" i="14"/>
  <c r="V291" i="14"/>
  <c r="H292" i="14"/>
  <c r="I292" i="14"/>
  <c r="J292" i="14"/>
  <c r="L292" i="14"/>
  <c r="M292" i="14"/>
  <c r="K292" i="14" s="1"/>
  <c r="N292" i="14"/>
  <c r="P292" i="14"/>
  <c r="Q292" i="14"/>
  <c r="O292" i="14" s="1"/>
  <c r="R292" i="14"/>
  <c r="T292" i="14"/>
  <c r="U292" i="14"/>
  <c r="S292" i="14" s="1"/>
  <c r="V292" i="14"/>
  <c r="H293" i="14"/>
  <c r="I293" i="14"/>
  <c r="J293" i="14"/>
  <c r="L293" i="14"/>
  <c r="M293" i="14"/>
  <c r="N293" i="14"/>
  <c r="P293" i="14"/>
  <c r="Q293" i="14"/>
  <c r="O293" i="14" s="1"/>
  <c r="R293" i="14"/>
  <c r="T293" i="14"/>
  <c r="U293" i="14"/>
  <c r="V293" i="14"/>
  <c r="H294" i="14"/>
  <c r="I294" i="14"/>
  <c r="J294" i="14"/>
  <c r="L294" i="14"/>
  <c r="M294" i="14"/>
  <c r="N294" i="14"/>
  <c r="P294" i="14"/>
  <c r="Q294" i="14"/>
  <c r="R294" i="14"/>
  <c r="T294" i="14"/>
  <c r="U294" i="14"/>
  <c r="V294" i="14"/>
  <c r="H295" i="14"/>
  <c r="I295" i="14"/>
  <c r="J295" i="14"/>
  <c r="L295" i="14"/>
  <c r="M295" i="14"/>
  <c r="N295" i="14"/>
  <c r="P295" i="14"/>
  <c r="Q295" i="14"/>
  <c r="R295" i="14"/>
  <c r="T295" i="14"/>
  <c r="U295" i="14"/>
  <c r="V295" i="14"/>
  <c r="H296" i="14"/>
  <c r="I296" i="14"/>
  <c r="J296" i="14"/>
  <c r="L296" i="14"/>
  <c r="M296" i="14"/>
  <c r="N296" i="14"/>
  <c r="K296" i="14" s="1"/>
  <c r="P296" i="14"/>
  <c r="Q296" i="14"/>
  <c r="R296" i="14"/>
  <c r="T296" i="14"/>
  <c r="U296" i="14"/>
  <c r="V296" i="14"/>
  <c r="S296" i="14" s="1"/>
  <c r="H297" i="14"/>
  <c r="I297" i="14"/>
  <c r="J297" i="14"/>
  <c r="L297" i="14"/>
  <c r="M297" i="14"/>
  <c r="N297" i="14"/>
  <c r="P297" i="14"/>
  <c r="Q297" i="14"/>
  <c r="R297" i="14"/>
  <c r="T297" i="14"/>
  <c r="U297" i="14"/>
  <c r="V297" i="14"/>
  <c r="H298" i="14"/>
  <c r="I298" i="14"/>
  <c r="J298" i="14"/>
  <c r="L298" i="14"/>
  <c r="M298" i="14"/>
  <c r="N298" i="14"/>
  <c r="P298" i="14"/>
  <c r="Q298" i="14"/>
  <c r="R298" i="14"/>
  <c r="T298" i="14"/>
  <c r="U298" i="14"/>
  <c r="V298" i="14"/>
  <c r="H299" i="14"/>
  <c r="I299" i="14"/>
  <c r="J299" i="14"/>
  <c r="L299" i="14"/>
  <c r="M299" i="14"/>
  <c r="K299" i="14" s="1"/>
  <c r="N299" i="14"/>
  <c r="P299" i="14"/>
  <c r="Q299" i="14"/>
  <c r="R299" i="14"/>
  <c r="T299" i="14"/>
  <c r="S299" i="14" s="1"/>
  <c r="U299" i="14"/>
  <c r="V299" i="14"/>
  <c r="H300" i="14"/>
  <c r="I300" i="14"/>
  <c r="J300" i="14"/>
  <c r="L300" i="14"/>
  <c r="M300" i="14"/>
  <c r="N300" i="14"/>
  <c r="P300" i="14"/>
  <c r="O300" i="14" s="1"/>
  <c r="Q300" i="14"/>
  <c r="R300" i="14"/>
  <c r="T300" i="14"/>
  <c r="U300" i="14"/>
  <c r="V300" i="14"/>
  <c r="H301" i="14"/>
  <c r="I301" i="14"/>
  <c r="J301" i="14"/>
  <c r="L301" i="14"/>
  <c r="M301" i="14"/>
  <c r="N301" i="14"/>
  <c r="P301" i="14"/>
  <c r="Q301" i="14"/>
  <c r="R301" i="14"/>
  <c r="T301" i="14"/>
  <c r="U301" i="14"/>
  <c r="V301" i="14"/>
  <c r="H302" i="14"/>
  <c r="I302" i="14"/>
  <c r="J302" i="14"/>
  <c r="L302" i="14"/>
  <c r="M302" i="14"/>
  <c r="N302" i="14"/>
  <c r="P302" i="14"/>
  <c r="Q302" i="14"/>
  <c r="R302" i="14"/>
  <c r="T302" i="14"/>
  <c r="U302" i="14"/>
  <c r="V302" i="14"/>
  <c r="H303" i="14"/>
  <c r="I303" i="14"/>
  <c r="J303" i="14"/>
  <c r="L303" i="14"/>
  <c r="M303" i="14"/>
  <c r="N303" i="14"/>
  <c r="P303" i="14"/>
  <c r="Q303" i="14"/>
  <c r="O303" i="14" s="1"/>
  <c r="R303" i="14"/>
  <c r="T303" i="14"/>
  <c r="U303" i="14"/>
  <c r="V303" i="14"/>
  <c r="H304" i="14"/>
  <c r="I304" i="14"/>
  <c r="J304" i="14"/>
  <c r="L304" i="14"/>
  <c r="M304" i="14"/>
  <c r="N304" i="14"/>
  <c r="K304" i="14" s="1"/>
  <c r="P304" i="14"/>
  <c r="Q304" i="14"/>
  <c r="R304" i="14"/>
  <c r="T304" i="14"/>
  <c r="U304" i="14"/>
  <c r="V304" i="14"/>
  <c r="S304" i="14" s="1"/>
  <c r="H305" i="14"/>
  <c r="I305" i="14"/>
  <c r="J305" i="14"/>
  <c r="L305" i="14"/>
  <c r="M305" i="14"/>
  <c r="N305" i="14"/>
  <c r="P305" i="14"/>
  <c r="Q305" i="14"/>
  <c r="R305" i="14"/>
  <c r="T305" i="14"/>
  <c r="U305" i="14"/>
  <c r="V305" i="14"/>
  <c r="H306" i="14"/>
  <c r="I306" i="14"/>
  <c r="J306" i="14"/>
  <c r="L306" i="14"/>
  <c r="M306" i="14"/>
  <c r="N306" i="14"/>
  <c r="P306" i="14"/>
  <c r="Q306" i="14"/>
  <c r="R306" i="14"/>
  <c r="T306" i="14"/>
  <c r="U306" i="14"/>
  <c r="V306" i="14"/>
  <c r="H307" i="14"/>
  <c r="I307" i="14"/>
  <c r="J307" i="14"/>
  <c r="L307" i="14"/>
  <c r="M307" i="14"/>
  <c r="K307" i="14" s="1"/>
  <c r="N307" i="14"/>
  <c r="P307" i="14"/>
  <c r="Q307" i="14"/>
  <c r="R307" i="14"/>
  <c r="T307" i="14"/>
  <c r="U307" i="14"/>
  <c r="V307" i="14"/>
  <c r="H308" i="14"/>
  <c r="I308" i="14"/>
  <c r="J308" i="14"/>
  <c r="L308" i="14"/>
  <c r="M308" i="14"/>
  <c r="N308" i="14"/>
  <c r="P308" i="14"/>
  <c r="Q308" i="14"/>
  <c r="O308" i="14" s="1"/>
  <c r="R308" i="14"/>
  <c r="T308" i="14"/>
  <c r="U308" i="14"/>
  <c r="V308" i="14"/>
  <c r="H309" i="14"/>
  <c r="I309" i="14"/>
  <c r="J309" i="14"/>
  <c r="L309" i="14"/>
  <c r="M309" i="14"/>
  <c r="N309" i="14"/>
  <c r="P309" i="14"/>
  <c r="Q309" i="14"/>
  <c r="R309" i="14"/>
  <c r="T309" i="14"/>
  <c r="U309" i="14"/>
  <c r="V309" i="14"/>
  <c r="H310" i="14"/>
  <c r="I310" i="14"/>
  <c r="J310" i="14"/>
  <c r="L310" i="14"/>
  <c r="M310" i="14"/>
  <c r="N310" i="14"/>
  <c r="P310" i="14"/>
  <c r="Q310" i="14"/>
  <c r="R310" i="14"/>
  <c r="T310" i="14"/>
  <c r="U310" i="14"/>
  <c r="V310" i="14"/>
  <c r="H311" i="14"/>
  <c r="I311" i="14"/>
  <c r="J311" i="14"/>
  <c r="L311" i="14"/>
  <c r="M311" i="14"/>
  <c r="N311" i="14"/>
  <c r="P311" i="14"/>
  <c r="O311" i="14" s="1"/>
  <c r="Q311" i="14"/>
  <c r="R311" i="14"/>
  <c r="T311" i="14"/>
  <c r="U311" i="14"/>
  <c r="V311" i="14"/>
  <c r="H312" i="14"/>
  <c r="I312" i="14"/>
  <c r="J312" i="14"/>
  <c r="L312" i="14"/>
  <c r="M312" i="14"/>
  <c r="N312" i="14"/>
  <c r="P312" i="14"/>
  <c r="Q312" i="14"/>
  <c r="R312" i="14"/>
  <c r="T312" i="14"/>
  <c r="U312" i="14"/>
  <c r="V312" i="14"/>
  <c r="H313" i="14"/>
  <c r="I313" i="14"/>
  <c r="J313" i="14"/>
  <c r="L313" i="14"/>
  <c r="K313" i="14" s="1"/>
  <c r="M313" i="14"/>
  <c r="N313" i="14"/>
  <c r="P313" i="14"/>
  <c r="O313" i="14" s="1"/>
  <c r="Q313" i="14"/>
  <c r="R313" i="14"/>
  <c r="T313" i="14"/>
  <c r="S313" i="14" s="1"/>
  <c r="U313" i="14"/>
  <c r="V313" i="14"/>
  <c r="H314" i="14"/>
  <c r="I314" i="14"/>
  <c r="J314" i="14"/>
  <c r="L314" i="14"/>
  <c r="M314" i="14"/>
  <c r="N314" i="14"/>
  <c r="P314" i="14"/>
  <c r="Q314" i="14"/>
  <c r="R314" i="14"/>
  <c r="T314" i="14"/>
  <c r="U314" i="14"/>
  <c r="V314" i="14"/>
  <c r="H315" i="14"/>
  <c r="I315" i="14"/>
  <c r="J315" i="14"/>
  <c r="L315" i="14"/>
  <c r="M315" i="14"/>
  <c r="N315" i="14"/>
  <c r="P315" i="14"/>
  <c r="Q315" i="14"/>
  <c r="R315" i="14"/>
  <c r="T315" i="14"/>
  <c r="U315" i="14"/>
  <c r="V315" i="14"/>
  <c r="H316" i="14"/>
  <c r="I316" i="14"/>
  <c r="J316" i="14"/>
  <c r="L316" i="14"/>
  <c r="M316" i="14"/>
  <c r="N316" i="14"/>
  <c r="P316" i="14"/>
  <c r="O316" i="14" s="1"/>
  <c r="Q316" i="14"/>
  <c r="R316" i="14"/>
  <c r="T316" i="14"/>
  <c r="U316" i="14"/>
  <c r="V316" i="14"/>
  <c r="H317" i="14"/>
  <c r="I317" i="14"/>
  <c r="J317" i="14"/>
  <c r="L317" i="14"/>
  <c r="K317" i="14" s="1"/>
  <c r="M317" i="14"/>
  <c r="N317" i="14"/>
  <c r="P317" i="14"/>
  <c r="Q317" i="14"/>
  <c r="R317" i="14"/>
  <c r="T317" i="14"/>
  <c r="U317" i="14"/>
  <c r="S317" i="14" s="1"/>
  <c r="V317" i="14"/>
  <c r="H318" i="14"/>
  <c r="I318" i="14"/>
  <c r="J318" i="14"/>
  <c r="L318" i="14"/>
  <c r="M318" i="14"/>
  <c r="N318" i="14"/>
  <c r="P318" i="14"/>
  <c r="Q318" i="14"/>
  <c r="R318" i="14"/>
  <c r="T318" i="14"/>
  <c r="U318" i="14"/>
  <c r="V318" i="14"/>
  <c r="H319" i="14"/>
  <c r="I319" i="14"/>
  <c r="J319" i="14"/>
  <c r="L319" i="14"/>
  <c r="M319" i="14"/>
  <c r="N319" i="14"/>
  <c r="P319" i="14"/>
  <c r="Q319" i="14"/>
  <c r="R319" i="14"/>
  <c r="T319" i="14"/>
  <c r="U319" i="14"/>
  <c r="V319" i="14"/>
  <c r="H320" i="14"/>
  <c r="I320" i="14"/>
  <c r="J320" i="14"/>
  <c r="L320" i="14"/>
  <c r="K320" i="14" s="1"/>
  <c r="M320" i="14"/>
  <c r="N320" i="14"/>
  <c r="P320" i="14"/>
  <c r="Q320" i="14"/>
  <c r="R320" i="14"/>
  <c r="T320" i="14"/>
  <c r="U320" i="14"/>
  <c r="S320" i="14" s="1"/>
  <c r="V320" i="14"/>
  <c r="H321" i="14"/>
  <c r="I321" i="14"/>
  <c r="J321" i="14"/>
  <c r="L321" i="14"/>
  <c r="K321" i="14" s="1"/>
  <c r="M321" i="14"/>
  <c r="N321" i="14"/>
  <c r="P321" i="14"/>
  <c r="Q321" i="14"/>
  <c r="R321" i="14"/>
  <c r="T321" i="14"/>
  <c r="U321" i="14"/>
  <c r="S321" i="14" s="1"/>
  <c r="V321" i="14"/>
  <c r="H322" i="14"/>
  <c r="I322" i="14"/>
  <c r="J322" i="14"/>
  <c r="L322" i="14"/>
  <c r="M322" i="14"/>
  <c r="N322" i="14"/>
  <c r="P322" i="14"/>
  <c r="Q322" i="14"/>
  <c r="R322" i="14"/>
  <c r="T322" i="14"/>
  <c r="U322" i="14"/>
  <c r="V322" i="14"/>
  <c r="H323" i="14"/>
  <c r="I323" i="14"/>
  <c r="J323" i="14"/>
  <c r="L323" i="14"/>
  <c r="M323" i="14"/>
  <c r="N323" i="14"/>
  <c r="P323" i="14"/>
  <c r="Q323" i="14"/>
  <c r="R323" i="14"/>
  <c r="T323" i="14"/>
  <c r="U323" i="14"/>
  <c r="S323" i="14" s="1"/>
  <c r="V323" i="14"/>
  <c r="H324" i="14"/>
  <c r="I324" i="14"/>
  <c r="J324" i="14"/>
  <c r="L324" i="14"/>
  <c r="K324" i="14" s="1"/>
  <c r="M324" i="14"/>
  <c r="N324" i="14"/>
  <c r="P324" i="14"/>
  <c r="Q324" i="14"/>
  <c r="R324" i="14"/>
  <c r="T324" i="14"/>
  <c r="U324" i="14"/>
  <c r="S324" i="14" s="1"/>
  <c r="V324" i="14"/>
  <c r="H325" i="14"/>
  <c r="I325" i="14"/>
  <c r="J325" i="14"/>
  <c r="L325" i="14"/>
  <c r="M325" i="14"/>
  <c r="N325" i="14"/>
  <c r="P325" i="14"/>
  <c r="Q325" i="14"/>
  <c r="R325" i="14"/>
  <c r="T325" i="14"/>
  <c r="U325" i="14"/>
  <c r="V325" i="14"/>
  <c r="H326" i="14"/>
  <c r="I326" i="14"/>
  <c r="J326" i="14"/>
  <c r="L326" i="14"/>
  <c r="M326" i="14"/>
  <c r="N326" i="14"/>
  <c r="P326" i="14"/>
  <c r="Q326" i="14"/>
  <c r="R326" i="14"/>
  <c r="T326" i="14"/>
  <c r="U326" i="14"/>
  <c r="V326" i="14"/>
  <c r="H327" i="14"/>
  <c r="I327" i="14"/>
  <c r="J327" i="14"/>
  <c r="L327" i="14"/>
  <c r="M327" i="14"/>
  <c r="N327" i="14"/>
  <c r="P327" i="14"/>
  <c r="Q327" i="14"/>
  <c r="R327" i="14"/>
  <c r="T327" i="14"/>
  <c r="U327" i="14"/>
  <c r="V327" i="14"/>
  <c r="H328" i="14"/>
  <c r="I328" i="14"/>
  <c r="J328" i="14"/>
  <c r="L328" i="14"/>
  <c r="K328" i="14" s="1"/>
  <c r="M328" i="14"/>
  <c r="N328" i="14"/>
  <c r="P328" i="14"/>
  <c r="Q328" i="14"/>
  <c r="R328" i="14"/>
  <c r="T328" i="14"/>
  <c r="U328" i="14"/>
  <c r="S328" i="14" s="1"/>
  <c r="V328" i="14"/>
  <c r="H329" i="14"/>
  <c r="I329" i="14"/>
  <c r="J329" i="14"/>
  <c r="L329" i="14"/>
  <c r="M329" i="14"/>
  <c r="N329" i="14"/>
  <c r="P329" i="14"/>
  <c r="Q329" i="14"/>
  <c r="R329" i="14"/>
  <c r="T329" i="14"/>
  <c r="S329" i="14" s="1"/>
  <c r="U329" i="14"/>
  <c r="V329" i="14"/>
  <c r="H330" i="14"/>
  <c r="I330" i="14"/>
  <c r="J330" i="14"/>
  <c r="L330" i="14"/>
  <c r="M330" i="14"/>
  <c r="N330" i="14"/>
  <c r="P330" i="14"/>
  <c r="Q330" i="14"/>
  <c r="R330" i="14"/>
  <c r="T330" i="14"/>
  <c r="U330" i="14"/>
  <c r="V330" i="14"/>
  <c r="H331" i="14"/>
  <c r="I331" i="14"/>
  <c r="J331" i="14"/>
  <c r="L331" i="14"/>
  <c r="M331" i="14"/>
  <c r="N331" i="14"/>
  <c r="P331" i="14"/>
  <c r="Q331" i="14"/>
  <c r="R331" i="14"/>
  <c r="T331" i="14"/>
  <c r="S331" i="14" s="1"/>
  <c r="U331" i="14"/>
  <c r="V331" i="14"/>
  <c r="H332" i="14"/>
  <c r="I332" i="14"/>
  <c r="J332" i="14"/>
  <c r="L332" i="14"/>
  <c r="K332" i="14" s="1"/>
  <c r="M332" i="14"/>
  <c r="N332" i="14"/>
  <c r="P332" i="14"/>
  <c r="Q332" i="14"/>
  <c r="R332" i="14"/>
  <c r="O332" i="14" s="1"/>
  <c r="T332" i="14"/>
  <c r="U332" i="14"/>
  <c r="V332" i="14"/>
  <c r="H333" i="14"/>
  <c r="I333" i="14"/>
  <c r="J333" i="14"/>
  <c r="L333" i="14"/>
  <c r="M333" i="14"/>
  <c r="N333" i="14"/>
  <c r="P333" i="14"/>
  <c r="Q333" i="14"/>
  <c r="R333" i="14"/>
  <c r="T333" i="14"/>
  <c r="U333" i="14"/>
  <c r="V333" i="14"/>
  <c r="H334" i="14"/>
  <c r="I334" i="14"/>
  <c r="J334" i="14"/>
  <c r="L334" i="14"/>
  <c r="M334" i="14"/>
  <c r="N334" i="14"/>
  <c r="P334" i="14"/>
  <c r="Q334" i="14"/>
  <c r="R334" i="14"/>
  <c r="T334" i="14"/>
  <c r="U334" i="14"/>
  <c r="V334" i="14"/>
  <c r="H335" i="14"/>
  <c r="I335" i="14"/>
  <c r="J335" i="14"/>
  <c r="L335" i="14"/>
  <c r="M335" i="14"/>
  <c r="N335" i="14"/>
  <c r="P335" i="14"/>
  <c r="Q335" i="14"/>
  <c r="R335" i="14"/>
  <c r="T335" i="14"/>
  <c r="U335" i="14"/>
  <c r="V335" i="14"/>
  <c r="H336" i="14"/>
  <c r="I336" i="14"/>
  <c r="J336" i="14"/>
  <c r="L336" i="14"/>
  <c r="K336" i="14" s="1"/>
  <c r="M336" i="14"/>
  <c r="N336" i="14"/>
  <c r="P336" i="14"/>
  <c r="Q336" i="14"/>
  <c r="R336" i="14"/>
  <c r="T336" i="14"/>
  <c r="S336" i="14" s="1"/>
  <c r="U336" i="14"/>
  <c r="V336" i="14"/>
  <c r="H337" i="14"/>
  <c r="I337" i="14"/>
  <c r="J337" i="14"/>
  <c r="L337" i="14"/>
  <c r="M337" i="14"/>
  <c r="N337" i="14"/>
  <c r="P337" i="14"/>
  <c r="Q337" i="14"/>
  <c r="R337" i="14"/>
  <c r="T337" i="14"/>
  <c r="U337" i="14"/>
  <c r="V337" i="14"/>
  <c r="H338" i="14"/>
  <c r="I338" i="14"/>
  <c r="J338" i="14"/>
  <c r="L338" i="14"/>
  <c r="M338" i="14"/>
  <c r="N338" i="14"/>
  <c r="P338" i="14"/>
  <c r="Q338" i="14"/>
  <c r="R338" i="14"/>
  <c r="T338" i="14"/>
  <c r="U338" i="14"/>
  <c r="V338" i="14"/>
  <c r="H339" i="14"/>
  <c r="I339" i="14"/>
  <c r="J339" i="14"/>
  <c r="L339" i="14"/>
  <c r="K339" i="14" s="1"/>
  <c r="M339" i="14"/>
  <c r="N339" i="14"/>
  <c r="P339" i="14"/>
  <c r="Q339" i="14"/>
  <c r="R339" i="14"/>
  <c r="T339" i="14"/>
  <c r="S339" i="14" s="1"/>
  <c r="U339" i="14"/>
  <c r="V339" i="14"/>
  <c r="H340" i="14"/>
  <c r="I340" i="14"/>
  <c r="J340" i="14"/>
  <c r="L340" i="14"/>
  <c r="M340" i="14"/>
  <c r="N340" i="14"/>
  <c r="P340" i="14"/>
  <c r="Q340" i="14"/>
  <c r="R340" i="14"/>
  <c r="T340" i="14"/>
  <c r="U340" i="14"/>
  <c r="V340" i="14"/>
  <c r="H341" i="14"/>
  <c r="I341" i="14"/>
  <c r="J341" i="14"/>
  <c r="L341" i="14"/>
  <c r="M341" i="14"/>
  <c r="N341" i="14"/>
  <c r="P341" i="14"/>
  <c r="Q341" i="14"/>
  <c r="R341" i="14"/>
  <c r="T341" i="14"/>
  <c r="U341" i="14"/>
  <c r="S341" i="14" s="1"/>
  <c r="V341" i="14"/>
  <c r="H342" i="14"/>
  <c r="I342" i="14"/>
  <c r="J342" i="14"/>
  <c r="L342" i="14"/>
  <c r="M342" i="14"/>
  <c r="N342" i="14"/>
  <c r="P342" i="14"/>
  <c r="Q342" i="14"/>
  <c r="R342" i="14"/>
  <c r="T342" i="14"/>
  <c r="U342" i="14"/>
  <c r="V342" i="14"/>
  <c r="H343" i="14"/>
  <c r="I343" i="14"/>
  <c r="J343" i="14"/>
  <c r="L343" i="14"/>
  <c r="M343" i="14"/>
  <c r="N343" i="14"/>
  <c r="P343" i="14"/>
  <c r="Q343" i="14"/>
  <c r="R343" i="14"/>
  <c r="T343" i="14"/>
  <c r="U343" i="14"/>
  <c r="V343" i="14"/>
  <c r="H344" i="14"/>
  <c r="I344" i="14"/>
  <c r="J344" i="14"/>
  <c r="L344" i="14"/>
  <c r="K344" i="14" s="1"/>
  <c r="M344" i="14"/>
  <c r="N344" i="14"/>
  <c r="P344" i="14"/>
  <c r="Q344" i="14"/>
  <c r="R344" i="14"/>
  <c r="T344" i="14"/>
  <c r="U344" i="14"/>
  <c r="S344" i="14" s="1"/>
  <c r="V344" i="14"/>
  <c r="H345" i="14"/>
  <c r="I345" i="14"/>
  <c r="J345" i="14"/>
  <c r="L345" i="14"/>
  <c r="M345" i="14"/>
  <c r="N345" i="14"/>
  <c r="P345" i="14"/>
  <c r="Q345" i="14"/>
  <c r="O345" i="14" s="1"/>
  <c r="R345" i="14"/>
  <c r="T345" i="14"/>
  <c r="U345" i="14"/>
  <c r="V345" i="14"/>
  <c r="H346" i="14"/>
  <c r="I346" i="14"/>
  <c r="J346" i="14"/>
  <c r="L346" i="14"/>
  <c r="M346" i="14"/>
  <c r="N346" i="14"/>
  <c r="P346" i="14"/>
  <c r="Q346" i="14"/>
  <c r="R346" i="14"/>
  <c r="T346" i="14"/>
  <c r="U346" i="14"/>
  <c r="V346" i="14"/>
  <c r="H347" i="14"/>
  <c r="I347" i="14"/>
  <c r="J347" i="14"/>
  <c r="L347" i="14"/>
  <c r="M347" i="14"/>
  <c r="K347" i="14" s="1"/>
  <c r="N347" i="14"/>
  <c r="P347" i="14"/>
  <c r="Q347" i="14"/>
  <c r="R347" i="14"/>
  <c r="T347" i="14"/>
  <c r="S347" i="14" s="1"/>
  <c r="U347" i="14"/>
  <c r="V347" i="14"/>
  <c r="H348" i="14"/>
  <c r="I348" i="14"/>
  <c r="J348" i="14"/>
  <c r="L348" i="14"/>
  <c r="M348" i="14"/>
  <c r="N348" i="14"/>
  <c r="P348" i="14"/>
  <c r="Q348" i="14"/>
  <c r="R348" i="14"/>
  <c r="T348" i="14"/>
  <c r="U348" i="14"/>
  <c r="V348" i="14"/>
  <c r="H349" i="14"/>
  <c r="I349" i="14"/>
  <c r="J349" i="14"/>
  <c r="L349" i="14"/>
  <c r="M349" i="14"/>
  <c r="N349" i="14"/>
  <c r="P349" i="14"/>
  <c r="O349" i="14" s="1"/>
  <c r="Q349" i="14"/>
  <c r="R349" i="14"/>
  <c r="T349" i="14"/>
  <c r="U349" i="14"/>
  <c r="V349" i="14"/>
  <c r="H350" i="14"/>
  <c r="I350" i="14"/>
  <c r="J350" i="14"/>
  <c r="L350" i="14"/>
  <c r="M350" i="14"/>
  <c r="N350" i="14"/>
  <c r="P350" i="14"/>
  <c r="Q350" i="14"/>
  <c r="R350" i="14"/>
  <c r="T350" i="14"/>
  <c r="U350" i="14"/>
  <c r="V350" i="14"/>
  <c r="H351" i="14"/>
  <c r="I351" i="14"/>
  <c r="J351" i="14"/>
  <c r="L351" i="14"/>
  <c r="M351" i="14"/>
  <c r="K351" i="14" s="1"/>
  <c r="N351" i="14"/>
  <c r="P351" i="14"/>
  <c r="Q351" i="14"/>
  <c r="R351" i="14"/>
  <c r="T351" i="14"/>
  <c r="U351" i="14"/>
  <c r="V351" i="14"/>
  <c r="H352" i="14"/>
  <c r="I352" i="14"/>
  <c r="J352" i="14"/>
  <c r="L352" i="14"/>
  <c r="M352" i="14"/>
  <c r="N352" i="14"/>
  <c r="P352" i="14"/>
  <c r="Q352" i="14"/>
  <c r="O352" i="14" s="1"/>
  <c r="R352" i="14"/>
  <c r="T352" i="14"/>
  <c r="U352" i="14"/>
  <c r="V352" i="14"/>
  <c r="S352" i="14" s="1"/>
  <c r="H353" i="14"/>
  <c r="I353" i="14"/>
  <c r="J353" i="14"/>
  <c r="L353" i="14"/>
  <c r="M353" i="14"/>
  <c r="N353" i="14"/>
  <c r="P353" i="14"/>
  <c r="O353" i="14" s="1"/>
  <c r="Q353" i="14"/>
  <c r="R353" i="14"/>
  <c r="T353" i="14"/>
  <c r="U353" i="14"/>
  <c r="V353" i="14"/>
  <c r="H354" i="14"/>
  <c r="I354" i="14"/>
  <c r="J354" i="14"/>
  <c r="L354" i="14"/>
  <c r="M354" i="14"/>
  <c r="N354" i="14"/>
  <c r="P354" i="14"/>
  <c r="Q354" i="14"/>
  <c r="R354" i="14"/>
  <c r="T354" i="14"/>
  <c r="U354" i="14"/>
  <c r="V354" i="14"/>
  <c r="H355" i="14"/>
  <c r="I355" i="14"/>
  <c r="J355" i="14"/>
  <c r="L355" i="14"/>
  <c r="M355" i="14"/>
  <c r="K355" i="14" s="1"/>
  <c r="N355" i="14"/>
  <c r="P355" i="14"/>
  <c r="Q355" i="14"/>
  <c r="R355" i="14"/>
  <c r="T355" i="14"/>
  <c r="U355" i="14"/>
  <c r="V355" i="14"/>
  <c r="H356" i="14"/>
  <c r="I356" i="14"/>
  <c r="J356" i="14"/>
  <c r="L356" i="14"/>
  <c r="M356" i="14"/>
  <c r="N356" i="14"/>
  <c r="P356" i="14"/>
  <c r="Q356" i="14"/>
  <c r="O356" i="14" s="1"/>
  <c r="R356" i="14"/>
  <c r="T356" i="14"/>
  <c r="U356" i="14"/>
  <c r="V356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80" i="14"/>
  <c r="F181" i="14"/>
  <c r="F182" i="14"/>
  <c r="F183" i="14"/>
  <c r="F184" i="14"/>
  <c r="F185" i="14"/>
  <c r="F186" i="14"/>
  <c r="F187" i="14"/>
  <c r="F188" i="14"/>
  <c r="F189" i="14"/>
  <c r="F190" i="14"/>
  <c r="F191" i="14"/>
  <c r="F192" i="14"/>
  <c r="F193" i="14"/>
  <c r="F194" i="14"/>
  <c r="F195" i="14"/>
  <c r="F196" i="14"/>
  <c r="F197" i="14"/>
  <c r="F198" i="14"/>
  <c r="F199" i="14"/>
  <c r="F200" i="14"/>
  <c r="F201" i="14"/>
  <c r="F202" i="14"/>
  <c r="F203" i="14"/>
  <c r="F204" i="14"/>
  <c r="F205" i="14"/>
  <c r="F206" i="14"/>
  <c r="F207" i="14"/>
  <c r="F208" i="14"/>
  <c r="F209" i="14"/>
  <c r="F210" i="14"/>
  <c r="F211" i="14"/>
  <c r="F212" i="14"/>
  <c r="F213" i="14"/>
  <c r="F214" i="14"/>
  <c r="F215" i="14"/>
  <c r="F216" i="14"/>
  <c r="F217" i="14"/>
  <c r="F218" i="14"/>
  <c r="F219" i="14"/>
  <c r="F220" i="14"/>
  <c r="F221" i="14"/>
  <c r="F222" i="14"/>
  <c r="F223" i="14"/>
  <c r="F224" i="14"/>
  <c r="F225" i="14"/>
  <c r="F226" i="14"/>
  <c r="F227" i="14"/>
  <c r="F228" i="14"/>
  <c r="F229" i="14"/>
  <c r="F230" i="14"/>
  <c r="F231" i="14"/>
  <c r="F232" i="14"/>
  <c r="F233" i="14"/>
  <c r="F234" i="14"/>
  <c r="F235" i="14"/>
  <c r="F236" i="14"/>
  <c r="F237" i="14"/>
  <c r="F238" i="14"/>
  <c r="F239" i="14"/>
  <c r="F240" i="14"/>
  <c r="F241" i="14"/>
  <c r="F242" i="14"/>
  <c r="F243" i="14"/>
  <c r="F244" i="14"/>
  <c r="F245" i="14"/>
  <c r="F246" i="14"/>
  <c r="F247" i="14"/>
  <c r="F248" i="14"/>
  <c r="F249" i="14"/>
  <c r="F250" i="14"/>
  <c r="F251" i="14"/>
  <c r="F252" i="14"/>
  <c r="F253" i="14"/>
  <c r="F254" i="14"/>
  <c r="F255" i="14"/>
  <c r="F256" i="14"/>
  <c r="F257" i="14"/>
  <c r="F258" i="14"/>
  <c r="F259" i="14"/>
  <c r="F260" i="14"/>
  <c r="F261" i="14"/>
  <c r="F262" i="14"/>
  <c r="F263" i="14"/>
  <c r="F264" i="14"/>
  <c r="F265" i="14"/>
  <c r="F266" i="14"/>
  <c r="F267" i="14"/>
  <c r="F268" i="14"/>
  <c r="F269" i="14"/>
  <c r="F270" i="14"/>
  <c r="F271" i="14"/>
  <c r="F272" i="14"/>
  <c r="F273" i="14"/>
  <c r="F274" i="14"/>
  <c r="F275" i="14"/>
  <c r="F276" i="14"/>
  <c r="F277" i="14"/>
  <c r="F278" i="14"/>
  <c r="F279" i="14"/>
  <c r="F280" i="14"/>
  <c r="F281" i="14"/>
  <c r="F282" i="14"/>
  <c r="F283" i="14"/>
  <c r="F284" i="14"/>
  <c r="F285" i="14"/>
  <c r="F286" i="14"/>
  <c r="F287" i="14"/>
  <c r="F288" i="14"/>
  <c r="F289" i="14"/>
  <c r="F290" i="14"/>
  <c r="F291" i="14"/>
  <c r="F292" i="14"/>
  <c r="F293" i="14"/>
  <c r="F294" i="14"/>
  <c r="F295" i="14"/>
  <c r="F296" i="14"/>
  <c r="F297" i="14"/>
  <c r="F298" i="14"/>
  <c r="F299" i="14"/>
  <c r="F300" i="14"/>
  <c r="F301" i="14"/>
  <c r="F302" i="14"/>
  <c r="F303" i="14"/>
  <c r="F304" i="14"/>
  <c r="F305" i="14"/>
  <c r="F306" i="14"/>
  <c r="F307" i="14"/>
  <c r="F308" i="14"/>
  <c r="F309" i="14"/>
  <c r="F310" i="14"/>
  <c r="F311" i="14"/>
  <c r="F312" i="14"/>
  <c r="F313" i="14"/>
  <c r="F314" i="14"/>
  <c r="F315" i="14"/>
  <c r="F316" i="14"/>
  <c r="F317" i="14"/>
  <c r="F318" i="14"/>
  <c r="F319" i="14"/>
  <c r="F320" i="14"/>
  <c r="F321" i="14"/>
  <c r="F322" i="14"/>
  <c r="F323" i="14"/>
  <c r="F324" i="14"/>
  <c r="F325" i="14"/>
  <c r="F326" i="14"/>
  <c r="F327" i="14"/>
  <c r="F328" i="14"/>
  <c r="F329" i="14"/>
  <c r="F330" i="14"/>
  <c r="F331" i="14"/>
  <c r="F332" i="14"/>
  <c r="F333" i="14"/>
  <c r="F334" i="14"/>
  <c r="F335" i="14"/>
  <c r="F336" i="14"/>
  <c r="F337" i="14"/>
  <c r="F338" i="14"/>
  <c r="F339" i="14"/>
  <c r="F340" i="14"/>
  <c r="F341" i="14"/>
  <c r="F342" i="14"/>
  <c r="F343" i="14"/>
  <c r="F344" i="14"/>
  <c r="F345" i="14"/>
  <c r="F346" i="14"/>
  <c r="F347" i="14"/>
  <c r="F348" i="14"/>
  <c r="F349" i="14"/>
  <c r="F350" i="14"/>
  <c r="F351" i="14"/>
  <c r="F352" i="14"/>
  <c r="F353" i="14"/>
  <c r="F354" i="14"/>
  <c r="F355" i="14"/>
  <c r="F356" i="14"/>
  <c r="T9" i="14"/>
  <c r="U9" i="14"/>
  <c r="V9" i="14"/>
  <c r="T10" i="14"/>
  <c r="U10" i="14"/>
  <c r="V10" i="14"/>
  <c r="T11" i="14"/>
  <c r="U11" i="14"/>
  <c r="V11" i="14"/>
  <c r="T12" i="14"/>
  <c r="U12" i="14"/>
  <c r="V12" i="14"/>
  <c r="T13" i="14"/>
  <c r="U13" i="14"/>
  <c r="V13" i="14"/>
  <c r="T14" i="14"/>
  <c r="U14" i="14"/>
  <c r="V14" i="14"/>
  <c r="T15" i="14"/>
  <c r="U15" i="14"/>
  <c r="V15" i="14"/>
  <c r="T16" i="14"/>
  <c r="U16" i="14"/>
  <c r="V16" i="14"/>
  <c r="T17" i="14"/>
  <c r="U17" i="14"/>
  <c r="V17" i="14"/>
  <c r="T18" i="14"/>
  <c r="U18" i="14"/>
  <c r="V18" i="14"/>
  <c r="T19" i="14"/>
  <c r="U19" i="14"/>
  <c r="V19" i="14"/>
  <c r="T20" i="14"/>
  <c r="U20" i="14"/>
  <c r="V20" i="14"/>
  <c r="T21" i="14"/>
  <c r="U21" i="14"/>
  <c r="S21" i="14" s="1"/>
  <c r="V21" i="14"/>
  <c r="T22" i="14"/>
  <c r="U22" i="14"/>
  <c r="V22" i="14"/>
  <c r="T23" i="14"/>
  <c r="U23" i="14"/>
  <c r="V23" i="14"/>
  <c r="T24" i="14"/>
  <c r="U24" i="14"/>
  <c r="V24" i="14"/>
  <c r="T25" i="14"/>
  <c r="U25" i="14"/>
  <c r="V25" i="14"/>
  <c r="T26" i="14"/>
  <c r="U26" i="14"/>
  <c r="V26" i="14"/>
  <c r="T27" i="14"/>
  <c r="U27" i="14"/>
  <c r="V27" i="14"/>
  <c r="T28" i="14"/>
  <c r="U28" i="14"/>
  <c r="V28" i="14"/>
  <c r="S28" i="14" s="1"/>
  <c r="T29" i="14"/>
  <c r="U29" i="14"/>
  <c r="V29" i="14"/>
  <c r="T30" i="14"/>
  <c r="U30" i="14"/>
  <c r="V30" i="14"/>
  <c r="T31" i="14"/>
  <c r="U31" i="14"/>
  <c r="S31" i="14" s="1"/>
  <c r="V31" i="14"/>
  <c r="T32" i="14"/>
  <c r="U32" i="14"/>
  <c r="V32" i="14"/>
  <c r="T33" i="14"/>
  <c r="U33" i="14"/>
  <c r="V33" i="14"/>
  <c r="T34" i="14"/>
  <c r="U34" i="14"/>
  <c r="V34" i="14"/>
  <c r="T35" i="14"/>
  <c r="U35" i="14"/>
  <c r="V35" i="14"/>
  <c r="T36" i="14"/>
  <c r="U36" i="14"/>
  <c r="V36" i="14"/>
  <c r="T37" i="14"/>
  <c r="U37" i="14"/>
  <c r="V37" i="14"/>
  <c r="T38" i="14"/>
  <c r="U38" i="14"/>
  <c r="V38" i="14"/>
  <c r="T39" i="14"/>
  <c r="U39" i="14"/>
  <c r="V39" i="14"/>
  <c r="T40" i="14"/>
  <c r="U40" i="14"/>
  <c r="V40" i="14"/>
  <c r="S40" i="14" s="1"/>
  <c r="T41" i="14"/>
  <c r="U41" i="14"/>
  <c r="V41" i="14"/>
  <c r="T42" i="14"/>
  <c r="U42" i="14"/>
  <c r="V42" i="14"/>
  <c r="T43" i="14"/>
  <c r="U43" i="14"/>
  <c r="V43" i="14"/>
  <c r="T44" i="14"/>
  <c r="U44" i="14"/>
  <c r="V44" i="14"/>
  <c r="S44" i="14" s="1"/>
  <c r="T45" i="14"/>
  <c r="U45" i="14"/>
  <c r="V45" i="14"/>
  <c r="T46" i="14"/>
  <c r="U46" i="14"/>
  <c r="V46" i="14"/>
  <c r="T47" i="14"/>
  <c r="U47" i="14"/>
  <c r="V47" i="14"/>
  <c r="T48" i="14"/>
  <c r="U48" i="14"/>
  <c r="V48" i="14"/>
  <c r="T49" i="14"/>
  <c r="U49" i="14"/>
  <c r="V49" i="14"/>
  <c r="T50" i="14"/>
  <c r="U50" i="14"/>
  <c r="V50" i="14"/>
  <c r="T51" i="14"/>
  <c r="U51" i="14"/>
  <c r="V51" i="14"/>
  <c r="T52" i="14"/>
  <c r="U52" i="14"/>
  <c r="V52" i="14"/>
  <c r="T53" i="14"/>
  <c r="U53" i="14"/>
  <c r="S53" i="14" s="1"/>
  <c r="V53" i="14"/>
  <c r="T54" i="14"/>
  <c r="U54" i="14"/>
  <c r="V54" i="14"/>
  <c r="T55" i="14"/>
  <c r="U55" i="14"/>
  <c r="S55" i="14" s="1"/>
  <c r="V55" i="14"/>
  <c r="T56" i="14"/>
  <c r="U56" i="14"/>
  <c r="V56" i="14"/>
  <c r="T57" i="14"/>
  <c r="U57" i="14"/>
  <c r="V57" i="14"/>
  <c r="T58" i="14"/>
  <c r="U58" i="14"/>
  <c r="V58" i="14"/>
  <c r="T59" i="14"/>
  <c r="U59" i="14"/>
  <c r="V59" i="14"/>
  <c r="T60" i="14"/>
  <c r="U60" i="14"/>
  <c r="V60" i="14"/>
  <c r="S60" i="14" s="1"/>
  <c r="T61" i="14"/>
  <c r="U61" i="14"/>
  <c r="V61" i="14"/>
  <c r="T62" i="14"/>
  <c r="U62" i="14"/>
  <c r="V62" i="14"/>
  <c r="T63" i="14"/>
  <c r="U63" i="14"/>
  <c r="V63" i="14"/>
  <c r="T64" i="14"/>
  <c r="U64" i="14"/>
  <c r="V64" i="14"/>
  <c r="T65" i="14"/>
  <c r="U65" i="14"/>
  <c r="V65" i="14"/>
  <c r="T66" i="14"/>
  <c r="U66" i="14"/>
  <c r="V66" i="14"/>
  <c r="S66" i="14" s="1"/>
  <c r="T67" i="14"/>
  <c r="U67" i="14"/>
  <c r="V67" i="14"/>
  <c r="T68" i="14"/>
  <c r="U68" i="14"/>
  <c r="V68" i="14"/>
  <c r="S68" i="14" s="1"/>
  <c r="T69" i="14"/>
  <c r="U69" i="14"/>
  <c r="V69" i="14"/>
  <c r="T70" i="14"/>
  <c r="U70" i="14"/>
  <c r="V70" i="14"/>
  <c r="T71" i="14"/>
  <c r="U71" i="14"/>
  <c r="V71" i="14"/>
  <c r="T72" i="14"/>
  <c r="U72" i="14"/>
  <c r="V72" i="14"/>
  <c r="T73" i="14"/>
  <c r="U73" i="14"/>
  <c r="V73" i="14"/>
  <c r="T74" i="14"/>
  <c r="U74" i="14"/>
  <c r="V74" i="14"/>
  <c r="T75" i="14"/>
  <c r="U75" i="14"/>
  <c r="V75" i="14"/>
  <c r="T76" i="14"/>
  <c r="U76" i="14"/>
  <c r="V76" i="14"/>
  <c r="S76" i="14" s="1"/>
  <c r="T77" i="14"/>
  <c r="U77" i="14"/>
  <c r="V77" i="14"/>
  <c r="T78" i="14"/>
  <c r="U78" i="14"/>
  <c r="V78" i="14"/>
  <c r="T79" i="14"/>
  <c r="U79" i="14"/>
  <c r="V79" i="14"/>
  <c r="T80" i="14"/>
  <c r="U80" i="14"/>
  <c r="V80" i="14"/>
  <c r="T81" i="14"/>
  <c r="U81" i="14"/>
  <c r="V81" i="14"/>
  <c r="T82" i="14"/>
  <c r="U82" i="14"/>
  <c r="V82" i="14"/>
  <c r="T83" i="14"/>
  <c r="U83" i="14"/>
  <c r="V83" i="14"/>
  <c r="T84" i="14"/>
  <c r="U84" i="14"/>
  <c r="V84" i="14"/>
  <c r="T85" i="14"/>
  <c r="U85" i="14"/>
  <c r="V85" i="14"/>
  <c r="T86" i="14"/>
  <c r="U86" i="14"/>
  <c r="V86" i="14"/>
  <c r="T87" i="14"/>
  <c r="U87" i="14"/>
  <c r="V87" i="14"/>
  <c r="T88" i="14"/>
  <c r="U88" i="14"/>
  <c r="S88" i="14" s="1"/>
  <c r="V88" i="14"/>
  <c r="T89" i="14"/>
  <c r="U89" i="14"/>
  <c r="V89" i="14"/>
  <c r="T90" i="14"/>
  <c r="U90" i="14"/>
  <c r="V90" i="14"/>
  <c r="T91" i="14"/>
  <c r="U91" i="14"/>
  <c r="V91" i="14"/>
  <c r="T92" i="14"/>
  <c r="U92" i="14"/>
  <c r="V92" i="14"/>
  <c r="T93" i="14"/>
  <c r="U93" i="14"/>
  <c r="V93" i="14"/>
  <c r="T94" i="14"/>
  <c r="U94" i="14"/>
  <c r="V94" i="14"/>
  <c r="T95" i="14"/>
  <c r="U95" i="14"/>
  <c r="V95" i="14"/>
  <c r="T96" i="14"/>
  <c r="U96" i="14"/>
  <c r="V96" i="14"/>
  <c r="T97" i="14"/>
  <c r="U97" i="14"/>
  <c r="V97" i="14"/>
  <c r="T98" i="14"/>
  <c r="U98" i="14"/>
  <c r="V98" i="14"/>
  <c r="T99" i="14"/>
  <c r="U99" i="14"/>
  <c r="V99" i="14"/>
  <c r="T100" i="14"/>
  <c r="U100" i="14"/>
  <c r="V100" i="14"/>
  <c r="T101" i="14"/>
  <c r="U101" i="14"/>
  <c r="V101" i="14"/>
  <c r="T102" i="14"/>
  <c r="U102" i="14"/>
  <c r="V102" i="14"/>
  <c r="T103" i="14"/>
  <c r="U103" i="14"/>
  <c r="V103" i="14"/>
  <c r="T104" i="14"/>
  <c r="U104" i="14"/>
  <c r="V104" i="14"/>
  <c r="T105" i="14"/>
  <c r="U105" i="14"/>
  <c r="V105" i="14"/>
  <c r="T106" i="14"/>
  <c r="U106" i="14"/>
  <c r="V106" i="14"/>
  <c r="T107" i="14"/>
  <c r="U107" i="14"/>
  <c r="V107" i="14"/>
  <c r="T108" i="14"/>
  <c r="U108" i="14"/>
  <c r="V108" i="14"/>
  <c r="S108" i="14" s="1"/>
  <c r="T109" i="14"/>
  <c r="U109" i="14"/>
  <c r="V109" i="14"/>
  <c r="T110" i="14"/>
  <c r="U110" i="14"/>
  <c r="V110" i="14"/>
  <c r="T111" i="14"/>
  <c r="U111" i="14"/>
  <c r="V111" i="14"/>
  <c r="T112" i="14"/>
  <c r="U112" i="14"/>
  <c r="V112" i="14"/>
  <c r="T113" i="14"/>
  <c r="U113" i="14"/>
  <c r="V113" i="14"/>
  <c r="T114" i="14"/>
  <c r="U114" i="14"/>
  <c r="V114" i="14"/>
  <c r="T115" i="14"/>
  <c r="U115" i="14"/>
  <c r="V115" i="14"/>
  <c r="T116" i="14"/>
  <c r="U116" i="14"/>
  <c r="V116" i="14"/>
  <c r="S116" i="14" s="1"/>
  <c r="T117" i="14"/>
  <c r="U117" i="14"/>
  <c r="V117" i="14"/>
  <c r="T118" i="14"/>
  <c r="U118" i="14"/>
  <c r="V118" i="14"/>
  <c r="T119" i="14"/>
  <c r="U119" i="14"/>
  <c r="S119" i="14" s="1"/>
  <c r="V119" i="14"/>
  <c r="T120" i="14"/>
  <c r="U120" i="14"/>
  <c r="V120" i="14"/>
  <c r="T121" i="14"/>
  <c r="U121" i="14"/>
  <c r="V121" i="14"/>
  <c r="T122" i="14"/>
  <c r="U122" i="14"/>
  <c r="V122" i="14"/>
  <c r="T123" i="14"/>
  <c r="U123" i="14"/>
  <c r="V123" i="14"/>
  <c r="T124" i="14"/>
  <c r="U124" i="14"/>
  <c r="V124" i="14"/>
  <c r="T125" i="14"/>
  <c r="U125" i="14"/>
  <c r="V125" i="14"/>
  <c r="T126" i="14"/>
  <c r="U126" i="14"/>
  <c r="V126" i="14"/>
  <c r="T127" i="14"/>
  <c r="U127" i="14"/>
  <c r="S127" i="14" s="1"/>
  <c r="V127" i="14"/>
  <c r="T128" i="14"/>
  <c r="U128" i="14"/>
  <c r="V128" i="14"/>
  <c r="T129" i="14"/>
  <c r="U129" i="14"/>
  <c r="V129" i="14"/>
  <c r="T130" i="14"/>
  <c r="U130" i="14"/>
  <c r="V130" i="14"/>
  <c r="T131" i="14"/>
  <c r="U131" i="14"/>
  <c r="V131" i="14"/>
  <c r="T132" i="14"/>
  <c r="U132" i="14"/>
  <c r="V132" i="14"/>
  <c r="T133" i="14"/>
  <c r="U133" i="14"/>
  <c r="V133" i="14"/>
  <c r="T134" i="14"/>
  <c r="U134" i="14"/>
  <c r="V134" i="14"/>
  <c r="P9" i="14"/>
  <c r="Q9" i="14"/>
  <c r="R9" i="14"/>
  <c r="P10" i="14"/>
  <c r="Q10" i="14"/>
  <c r="R10" i="14"/>
  <c r="P11" i="14"/>
  <c r="Q11" i="14"/>
  <c r="R11" i="14"/>
  <c r="P12" i="14"/>
  <c r="Q12" i="14"/>
  <c r="R12" i="14"/>
  <c r="O12" i="14" s="1"/>
  <c r="P13" i="14"/>
  <c r="Q13" i="14"/>
  <c r="R13" i="14"/>
  <c r="P14" i="14"/>
  <c r="Q14" i="14"/>
  <c r="R14" i="14"/>
  <c r="P15" i="14"/>
  <c r="Q15" i="14"/>
  <c r="O15" i="14" s="1"/>
  <c r="R15" i="14"/>
  <c r="P16" i="14"/>
  <c r="Q16" i="14"/>
  <c r="R16" i="14"/>
  <c r="P17" i="14"/>
  <c r="Q17" i="14"/>
  <c r="R17" i="14"/>
  <c r="P18" i="14"/>
  <c r="Q18" i="14"/>
  <c r="R18" i="14"/>
  <c r="P19" i="14"/>
  <c r="Q19" i="14"/>
  <c r="R19" i="14"/>
  <c r="P20" i="14"/>
  <c r="Q20" i="14"/>
  <c r="R20" i="14"/>
  <c r="P21" i="14"/>
  <c r="Q21" i="14"/>
  <c r="R21" i="14"/>
  <c r="P22" i="14"/>
  <c r="Q22" i="14"/>
  <c r="R22" i="14"/>
  <c r="P23" i="14"/>
  <c r="Q23" i="14"/>
  <c r="R23" i="14"/>
  <c r="P24" i="14"/>
  <c r="Q24" i="14"/>
  <c r="R24" i="14"/>
  <c r="O24" i="14" s="1"/>
  <c r="P25" i="14"/>
  <c r="Q25" i="14"/>
  <c r="R25" i="14"/>
  <c r="P26" i="14"/>
  <c r="Q26" i="14"/>
  <c r="R26" i="14"/>
  <c r="P27" i="14"/>
  <c r="Q27" i="14"/>
  <c r="R27" i="14"/>
  <c r="P28" i="14"/>
  <c r="Q28" i="14"/>
  <c r="R28" i="14"/>
  <c r="O28" i="14" s="1"/>
  <c r="P29" i="14"/>
  <c r="Q29" i="14"/>
  <c r="O29" i="14" s="1"/>
  <c r="R29" i="14"/>
  <c r="P30" i="14"/>
  <c r="Q30" i="14"/>
  <c r="R30" i="14"/>
  <c r="P31" i="14"/>
  <c r="Q31" i="14"/>
  <c r="O31" i="14" s="1"/>
  <c r="R31" i="14"/>
  <c r="P32" i="14"/>
  <c r="Q32" i="14"/>
  <c r="R32" i="14"/>
  <c r="P33" i="14"/>
  <c r="Q33" i="14"/>
  <c r="R33" i="14"/>
  <c r="P34" i="14"/>
  <c r="Q34" i="14"/>
  <c r="R34" i="14"/>
  <c r="P35" i="14"/>
  <c r="Q35" i="14"/>
  <c r="R35" i="14"/>
  <c r="P36" i="14"/>
  <c r="Q36" i="14"/>
  <c r="R36" i="14"/>
  <c r="P37" i="14"/>
  <c r="Q37" i="14"/>
  <c r="R37" i="14"/>
  <c r="P38" i="14"/>
  <c r="Q38" i="14"/>
  <c r="R38" i="14"/>
  <c r="P39" i="14"/>
  <c r="Q39" i="14"/>
  <c r="R39" i="14"/>
  <c r="P40" i="14"/>
  <c r="Q40" i="14"/>
  <c r="R40" i="14"/>
  <c r="P41" i="14"/>
  <c r="Q41" i="14"/>
  <c r="R41" i="14"/>
  <c r="P42" i="14"/>
  <c r="Q42" i="14"/>
  <c r="R42" i="14"/>
  <c r="P43" i="14"/>
  <c r="Q43" i="14"/>
  <c r="R43" i="14"/>
  <c r="P44" i="14"/>
  <c r="Q44" i="14"/>
  <c r="R44" i="14"/>
  <c r="P45" i="14"/>
  <c r="Q45" i="14"/>
  <c r="R45" i="14"/>
  <c r="P46" i="14"/>
  <c r="Q46" i="14"/>
  <c r="R46" i="14"/>
  <c r="P47" i="14"/>
  <c r="Q47" i="14"/>
  <c r="R47" i="14"/>
  <c r="P48" i="14"/>
  <c r="Q48" i="14"/>
  <c r="R48" i="14"/>
  <c r="P49" i="14"/>
  <c r="Q49" i="14"/>
  <c r="R49" i="14"/>
  <c r="P50" i="14"/>
  <c r="Q50" i="14"/>
  <c r="R50" i="14"/>
  <c r="P51" i="14"/>
  <c r="Q51" i="14"/>
  <c r="R51" i="14"/>
  <c r="P52" i="14"/>
  <c r="Q52" i="14"/>
  <c r="R52" i="14"/>
  <c r="P53" i="14"/>
  <c r="Q53" i="14"/>
  <c r="R53" i="14"/>
  <c r="P54" i="14"/>
  <c r="Q54" i="14"/>
  <c r="R54" i="14"/>
  <c r="P55" i="14"/>
  <c r="Q55" i="14"/>
  <c r="R55" i="14"/>
  <c r="P56" i="14"/>
  <c r="Q56" i="14"/>
  <c r="R56" i="14"/>
  <c r="P57" i="14"/>
  <c r="Q57" i="14"/>
  <c r="R57" i="14"/>
  <c r="P58" i="14"/>
  <c r="Q58" i="14"/>
  <c r="R58" i="14"/>
  <c r="P59" i="14"/>
  <c r="Q59" i="14"/>
  <c r="R59" i="14"/>
  <c r="P60" i="14"/>
  <c r="Q60" i="14"/>
  <c r="R60" i="14"/>
  <c r="P61" i="14"/>
  <c r="Q61" i="14"/>
  <c r="R61" i="14"/>
  <c r="P62" i="14"/>
  <c r="Q62" i="14"/>
  <c r="R62" i="14"/>
  <c r="P63" i="14"/>
  <c r="Q63" i="14"/>
  <c r="R63" i="14"/>
  <c r="P64" i="14"/>
  <c r="Q64" i="14"/>
  <c r="R64" i="14"/>
  <c r="P65" i="14"/>
  <c r="Q65" i="14"/>
  <c r="R65" i="14"/>
  <c r="P66" i="14"/>
  <c r="Q66" i="14"/>
  <c r="R66" i="14"/>
  <c r="P67" i="14"/>
  <c r="Q67" i="14"/>
  <c r="R67" i="14"/>
  <c r="P68" i="14"/>
  <c r="Q68" i="14"/>
  <c r="R68" i="14"/>
  <c r="P69" i="14"/>
  <c r="Q69" i="14"/>
  <c r="R69" i="14"/>
  <c r="P70" i="14"/>
  <c r="Q70" i="14"/>
  <c r="R70" i="14"/>
  <c r="P71" i="14"/>
  <c r="Q71" i="14"/>
  <c r="R71" i="14"/>
  <c r="P72" i="14"/>
  <c r="Q72" i="14"/>
  <c r="O72" i="14" s="1"/>
  <c r="R72" i="14"/>
  <c r="P73" i="14"/>
  <c r="Q73" i="14"/>
  <c r="R73" i="14"/>
  <c r="P74" i="14"/>
  <c r="Q74" i="14"/>
  <c r="O74" i="14" s="1"/>
  <c r="R74" i="14"/>
  <c r="P75" i="14"/>
  <c r="Q75" i="14"/>
  <c r="R75" i="14"/>
  <c r="P76" i="14"/>
  <c r="Q76" i="14"/>
  <c r="R76" i="14"/>
  <c r="P77" i="14"/>
  <c r="Q77" i="14"/>
  <c r="R77" i="14"/>
  <c r="O77" i="14" s="1"/>
  <c r="P78" i="14"/>
  <c r="Q78" i="14"/>
  <c r="R78" i="14"/>
  <c r="P79" i="14"/>
  <c r="Q79" i="14"/>
  <c r="R79" i="14"/>
  <c r="P80" i="14"/>
  <c r="Q80" i="14"/>
  <c r="O80" i="14" s="1"/>
  <c r="R80" i="14"/>
  <c r="P81" i="14"/>
  <c r="Q81" i="14"/>
  <c r="R81" i="14"/>
  <c r="P82" i="14"/>
  <c r="Q82" i="14"/>
  <c r="R82" i="14"/>
  <c r="P83" i="14"/>
  <c r="Q83" i="14"/>
  <c r="R83" i="14"/>
  <c r="P84" i="14"/>
  <c r="Q84" i="14"/>
  <c r="R84" i="14"/>
  <c r="P85" i="14"/>
  <c r="Q85" i="14"/>
  <c r="R85" i="14"/>
  <c r="P86" i="14"/>
  <c r="Q86" i="14"/>
  <c r="R86" i="14"/>
  <c r="P87" i="14"/>
  <c r="Q87" i="14"/>
  <c r="R87" i="14"/>
  <c r="P88" i="14"/>
  <c r="Q88" i="14"/>
  <c r="R88" i="14"/>
  <c r="P89" i="14"/>
  <c r="Q89" i="14"/>
  <c r="R89" i="14"/>
  <c r="P90" i="14"/>
  <c r="Q90" i="14"/>
  <c r="R90" i="14"/>
  <c r="P91" i="14"/>
  <c r="Q91" i="14"/>
  <c r="R91" i="14"/>
  <c r="P92" i="14"/>
  <c r="Q92" i="14"/>
  <c r="R92" i="14"/>
  <c r="P93" i="14"/>
  <c r="Q93" i="14"/>
  <c r="R93" i="14"/>
  <c r="P94" i="14"/>
  <c r="Q94" i="14"/>
  <c r="R94" i="14"/>
  <c r="P95" i="14"/>
  <c r="Q95" i="14"/>
  <c r="O95" i="14" s="1"/>
  <c r="R95" i="14"/>
  <c r="P96" i="14"/>
  <c r="Q96" i="14"/>
  <c r="R96" i="14"/>
  <c r="P97" i="14"/>
  <c r="Q97" i="14"/>
  <c r="R97" i="14"/>
  <c r="P98" i="14"/>
  <c r="Q98" i="14"/>
  <c r="R98" i="14"/>
  <c r="P99" i="14"/>
  <c r="Q99" i="14"/>
  <c r="R99" i="14"/>
  <c r="P100" i="14"/>
  <c r="Q100" i="14"/>
  <c r="R100" i="14"/>
  <c r="P101" i="14"/>
  <c r="Q101" i="14"/>
  <c r="R101" i="14"/>
  <c r="P102" i="14"/>
  <c r="Q102" i="14"/>
  <c r="R102" i="14"/>
  <c r="P103" i="14"/>
  <c r="Q103" i="14"/>
  <c r="R103" i="14"/>
  <c r="P104" i="14"/>
  <c r="Q104" i="14"/>
  <c r="R104" i="14"/>
  <c r="P105" i="14"/>
  <c r="Q105" i="14"/>
  <c r="R105" i="14"/>
  <c r="P106" i="14"/>
  <c r="Q106" i="14"/>
  <c r="R106" i="14"/>
  <c r="P107" i="14"/>
  <c r="Q107" i="14"/>
  <c r="R107" i="14"/>
  <c r="P108" i="14"/>
  <c r="Q108" i="14"/>
  <c r="R108" i="14"/>
  <c r="P109" i="14"/>
  <c r="Q109" i="14"/>
  <c r="R109" i="14"/>
  <c r="P110" i="14"/>
  <c r="Q110" i="14"/>
  <c r="R110" i="14"/>
  <c r="P111" i="14"/>
  <c r="Q111" i="14"/>
  <c r="R111" i="14"/>
  <c r="P112" i="14"/>
  <c r="Q112" i="14"/>
  <c r="R112" i="14"/>
  <c r="P113" i="14"/>
  <c r="Q113" i="14"/>
  <c r="R113" i="14"/>
  <c r="P114" i="14"/>
  <c r="Q114" i="14"/>
  <c r="R114" i="14"/>
  <c r="P115" i="14"/>
  <c r="Q115" i="14"/>
  <c r="R115" i="14"/>
  <c r="P116" i="14"/>
  <c r="Q116" i="14"/>
  <c r="R116" i="14"/>
  <c r="P117" i="14"/>
  <c r="Q117" i="14"/>
  <c r="R117" i="14"/>
  <c r="P118" i="14"/>
  <c r="Q118" i="14"/>
  <c r="R118" i="14"/>
  <c r="P119" i="14"/>
  <c r="Q119" i="14"/>
  <c r="R119" i="14"/>
  <c r="P120" i="14"/>
  <c r="Q120" i="14"/>
  <c r="R120" i="14"/>
  <c r="P121" i="14"/>
  <c r="Q121" i="14"/>
  <c r="R121" i="14"/>
  <c r="P122" i="14"/>
  <c r="Q122" i="14"/>
  <c r="R122" i="14"/>
  <c r="P123" i="14"/>
  <c r="Q123" i="14"/>
  <c r="R123" i="14"/>
  <c r="P124" i="14"/>
  <c r="Q124" i="14"/>
  <c r="R124" i="14"/>
  <c r="P125" i="14"/>
  <c r="Q125" i="14"/>
  <c r="R125" i="14"/>
  <c r="P126" i="14"/>
  <c r="Q126" i="14"/>
  <c r="R126" i="14"/>
  <c r="P127" i="14"/>
  <c r="Q127" i="14"/>
  <c r="R127" i="14"/>
  <c r="P128" i="14"/>
  <c r="Q128" i="14"/>
  <c r="R128" i="14"/>
  <c r="P129" i="14"/>
  <c r="Q129" i="14"/>
  <c r="R129" i="14"/>
  <c r="P130" i="14"/>
  <c r="Q130" i="14"/>
  <c r="R130" i="14"/>
  <c r="P131" i="14"/>
  <c r="Q131" i="14"/>
  <c r="R131" i="14"/>
  <c r="P132" i="14"/>
  <c r="Q132" i="14"/>
  <c r="R132" i="14"/>
  <c r="P133" i="14"/>
  <c r="Q133" i="14"/>
  <c r="R133" i="14"/>
  <c r="P134" i="14"/>
  <c r="Q134" i="14"/>
  <c r="R134" i="14"/>
  <c r="L9" i="14"/>
  <c r="M9" i="14"/>
  <c r="N9" i="14"/>
  <c r="L10" i="14"/>
  <c r="M10" i="14"/>
  <c r="N10" i="14"/>
  <c r="L11" i="14"/>
  <c r="M11" i="14"/>
  <c r="K11" i="14" s="1"/>
  <c r="N11" i="14"/>
  <c r="L12" i="14"/>
  <c r="M12" i="14"/>
  <c r="N12" i="14"/>
  <c r="L13" i="14"/>
  <c r="M13" i="14"/>
  <c r="N13" i="14"/>
  <c r="L14" i="14"/>
  <c r="M14" i="14"/>
  <c r="N14" i="14"/>
  <c r="L15" i="14"/>
  <c r="M15" i="14"/>
  <c r="N15" i="14"/>
  <c r="L16" i="14"/>
  <c r="M16" i="14"/>
  <c r="N16" i="14"/>
  <c r="L17" i="14"/>
  <c r="M17" i="14"/>
  <c r="N17" i="14"/>
  <c r="L18" i="14"/>
  <c r="M18" i="14"/>
  <c r="N18" i="14"/>
  <c r="L19" i="14"/>
  <c r="M19" i="14"/>
  <c r="N19" i="14"/>
  <c r="L20" i="14"/>
  <c r="M20" i="14"/>
  <c r="N20" i="14"/>
  <c r="L21" i="14"/>
  <c r="M21" i="14"/>
  <c r="N21" i="14"/>
  <c r="L22" i="14"/>
  <c r="M22" i="14"/>
  <c r="N22" i="14"/>
  <c r="L23" i="14"/>
  <c r="M23" i="14"/>
  <c r="N23" i="14"/>
  <c r="L24" i="14"/>
  <c r="M24" i="14"/>
  <c r="N24" i="14"/>
  <c r="L25" i="14"/>
  <c r="M25" i="14"/>
  <c r="N25" i="14"/>
  <c r="L26" i="14"/>
  <c r="M26" i="14"/>
  <c r="N26" i="14"/>
  <c r="L27" i="14"/>
  <c r="M27" i="14"/>
  <c r="N27" i="14"/>
  <c r="L28" i="14"/>
  <c r="M28" i="14"/>
  <c r="N28" i="14"/>
  <c r="L29" i="14"/>
  <c r="M29" i="14"/>
  <c r="N29" i="14"/>
  <c r="L30" i="14"/>
  <c r="M30" i="14"/>
  <c r="N30" i="14"/>
  <c r="L31" i="14"/>
  <c r="M31" i="14"/>
  <c r="N31" i="14"/>
  <c r="L32" i="14"/>
  <c r="M32" i="14"/>
  <c r="N32" i="14"/>
  <c r="L33" i="14"/>
  <c r="M33" i="14"/>
  <c r="N33" i="14"/>
  <c r="L34" i="14"/>
  <c r="M34" i="14"/>
  <c r="N34" i="14"/>
  <c r="L35" i="14"/>
  <c r="M35" i="14"/>
  <c r="N35" i="14"/>
  <c r="L36" i="14"/>
  <c r="M36" i="14"/>
  <c r="N36" i="14"/>
  <c r="L37" i="14"/>
  <c r="M37" i="14"/>
  <c r="N37" i="14"/>
  <c r="L38" i="14"/>
  <c r="M38" i="14"/>
  <c r="N38" i="14"/>
  <c r="L39" i="14"/>
  <c r="M39" i="14"/>
  <c r="N39" i="14"/>
  <c r="L40" i="14"/>
  <c r="M40" i="14"/>
  <c r="N40" i="14"/>
  <c r="L41" i="14"/>
  <c r="M41" i="14"/>
  <c r="N41" i="14"/>
  <c r="L42" i="14"/>
  <c r="M42" i="14"/>
  <c r="N42" i="14"/>
  <c r="L43" i="14"/>
  <c r="M43" i="14"/>
  <c r="N43" i="14"/>
  <c r="L44" i="14"/>
  <c r="M44" i="14"/>
  <c r="N44" i="14"/>
  <c r="L45" i="14"/>
  <c r="M45" i="14"/>
  <c r="N45" i="14"/>
  <c r="L46" i="14"/>
  <c r="M46" i="14"/>
  <c r="N46" i="14"/>
  <c r="L47" i="14"/>
  <c r="M47" i="14"/>
  <c r="N47" i="14"/>
  <c r="L48" i="14"/>
  <c r="M48" i="14"/>
  <c r="N48" i="14"/>
  <c r="L49" i="14"/>
  <c r="M49" i="14"/>
  <c r="N49" i="14"/>
  <c r="L50" i="14"/>
  <c r="M50" i="14"/>
  <c r="N50" i="14"/>
  <c r="L51" i="14"/>
  <c r="M51" i="14"/>
  <c r="N51" i="14"/>
  <c r="L52" i="14"/>
  <c r="M52" i="14"/>
  <c r="N52" i="14"/>
  <c r="K52" i="14" s="1"/>
  <c r="L53" i="14"/>
  <c r="M53" i="14"/>
  <c r="N53" i="14"/>
  <c r="L54" i="14"/>
  <c r="M54" i="14"/>
  <c r="N54" i="14"/>
  <c r="L55" i="14"/>
  <c r="M55" i="14"/>
  <c r="K55" i="14" s="1"/>
  <c r="N55" i="14"/>
  <c r="L56" i="14"/>
  <c r="M56" i="14"/>
  <c r="N56" i="14"/>
  <c r="L57" i="14"/>
  <c r="M57" i="14"/>
  <c r="N57" i="14"/>
  <c r="L58" i="14"/>
  <c r="M58" i="14"/>
  <c r="N58" i="14"/>
  <c r="L59" i="14"/>
  <c r="M59" i="14"/>
  <c r="N59" i="14"/>
  <c r="L60" i="14"/>
  <c r="M60" i="14"/>
  <c r="N60" i="14"/>
  <c r="K60" i="14" s="1"/>
  <c r="L61" i="14"/>
  <c r="M61" i="14"/>
  <c r="N61" i="14"/>
  <c r="L62" i="14"/>
  <c r="M62" i="14"/>
  <c r="N62" i="14"/>
  <c r="L63" i="14"/>
  <c r="M63" i="14"/>
  <c r="N63" i="14"/>
  <c r="L64" i="14"/>
  <c r="M64" i="14"/>
  <c r="N64" i="14"/>
  <c r="L65" i="14"/>
  <c r="M65" i="14"/>
  <c r="N65" i="14"/>
  <c r="L66" i="14"/>
  <c r="M66" i="14"/>
  <c r="N66" i="14"/>
  <c r="L67" i="14"/>
  <c r="M67" i="14"/>
  <c r="N67" i="14"/>
  <c r="L68" i="14"/>
  <c r="M68" i="14"/>
  <c r="N68" i="14"/>
  <c r="L69" i="14"/>
  <c r="M69" i="14"/>
  <c r="K69" i="14" s="1"/>
  <c r="N69" i="14"/>
  <c r="L70" i="14"/>
  <c r="M70" i="14"/>
  <c r="N70" i="14"/>
  <c r="L71" i="14"/>
  <c r="M71" i="14"/>
  <c r="N71" i="14"/>
  <c r="L72" i="14"/>
  <c r="M72" i="14"/>
  <c r="N72" i="14"/>
  <c r="L73" i="14"/>
  <c r="M73" i="14"/>
  <c r="N73" i="14"/>
  <c r="L74" i="14"/>
  <c r="M74" i="14"/>
  <c r="N74" i="14"/>
  <c r="L75" i="14"/>
  <c r="M75" i="14"/>
  <c r="N75" i="14"/>
  <c r="L76" i="14"/>
  <c r="M76" i="14"/>
  <c r="N76" i="14"/>
  <c r="L77" i="14"/>
  <c r="M77" i="14"/>
  <c r="N77" i="14"/>
  <c r="L78" i="14"/>
  <c r="M78" i="14"/>
  <c r="N78" i="14"/>
  <c r="L79" i="14"/>
  <c r="M79" i="14"/>
  <c r="N79" i="14"/>
  <c r="L80" i="14"/>
  <c r="M80" i="14"/>
  <c r="N80" i="14"/>
  <c r="L81" i="14"/>
  <c r="M81" i="14"/>
  <c r="N81" i="14"/>
  <c r="L82" i="14"/>
  <c r="M82" i="14"/>
  <c r="N82" i="14"/>
  <c r="L83" i="14"/>
  <c r="M83" i="14"/>
  <c r="N83" i="14"/>
  <c r="L84" i="14"/>
  <c r="M84" i="14"/>
  <c r="N84" i="14"/>
  <c r="K84" i="14" s="1"/>
  <c r="L85" i="14"/>
  <c r="M85" i="14"/>
  <c r="N85" i="14"/>
  <c r="L86" i="14"/>
  <c r="M86" i="14"/>
  <c r="N86" i="14"/>
  <c r="L87" i="14"/>
  <c r="M87" i="14"/>
  <c r="N87" i="14"/>
  <c r="L88" i="14"/>
  <c r="M88" i="14"/>
  <c r="N88" i="14"/>
  <c r="L89" i="14"/>
  <c r="M89" i="14"/>
  <c r="N89" i="14"/>
  <c r="L90" i="14"/>
  <c r="M90" i="14"/>
  <c r="N90" i="14"/>
  <c r="K90" i="14" s="1"/>
  <c r="L91" i="14"/>
  <c r="M91" i="14"/>
  <c r="N91" i="14"/>
  <c r="L92" i="14"/>
  <c r="M92" i="14"/>
  <c r="N92" i="14"/>
  <c r="L93" i="14"/>
  <c r="M93" i="14"/>
  <c r="N93" i="14"/>
  <c r="L94" i="14"/>
  <c r="M94" i="14"/>
  <c r="N94" i="14"/>
  <c r="L95" i="14"/>
  <c r="M95" i="14"/>
  <c r="N95" i="14"/>
  <c r="L96" i="14"/>
  <c r="M96" i="14"/>
  <c r="N96" i="14"/>
  <c r="L97" i="14"/>
  <c r="M97" i="14"/>
  <c r="N97" i="14"/>
  <c r="L98" i="14"/>
  <c r="M98" i="14"/>
  <c r="N98" i="14"/>
  <c r="L99" i="14"/>
  <c r="M99" i="14"/>
  <c r="N99" i="14"/>
  <c r="L100" i="14"/>
  <c r="M100" i="14"/>
  <c r="N100" i="14"/>
  <c r="L101" i="14"/>
  <c r="M101" i="14"/>
  <c r="N101" i="14"/>
  <c r="L102" i="14"/>
  <c r="M102" i="14"/>
  <c r="N102" i="14"/>
  <c r="L103" i="14"/>
  <c r="M103" i="14"/>
  <c r="N103" i="14"/>
  <c r="L104" i="14"/>
  <c r="M104" i="14"/>
  <c r="N104" i="14"/>
  <c r="K104" i="14" s="1"/>
  <c r="L105" i="14"/>
  <c r="M105" i="14"/>
  <c r="N105" i="14"/>
  <c r="L106" i="14"/>
  <c r="M106" i="14"/>
  <c r="N106" i="14"/>
  <c r="L107" i="14"/>
  <c r="M107" i="14"/>
  <c r="N107" i="14"/>
  <c r="L108" i="14"/>
  <c r="M108" i="14"/>
  <c r="N108" i="14"/>
  <c r="K108" i="14" s="1"/>
  <c r="L109" i="14"/>
  <c r="M109" i="14"/>
  <c r="N109" i="14"/>
  <c r="L110" i="14"/>
  <c r="M110" i="14"/>
  <c r="N110" i="14"/>
  <c r="L111" i="14"/>
  <c r="M111" i="14"/>
  <c r="N111" i="14"/>
  <c r="L112" i="14"/>
  <c r="M112" i="14"/>
  <c r="N112" i="14"/>
  <c r="L113" i="14"/>
  <c r="M113" i="14"/>
  <c r="N113" i="14"/>
  <c r="L114" i="14"/>
  <c r="M114" i="14"/>
  <c r="N114" i="14"/>
  <c r="L115" i="14"/>
  <c r="M115" i="14"/>
  <c r="K115" i="14" s="1"/>
  <c r="N115" i="14"/>
  <c r="L116" i="14"/>
  <c r="M116" i="14"/>
  <c r="N116" i="14"/>
  <c r="L117" i="14"/>
  <c r="M117" i="14"/>
  <c r="N117" i="14"/>
  <c r="L118" i="14"/>
  <c r="M118" i="14"/>
  <c r="N118" i="14"/>
  <c r="L119" i="14"/>
  <c r="M119" i="14"/>
  <c r="K119" i="14" s="1"/>
  <c r="N119" i="14"/>
  <c r="L120" i="14"/>
  <c r="M120" i="14"/>
  <c r="N120" i="14"/>
  <c r="L121" i="14"/>
  <c r="M121" i="14"/>
  <c r="N121" i="14"/>
  <c r="L122" i="14"/>
  <c r="M122" i="14"/>
  <c r="N122" i="14"/>
  <c r="L123" i="14"/>
  <c r="M123" i="14"/>
  <c r="N123" i="14"/>
  <c r="L124" i="14"/>
  <c r="M124" i="14"/>
  <c r="N124" i="14"/>
  <c r="L125" i="14"/>
  <c r="M125" i="14"/>
  <c r="N125" i="14"/>
  <c r="L126" i="14"/>
  <c r="M126" i="14"/>
  <c r="N126" i="14"/>
  <c r="L127" i="14"/>
  <c r="M127" i="14"/>
  <c r="N127" i="14"/>
  <c r="L128" i="14"/>
  <c r="M128" i="14"/>
  <c r="N128" i="14"/>
  <c r="L129" i="14"/>
  <c r="M129" i="14"/>
  <c r="N129" i="14"/>
  <c r="L130" i="14"/>
  <c r="M130" i="14"/>
  <c r="N130" i="14"/>
  <c r="L131" i="14"/>
  <c r="M131" i="14"/>
  <c r="N131" i="14"/>
  <c r="L132" i="14"/>
  <c r="M132" i="14"/>
  <c r="N132" i="14"/>
  <c r="L133" i="14"/>
  <c r="M133" i="14"/>
  <c r="N133" i="14"/>
  <c r="L134" i="14"/>
  <c r="M134" i="14"/>
  <c r="N134" i="14"/>
  <c r="H9" i="14"/>
  <c r="I9" i="14"/>
  <c r="J9" i="14"/>
  <c r="H10" i="14"/>
  <c r="I10" i="14"/>
  <c r="J10" i="14"/>
  <c r="H11" i="14"/>
  <c r="I11" i="14"/>
  <c r="J11" i="14"/>
  <c r="H12" i="14"/>
  <c r="I12" i="14"/>
  <c r="J12" i="14"/>
  <c r="H13" i="14"/>
  <c r="I13" i="14"/>
  <c r="J13" i="14"/>
  <c r="H14" i="14"/>
  <c r="I14" i="14"/>
  <c r="J14" i="14"/>
  <c r="H15" i="14"/>
  <c r="I15" i="14"/>
  <c r="G15" i="14" s="1"/>
  <c r="J15" i="14"/>
  <c r="H16" i="14"/>
  <c r="I16" i="14"/>
  <c r="J16" i="14"/>
  <c r="H17" i="14"/>
  <c r="I17" i="14"/>
  <c r="J17" i="14"/>
  <c r="H18" i="14"/>
  <c r="I18" i="14"/>
  <c r="J18" i="14"/>
  <c r="H19" i="14"/>
  <c r="I19" i="14"/>
  <c r="J19" i="14"/>
  <c r="H20" i="14"/>
  <c r="I20" i="14"/>
  <c r="J20" i="14"/>
  <c r="H21" i="14"/>
  <c r="I21" i="14"/>
  <c r="J21" i="14"/>
  <c r="H22" i="14"/>
  <c r="I22" i="14"/>
  <c r="J22" i="14"/>
  <c r="H23" i="14"/>
  <c r="I23" i="14"/>
  <c r="J23" i="14"/>
  <c r="H24" i="14"/>
  <c r="I24" i="14"/>
  <c r="J24" i="14"/>
  <c r="H25" i="14"/>
  <c r="I25" i="14"/>
  <c r="J25" i="14"/>
  <c r="H26" i="14"/>
  <c r="I26" i="14"/>
  <c r="J26" i="14"/>
  <c r="H27" i="14"/>
  <c r="I27" i="14"/>
  <c r="J27" i="14"/>
  <c r="H28" i="14"/>
  <c r="I28" i="14"/>
  <c r="J28" i="14"/>
  <c r="H29" i="14"/>
  <c r="I29" i="14"/>
  <c r="J29" i="14"/>
  <c r="H30" i="14"/>
  <c r="I30" i="14"/>
  <c r="J30" i="14"/>
  <c r="H31" i="14"/>
  <c r="I31" i="14"/>
  <c r="J31" i="14"/>
  <c r="H32" i="14"/>
  <c r="I32" i="14"/>
  <c r="J32" i="14"/>
  <c r="H33" i="14"/>
  <c r="I33" i="14"/>
  <c r="J33" i="14"/>
  <c r="H34" i="14"/>
  <c r="I34" i="14"/>
  <c r="J34" i="14"/>
  <c r="H35" i="14"/>
  <c r="I35" i="14"/>
  <c r="J35" i="14"/>
  <c r="H36" i="14"/>
  <c r="I36" i="14"/>
  <c r="J36" i="14"/>
  <c r="H37" i="14"/>
  <c r="I37" i="14"/>
  <c r="J37" i="14"/>
  <c r="H38" i="14"/>
  <c r="I38" i="14"/>
  <c r="J38" i="14"/>
  <c r="H39" i="14"/>
  <c r="I39" i="14"/>
  <c r="J39" i="14"/>
  <c r="H40" i="14"/>
  <c r="I40" i="14"/>
  <c r="J40" i="14"/>
  <c r="H41" i="14"/>
  <c r="I41" i="14"/>
  <c r="J41" i="14"/>
  <c r="H42" i="14"/>
  <c r="I42" i="14"/>
  <c r="J42" i="14"/>
  <c r="H43" i="14"/>
  <c r="I43" i="14"/>
  <c r="J43" i="14"/>
  <c r="H44" i="14"/>
  <c r="I44" i="14"/>
  <c r="J44" i="14"/>
  <c r="H45" i="14"/>
  <c r="I45" i="14"/>
  <c r="G45" i="14" s="1"/>
  <c r="J45" i="14"/>
  <c r="H46" i="14"/>
  <c r="I46" i="14"/>
  <c r="J46" i="14"/>
  <c r="H47" i="14"/>
  <c r="I47" i="14"/>
  <c r="J47" i="14"/>
  <c r="H48" i="14"/>
  <c r="I48" i="14"/>
  <c r="J48" i="14"/>
  <c r="H49" i="14"/>
  <c r="I49" i="14"/>
  <c r="J49" i="14"/>
  <c r="H50" i="14"/>
  <c r="I50" i="14"/>
  <c r="J50" i="14"/>
  <c r="H51" i="14"/>
  <c r="I51" i="14"/>
  <c r="J51" i="14"/>
  <c r="H52" i="14"/>
  <c r="I52" i="14"/>
  <c r="J52" i="14"/>
  <c r="H53" i="14"/>
  <c r="I53" i="14"/>
  <c r="J53" i="14"/>
  <c r="H54" i="14"/>
  <c r="I54" i="14"/>
  <c r="J54" i="14"/>
  <c r="H55" i="14"/>
  <c r="I55" i="14"/>
  <c r="G55" i="14" s="1"/>
  <c r="J55" i="14"/>
  <c r="H56" i="14"/>
  <c r="I56" i="14"/>
  <c r="J56" i="14"/>
  <c r="H57" i="14"/>
  <c r="I57" i="14"/>
  <c r="J57" i="14"/>
  <c r="H58" i="14"/>
  <c r="I58" i="14"/>
  <c r="J58" i="14"/>
  <c r="H59" i="14"/>
  <c r="I59" i="14"/>
  <c r="G59" i="14" s="1"/>
  <c r="J59" i="14"/>
  <c r="H60" i="14"/>
  <c r="I60" i="14"/>
  <c r="J60" i="14"/>
  <c r="H61" i="14"/>
  <c r="I61" i="14"/>
  <c r="J61" i="14"/>
  <c r="H62" i="14"/>
  <c r="I62" i="14"/>
  <c r="J62" i="14"/>
  <c r="H63" i="14"/>
  <c r="I63" i="14"/>
  <c r="J63" i="14"/>
  <c r="H64" i="14"/>
  <c r="I64" i="14"/>
  <c r="J64" i="14"/>
  <c r="H65" i="14"/>
  <c r="I65" i="14"/>
  <c r="J65" i="14"/>
  <c r="H66" i="14"/>
  <c r="I66" i="14"/>
  <c r="J66" i="14"/>
  <c r="H67" i="14"/>
  <c r="I67" i="14"/>
  <c r="J67" i="14"/>
  <c r="H68" i="14"/>
  <c r="I68" i="14"/>
  <c r="J68" i="14"/>
  <c r="H69" i="14"/>
  <c r="I69" i="14"/>
  <c r="J69" i="14"/>
  <c r="H70" i="14"/>
  <c r="I70" i="14"/>
  <c r="J70" i="14"/>
  <c r="H71" i="14"/>
  <c r="I71" i="14"/>
  <c r="J71" i="14"/>
  <c r="H72" i="14"/>
  <c r="I72" i="14"/>
  <c r="J72" i="14"/>
  <c r="H73" i="14"/>
  <c r="I73" i="14"/>
  <c r="J73" i="14"/>
  <c r="H74" i="14"/>
  <c r="I74" i="14"/>
  <c r="J74" i="14"/>
  <c r="H75" i="14"/>
  <c r="I75" i="14"/>
  <c r="J75" i="14"/>
  <c r="H76" i="14"/>
  <c r="I76" i="14"/>
  <c r="J76" i="14"/>
  <c r="H77" i="14"/>
  <c r="I77" i="14"/>
  <c r="J77" i="14"/>
  <c r="G77" i="14" s="1"/>
  <c r="H78" i="14"/>
  <c r="I78" i="14"/>
  <c r="J78" i="14"/>
  <c r="H79" i="14"/>
  <c r="I79" i="14"/>
  <c r="J79" i="14"/>
  <c r="H80" i="14"/>
  <c r="I80" i="14"/>
  <c r="J80" i="14"/>
  <c r="H81" i="14"/>
  <c r="I81" i="14"/>
  <c r="J81" i="14"/>
  <c r="H82" i="14"/>
  <c r="I82" i="14"/>
  <c r="J82" i="14"/>
  <c r="H83" i="14"/>
  <c r="I83" i="14"/>
  <c r="J83" i="14"/>
  <c r="H84" i="14"/>
  <c r="I84" i="14"/>
  <c r="J84" i="14"/>
  <c r="H85" i="14"/>
  <c r="I85" i="14"/>
  <c r="J85" i="14"/>
  <c r="H86" i="14"/>
  <c r="I86" i="14"/>
  <c r="J86" i="14"/>
  <c r="H87" i="14"/>
  <c r="I87" i="14"/>
  <c r="J87" i="14"/>
  <c r="H88" i="14"/>
  <c r="I88" i="14"/>
  <c r="J88" i="14"/>
  <c r="H89" i="14"/>
  <c r="I89" i="14"/>
  <c r="J89" i="14"/>
  <c r="H90" i="14"/>
  <c r="I90" i="14"/>
  <c r="J90" i="14"/>
  <c r="H91" i="14"/>
  <c r="I91" i="14"/>
  <c r="J91" i="14"/>
  <c r="H92" i="14"/>
  <c r="I92" i="14"/>
  <c r="J92" i="14"/>
  <c r="H93" i="14"/>
  <c r="I93" i="14"/>
  <c r="J93" i="14"/>
  <c r="H94" i="14"/>
  <c r="I94" i="14"/>
  <c r="J94" i="14"/>
  <c r="H95" i="14"/>
  <c r="I95" i="14"/>
  <c r="J95" i="14"/>
  <c r="H96" i="14"/>
  <c r="I96" i="14"/>
  <c r="J96" i="14"/>
  <c r="H97" i="14"/>
  <c r="I97" i="14"/>
  <c r="J97" i="14"/>
  <c r="H98" i="14"/>
  <c r="I98" i="14"/>
  <c r="J98" i="14"/>
  <c r="H99" i="14"/>
  <c r="I99" i="14"/>
  <c r="J99" i="14"/>
  <c r="H100" i="14"/>
  <c r="I100" i="14"/>
  <c r="J100" i="14"/>
  <c r="H101" i="14"/>
  <c r="I101" i="14"/>
  <c r="J101" i="14"/>
  <c r="H102" i="14"/>
  <c r="I102" i="14"/>
  <c r="J102" i="14"/>
  <c r="H103" i="14"/>
  <c r="I103" i="14"/>
  <c r="G103" i="14" s="1"/>
  <c r="J103" i="14"/>
  <c r="H104" i="14"/>
  <c r="I104" i="14"/>
  <c r="J104" i="14"/>
  <c r="H105" i="14"/>
  <c r="I105" i="14"/>
  <c r="J105" i="14"/>
  <c r="H106" i="14"/>
  <c r="I106" i="14"/>
  <c r="J106" i="14"/>
  <c r="H107" i="14"/>
  <c r="I107" i="14"/>
  <c r="J107" i="14"/>
  <c r="H108" i="14"/>
  <c r="I108" i="14"/>
  <c r="J108" i="14"/>
  <c r="H109" i="14"/>
  <c r="I109" i="14"/>
  <c r="J109" i="14"/>
  <c r="H110" i="14"/>
  <c r="I110" i="14"/>
  <c r="J110" i="14"/>
  <c r="H111" i="14"/>
  <c r="I111" i="14"/>
  <c r="G111" i="14" s="1"/>
  <c r="J111" i="14"/>
  <c r="H112" i="14"/>
  <c r="I112" i="14"/>
  <c r="J112" i="14"/>
  <c r="H113" i="14"/>
  <c r="I113" i="14"/>
  <c r="J113" i="14"/>
  <c r="H114" i="14"/>
  <c r="I114" i="14"/>
  <c r="J114" i="14"/>
  <c r="H115" i="14"/>
  <c r="I115" i="14"/>
  <c r="J115" i="14"/>
  <c r="H116" i="14"/>
  <c r="I116" i="14"/>
  <c r="J116" i="14"/>
  <c r="H117" i="14"/>
  <c r="I117" i="14"/>
  <c r="J117" i="14"/>
  <c r="G117" i="14" s="1"/>
  <c r="H118" i="14"/>
  <c r="I118" i="14"/>
  <c r="J118" i="14"/>
  <c r="H119" i="14"/>
  <c r="I119" i="14"/>
  <c r="J119" i="14"/>
  <c r="H120" i="14"/>
  <c r="I120" i="14"/>
  <c r="J120" i="14"/>
  <c r="H121" i="14"/>
  <c r="I121" i="14"/>
  <c r="J121" i="14"/>
  <c r="H122" i="14"/>
  <c r="I122" i="14"/>
  <c r="J122" i="14"/>
  <c r="H123" i="14"/>
  <c r="I123" i="14"/>
  <c r="J123" i="14"/>
  <c r="H124" i="14"/>
  <c r="I124" i="14"/>
  <c r="J124" i="14"/>
  <c r="H125" i="14"/>
  <c r="I125" i="14"/>
  <c r="J125" i="14"/>
  <c r="H126" i="14"/>
  <c r="I126" i="14"/>
  <c r="J126" i="14"/>
  <c r="H127" i="14"/>
  <c r="I127" i="14"/>
  <c r="J127" i="14"/>
  <c r="H128" i="14"/>
  <c r="I128" i="14"/>
  <c r="J128" i="14"/>
  <c r="H129" i="14"/>
  <c r="I129" i="14"/>
  <c r="J129" i="14"/>
  <c r="H130" i="14"/>
  <c r="I130" i="14"/>
  <c r="J130" i="14"/>
  <c r="H131" i="14"/>
  <c r="I131" i="14"/>
  <c r="J131" i="14"/>
  <c r="H132" i="14"/>
  <c r="I132" i="14"/>
  <c r="J132" i="14"/>
  <c r="H133" i="14"/>
  <c r="I133" i="14"/>
  <c r="J133" i="14"/>
  <c r="H134" i="14"/>
  <c r="I134" i="14"/>
  <c r="J134" i="14"/>
  <c r="V8" i="14"/>
  <c r="U8" i="14"/>
  <c r="T8" i="14"/>
  <c r="R8" i="14"/>
  <c r="Q8" i="14"/>
  <c r="P8" i="14"/>
  <c r="N8" i="14"/>
  <c r="M8" i="14"/>
  <c r="L8" i="14"/>
  <c r="J8" i="14"/>
  <c r="I8" i="14"/>
  <c r="H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8" i="14"/>
  <c r="B296" i="26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294" i="26"/>
  <c r="B292" i="26"/>
  <c r="B289" i="26"/>
  <c r="B290" i="26" s="1"/>
  <c r="B291" i="26" s="1"/>
  <c r="B277" i="26"/>
  <c r="B278" i="26" s="1"/>
  <c r="B279" i="26" s="1"/>
  <c r="B276" i="26"/>
  <c r="B263" i="26"/>
  <c r="B264" i="26" s="1"/>
  <c r="B265" i="26" s="1"/>
  <c r="B266" i="26" s="1"/>
  <c r="B267" i="26" s="1"/>
  <c r="B268" i="26" s="1"/>
  <c r="B269" i="26" s="1"/>
  <c r="B270" i="26" s="1"/>
  <c r="B271" i="26" s="1"/>
  <c r="B250" i="26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182" i="26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171" i="26"/>
  <c r="B172" i="26" s="1"/>
  <c r="B173" i="26" s="1"/>
  <c r="B174" i="26" s="1"/>
  <c r="B175" i="26" s="1"/>
  <c r="B176" i="26" s="1"/>
  <c r="B177" i="26" s="1"/>
  <c r="B151" i="26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37" i="26"/>
  <c r="B138" i="26" s="1"/>
  <c r="B139" i="26" s="1"/>
  <c r="B140" i="26" s="1"/>
  <c r="B141" i="26" s="1"/>
  <c r="B142" i="26" s="1"/>
  <c r="B143" i="26" s="1"/>
  <c r="B144" i="26" s="1"/>
  <c r="B125" i="26"/>
  <c r="B126" i="26" s="1"/>
  <c r="B127" i="26" s="1"/>
  <c r="B128" i="26" s="1"/>
  <c r="B129" i="26" s="1"/>
  <c r="B130" i="26" s="1"/>
  <c r="B131" i="26" s="1"/>
  <c r="B132" i="26" s="1"/>
  <c r="B296" i="25"/>
  <c r="B297" i="25" s="1"/>
  <c r="B298" i="25" s="1"/>
  <c r="B299" i="25" s="1"/>
  <c r="B300" i="25" s="1"/>
  <c r="B301" i="25" s="1"/>
  <c r="B302" i="25" s="1"/>
  <c r="B303" i="25" s="1"/>
  <c r="B304" i="25" s="1"/>
  <c r="B305" i="25" s="1"/>
  <c r="B306" i="25" s="1"/>
  <c r="B307" i="25" s="1"/>
  <c r="B308" i="25" s="1"/>
  <c r="B309" i="25" s="1"/>
  <c r="B310" i="25" s="1"/>
  <c r="B311" i="25" s="1"/>
  <c r="B312" i="25" s="1"/>
  <c r="B313" i="25" s="1"/>
  <c r="B314" i="25" s="1"/>
  <c r="B315" i="25" s="1"/>
  <c r="B316" i="25" s="1"/>
  <c r="B317" i="25" s="1"/>
  <c r="B318" i="25" s="1"/>
  <c r="B319" i="25" s="1"/>
  <c r="B320" i="25" s="1"/>
  <c r="B321" i="25" s="1"/>
  <c r="B322" i="25" s="1"/>
  <c r="B323" i="25" s="1"/>
  <c r="B324" i="25" s="1"/>
  <c r="B325" i="25" s="1"/>
  <c r="B326" i="25" s="1"/>
  <c r="B327" i="25" s="1"/>
  <c r="B328" i="25" s="1"/>
  <c r="B329" i="25" s="1"/>
  <c r="B330" i="25" s="1"/>
  <c r="B331" i="25" s="1"/>
  <c r="B332" i="25" s="1"/>
  <c r="B333" i="25" s="1"/>
  <c r="B334" i="25" s="1"/>
  <c r="B335" i="25" s="1"/>
  <c r="B336" i="25" s="1"/>
  <c r="B337" i="25" s="1"/>
  <c r="B338" i="25" s="1"/>
  <c r="B339" i="25" s="1"/>
  <c r="B340" i="25" s="1"/>
  <c r="B341" i="25" s="1"/>
  <c r="B342" i="25" s="1"/>
  <c r="B343" i="25" s="1"/>
  <c r="B344" i="25" s="1"/>
  <c r="B345" i="25" s="1"/>
  <c r="B346" i="25" s="1"/>
  <c r="B347" i="25" s="1"/>
  <c r="B348" i="25" s="1"/>
  <c r="B349" i="25" s="1"/>
  <c r="B350" i="25" s="1"/>
  <c r="B351" i="25" s="1"/>
  <c r="B352" i="25" s="1"/>
  <c r="B294" i="25"/>
  <c r="B292" i="25"/>
  <c r="B289" i="25"/>
  <c r="B290" i="25" s="1"/>
  <c r="B291" i="25" s="1"/>
  <c r="B277" i="25"/>
  <c r="B278" i="25" s="1"/>
  <c r="B279" i="25" s="1"/>
  <c r="B276" i="25"/>
  <c r="B263" i="25"/>
  <c r="B264" i="25" s="1"/>
  <c r="B265" i="25" s="1"/>
  <c r="B266" i="25" s="1"/>
  <c r="B267" i="25" s="1"/>
  <c r="B268" i="25" s="1"/>
  <c r="B269" i="25" s="1"/>
  <c r="B270" i="25" s="1"/>
  <c r="B271" i="25" s="1"/>
  <c r="B250" i="25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182" i="25"/>
  <c r="B183" i="25" s="1"/>
  <c r="B184" i="25" s="1"/>
  <c r="B185" i="25" s="1"/>
  <c r="B186" i="25" s="1"/>
  <c r="B187" i="25" s="1"/>
  <c r="B188" i="25" s="1"/>
  <c r="B189" i="25" s="1"/>
  <c r="B190" i="25" s="1"/>
  <c r="B191" i="25" s="1"/>
  <c r="B192" i="25" s="1"/>
  <c r="B193" i="25" s="1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8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5" i="25" s="1"/>
  <c r="B246" i="25" s="1"/>
  <c r="B171" i="25"/>
  <c r="B172" i="25" s="1"/>
  <c r="B173" i="25" s="1"/>
  <c r="B174" i="25" s="1"/>
  <c r="B175" i="25" s="1"/>
  <c r="B176" i="25" s="1"/>
  <c r="B177" i="25" s="1"/>
  <c r="B151" i="25"/>
  <c r="B152" i="25" s="1"/>
  <c r="B153" i="25" s="1"/>
  <c r="B154" i="25" s="1"/>
  <c r="B155" i="25" s="1"/>
  <c r="B156" i="25" s="1"/>
  <c r="B157" i="25" s="1"/>
  <c r="B158" i="25" s="1"/>
  <c r="B159" i="25" s="1"/>
  <c r="B160" i="25" s="1"/>
  <c r="B161" i="25" s="1"/>
  <c r="B162" i="25" s="1"/>
  <c r="B163" i="25" s="1"/>
  <c r="B164" i="25" s="1"/>
  <c r="B165" i="25" s="1"/>
  <c r="B166" i="25" s="1"/>
  <c r="B167" i="25" s="1"/>
  <c r="B168" i="25" s="1"/>
  <c r="B137" i="25"/>
  <c r="B138" i="25" s="1"/>
  <c r="B139" i="25" s="1"/>
  <c r="B140" i="25" s="1"/>
  <c r="B141" i="25" s="1"/>
  <c r="B142" i="25" s="1"/>
  <c r="B143" i="25" s="1"/>
  <c r="B144" i="25" s="1"/>
  <c r="B125" i="25"/>
  <c r="B126" i="25" s="1"/>
  <c r="B127" i="25" s="1"/>
  <c r="B128" i="25" s="1"/>
  <c r="B129" i="25" s="1"/>
  <c r="B130" i="25" s="1"/>
  <c r="B131" i="25" s="1"/>
  <c r="B132" i="25" s="1"/>
  <c r="B296" i="24"/>
  <c r="B297" i="24" s="1"/>
  <c r="B298" i="24" s="1"/>
  <c r="B299" i="24" s="1"/>
  <c r="B300" i="24" s="1"/>
  <c r="B301" i="24" s="1"/>
  <c r="B302" i="24" s="1"/>
  <c r="B303" i="24" s="1"/>
  <c r="B304" i="24" s="1"/>
  <c r="B305" i="24" s="1"/>
  <c r="B306" i="24" s="1"/>
  <c r="B307" i="24" s="1"/>
  <c r="B308" i="24" s="1"/>
  <c r="B309" i="24" s="1"/>
  <c r="B310" i="24" s="1"/>
  <c r="B311" i="24" s="1"/>
  <c r="B312" i="24" s="1"/>
  <c r="B313" i="24" s="1"/>
  <c r="B314" i="24" s="1"/>
  <c r="B315" i="24" s="1"/>
  <c r="B316" i="24" s="1"/>
  <c r="B317" i="24" s="1"/>
  <c r="B318" i="24" s="1"/>
  <c r="B319" i="24" s="1"/>
  <c r="B320" i="24" s="1"/>
  <c r="B321" i="24" s="1"/>
  <c r="B322" i="24" s="1"/>
  <c r="B323" i="24" s="1"/>
  <c r="B324" i="24" s="1"/>
  <c r="B325" i="24" s="1"/>
  <c r="B326" i="24" s="1"/>
  <c r="B327" i="24" s="1"/>
  <c r="B328" i="24" s="1"/>
  <c r="B329" i="24" s="1"/>
  <c r="B330" i="24" s="1"/>
  <c r="B331" i="24" s="1"/>
  <c r="B332" i="24" s="1"/>
  <c r="B333" i="24" s="1"/>
  <c r="B334" i="24" s="1"/>
  <c r="B335" i="24" s="1"/>
  <c r="B336" i="24" s="1"/>
  <c r="B337" i="24" s="1"/>
  <c r="B338" i="24" s="1"/>
  <c r="B339" i="24" s="1"/>
  <c r="B340" i="24" s="1"/>
  <c r="B341" i="24" s="1"/>
  <c r="B342" i="24" s="1"/>
  <c r="B343" i="24" s="1"/>
  <c r="B344" i="24" s="1"/>
  <c r="B345" i="24" s="1"/>
  <c r="B346" i="24" s="1"/>
  <c r="B347" i="24" s="1"/>
  <c r="B348" i="24" s="1"/>
  <c r="B349" i="24" s="1"/>
  <c r="B350" i="24" s="1"/>
  <c r="B351" i="24" s="1"/>
  <c r="B352" i="24" s="1"/>
  <c r="B294" i="24"/>
  <c r="B292" i="24"/>
  <c r="B289" i="24"/>
  <c r="B290" i="24" s="1"/>
  <c r="B291" i="24" s="1"/>
  <c r="B277" i="24"/>
  <c r="B278" i="24" s="1"/>
  <c r="B279" i="24" s="1"/>
  <c r="B276" i="24"/>
  <c r="B263" i="24"/>
  <c r="B264" i="24" s="1"/>
  <c r="B265" i="24" s="1"/>
  <c r="B266" i="24" s="1"/>
  <c r="B267" i="24" s="1"/>
  <c r="B268" i="24" s="1"/>
  <c r="B269" i="24" s="1"/>
  <c r="B270" i="24" s="1"/>
  <c r="B271" i="24" s="1"/>
  <c r="B250" i="24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182" i="24"/>
  <c r="B183" i="24" s="1"/>
  <c r="B184" i="24" s="1"/>
  <c r="B185" i="24" s="1"/>
  <c r="B186" i="24" s="1"/>
  <c r="B187" i="24" s="1"/>
  <c r="B188" i="24" s="1"/>
  <c r="B189" i="24" s="1"/>
  <c r="B190" i="24" s="1"/>
  <c r="B191" i="24" s="1"/>
  <c r="B192" i="24" s="1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7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4" i="24" s="1"/>
  <c r="B245" i="24" s="1"/>
  <c r="B246" i="24" s="1"/>
  <c r="B171" i="24"/>
  <c r="B172" i="24" s="1"/>
  <c r="B173" i="24" s="1"/>
  <c r="B174" i="24" s="1"/>
  <c r="B175" i="24" s="1"/>
  <c r="B176" i="24" s="1"/>
  <c r="B177" i="24" s="1"/>
  <c r="B151" i="24"/>
  <c r="B152" i="24" s="1"/>
  <c r="B153" i="24" s="1"/>
  <c r="B154" i="24" s="1"/>
  <c r="B155" i="24" s="1"/>
  <c r="B156" i="24" s="1"/>
  <c r="B157" i="24" s="1"/>
  <c r="B158" i="24" s="1"/>
  <c r="B159" i="24" s="1"/>
  <c r="B160" i="24" s="1"/>
  <c r="B161" i="24" s="1"/>
  <c r="B162" i="24" s="1"/>
  <c r="B163" i="24" s="1"/>
  <c r="B164" i="24" s="1"/>
  <c r="B165" i="24" s="1"/>
  <c r="B166" i="24" s="1"/>
  <c r="B167" i="24" s="1"/>
  <c r="B168" i="24" s="1"/>
  <c r="B137" i="24"/>
  <c r="B138" i="24" s="1"/>
  <c r="B139" i="24" s="1"/>
  <c r="B140" i="24" s="1"/>
  <c r="B141" i="24" s="1"/>
  <c r="B142" i="24" s="1"/>
  <c r="B143" i="24" s="1"/>
  <c r="B144" i="24" s="1"/>
  <c r="B125" i="24"/>
  <c r="B126" i="24" s="1"/>
  <c r="B127" i="24" s="1"/>
  <c r="B128" i="24" s="1"/>
  <c r="B129" i="24" s="1"/>
  <c r="B130" i="24" s="1"/>
  <c r="B131" i="24" s="1"/>
  <c r="B132" i="24" s="1"/>
  <c r="B296" i="23"/>
  <c r="B297" i="23" s="1"/>
  <c r="B298" i="23" s="1"/>
  <c r="B299" i="23" s="1"/>
  <c r="B300" i="23" s="1"/>
  <c r="B301" i="23" s="1"/>
  <c r="B302" i="23" s="1"/>
  <c r="B303" i="23" s="1"/>
  <c r="B304" i="23" s="1"/>
  <c r="B305" i="23" s="1"/>
  <c r="B306" i="23" s="1"/>
  <c r="B307" i="23" s="1"/>
  <c r="B308" i="23" s="1"/>
  <c r="B309" i="23" s="1"/>
  <c r="B310" i="23" s="1"/>
  <c r="B311" i="23" s="1"/>
  <c r="B312" i="23" s="1"/>
  <c r="B313" i="23" s="1"/>
  <c r="B314" i="23" s="1"/>
  <c r="B315" i="23" s="1"/>
  <c r="B316" i="23" s="1"/>
  <c r="B317" i="23" s="1"/>
  <c r="B318" i="23" s="1"/>
  <c r="B319" i="23" s="1"/>
  <c r="B320" i="23" s="1"/>
  <c r="B321" i="23" s="1"/>
  <c r="B322" i="23" s="1"/>
  <c r="B323" i="23" s="1"/>
  <c r="B324" i="23" s="1"/>
  <c r="B325" i="23" s="1"/>
  <c r="B326" i="23" s="1"/>
  <c r="B327" i="23" s="1"/>
  <c r="B328" i="23" s="1"/>
  <c r="B329" i="23" s="1"/>
  <c r="B330" i="23" s="1"/>
  <c r="B331" i="23" s="1"/>
  <c r="B332" i="23" s="1"/>
  <c r="B333" i="23" s="1"/>
  <c r="B334" i="23" s="1"/>
  <c r="B335" i="23" s="1"/>
  <c r="B336" i="23" s="1"/>
  <c r="B337" i="23" s="1"/>
  <c r="B338" i="23" s="1"/>
  <c r="B339" i="23" s="1"/>
  <c r="B340" i="23" s="1"/>
  <c r="B341" i="23" s="1"/>
  <c r="B342" i="23" s="1"/>
  <c r="B343" i="23" s="1"/>
  <c r="B344" i="23" s="1"/>
  <c r="B345" i="23" s="1"/>
  <c r="B346" i="23" s="1"/>
  <c r="B347" i="23" s="1"/>
  <c r="B348" i="23" s="1"/>
  <c r="B349" i="23" s="1"/>
  <c r="B350" i="23" s="1"/>
  <c r="B351" i="23" s="1"/>
  <c r="B352" i="23" s="1"/>
  <c r="B294" i="23"/>
  <c r="B292" i="23"/>
  <c r="B289" i="23"/>
  <c r="B290" i="23" s="1"/>
  <c r="B291" i="23" s="1"/>
  <c r="B277" i="23"/>
  <c r="B278" i="23" s="1"/>
  <c r="B279" i="23" s="1"/>
  <c r="B276" i="23"/>
  <c r="B263" i="23"/>
  <c r="B264" i="23" s="1"/>
  <c r="B265" i="23" s="1"/>
  <c r="B266" i="23" s="1"/>
  <c r="B267" i="23" s="1"/>
  <c r="B268" i="23" s="1"/>
  <c r="B269" i="23" s="1"/>
  <c r="B270" i="23" s="1"/>
  <c r="B271" i="23" s="1"/>
  <c r="B250" i="23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182" i="23"/>
  <c r="B183" i="23" s="1"/>
  <c r="B184" i="23" s="1"/>
  <c r="B185" i="23" s="1"/>
  <c r="B186" i="23" s="1"/>
  <c r="B187" i="23" s="1"/>
  <c r="B188" i="23" s="1"/>
  <c r="B189" i="23" s="1"/>
  <c r="B190" i="23" s="1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4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1" i="23" s="1"/>
  <c r="B242" i="23" s="1"/>
  <c r="B243" i="23" s="1"/>
  <c r="B244" i="23" s="1"/>
  <c r="B245" i="23" s="1"/>
  <c r="B246" i="23" s="1"/>
  <c r="B171" i="23"/>
  <c r="B172" i="23" s="1"/>
  <c r="B173" i="23" s="1"/>
  <c r="B174" i="23" s="1"/>
  <c r="B175" i="23" s="1"/>
  <c r="B176" i="23" s="1"/>
  <c r="B177" i="23" s="1"/>
  <c r="B151" i="23"/>
  <c r="B152" i="23" s="1"/>
  <c r="B153" i="23" s="1"/>
  <c r="B154" i="23" s="1"/>
  <c r="B155" i="23" s="1"/>
  <c r="B156" i="23" s="1"/>
  <c r="B157" i="23" s="1"/>
  <c r="B158" i="23" s="1"/>
  <c r="B159" i="23" s="1"/>
  <c r="B160" i="23" s="1"/>
  <c r="B161" i="23" s="1"/>
  <c r="B162" i="23" s="1"/>
  <c r="B163" i="23" s="1"/>
  <c r="B164" i="23" s="1"/>
  <c r="B165" i="23" s="1"/>
  <c r="B166" i="23" s="1"/>
  <c r="B167" i="23" s="1"/>
  <c r="B168" i="23" s="1"/>
  <c r="B137" i="23"/>
  <c r="B138" i="23" s="1"/>
  <c r="B139" i="23" s="1"/>
  <c r="B140" i="23" s="1"/>
  <c r="B141" i="23" s="1"/>
  <c r="B142" i="23" s="1"/>
  <c r="B143" i="23" s="1"/>
  <c r="B144" i="23" s="1"/>
  <c r="B125" i="23"/>
  <c r="B126" i="23" s="1"/>
  <c r="B127" i="23" s="1"/>
  <c r="B128" i="23" s="1"/>
  <c r="B129" i="23" s="1"/>
  <c r="B130" i="23" s="1"/>
  <c r="B131" i="23" s="1"/>
  <c r="B132" i="23" s="1"/>
  <c r="B296" i="22"/>
  <c r="B297" i="22" s="1"/>
  <c r="B298" i="22" s="1"/>
  <c r="B299" i="22" s="1"/>
  <c r="B300" i="22" s="1"/>
  <c r="B301" i="22" s="1"/>
  <c r="B302" i="22" s="1"/>
  <c r="B303" i="22" s="1"/>
  <c r="B304" i="22" s="1"/>
  <c r="B305" i="22" s="1"/>
  <c r="B306" i="22" s="1"/>
  <c r="B307" i="22" s="1"/>
  <c r="B308" i="22" s="1"/>
  <c r="B309" i="22" s="1"/>
  <c r="B310" i="22" s="1"/>
  <c r="B311" i="22" s="1"/>
  <c r="B312" i="22" s="1"/>
  <c r="B313" i="22" s="1"/>
  <c r="B314" i="22" s="1"/>
  <c r="B315" i="22" s="1"/>
  <c r="B316" i="22" s="1"/>
  <c r="B317" i="22" s="1"/>
  <c r="B318" i="22" s="1"/>
  <c r="B319" i="22" s="1"/>
  <c r="B320" i="22" s="1"/>
  <c r="B321" i="22" s="1"/>
  <c r="B322" i="22" s="1"/>
  <c r="B323" i="22" s="1"/>
  <c r="B324" i="22" s="1"/>
  <c r="B325" i="22" s="1"/>
  <c r="B326" i="22" s="1"/>
  <c r="B327" i="22" s="1"/>
  <c r="B328" i="22" s="1"/>
  <c r="B329" i="22" s="1"/>
  <c r="B330" i="22" s="1"/>
  <c r="B331" i="22" s="1"/>
  <c r="B332" i="22" s="1"/>
  <c r="B333" i="22" s="1"/>
  <c r="B334" i="22" s="1"/>
  <c r="B335" i="22" s="1"/>
  <c r="B336" i="22" s="1"/>
  <c r="B337" i="22" s="1"/>
  <c r="B338" i="22" s="1"/>
  <c r="B339" i="22" s="1"/>
  <c r="B340" i="22" s="1"/>
  <c r="B341" i="22" s="1"/>
  <c r="B342" i="22" s="1"/>
  <c r="B343" i="22" s="1"/>
  <c r="B344" i="22" s="1"/>
  <c r="B345" i="22" s="1"/>
  <c r="B346" i="22" s="1"/>
  <c r="B347" i="22" s="1"/>
  <c r="B348" i="22" s="1"/>
  <c r="B349" i="22" s="1"/>
  <c r="B350" i="22" s="1"/>
  <c r="B351" i="22" s="1"/>
  <c r="B352" i="22" s="1"/>
  <c r="B294" i="22"/>
  <c r="B292" i="22"/>
  <c r="B289" i="22"/>
  <c r="B290" i="22" s="1"/>
  <c r="B291" i="22" s="1"/>
  <c r="B277" i="22"/>
  <c r="B278" i="22" s="1"/>
  <c r="B279" i="22" s="1"/>
  <c r="B276" i="22"/>
  <c r="B263" i="22"/>
  <c r="B264" i="22" s="1"/>
  <c r="B265" i="22" s="1"/>
  <c r="B266" i="22" s="1"/>
  <c r="B267" i="22" s="1"/>
  <c r="B268" i="22" s="1"/>
  <c r="B269" i="22" s="1"/>
  <c r="B270" i="22" s="1"/>
  <c r="B271" i="22" s="1"/>
  <c r="B250" i="22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182" i="22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0" i="22" s="1"/>
  <c r="B241" i="22" s="1"/>
  <c r="B242" i="22" s="1"/>
  <c r="B243" i="22" s="1"/>
  <c r="B244" i="22" s="1"/>
  <c r="B245" i="22" s="1"/>
  <c r="B246" i="22" s="1"/>
  <c r="B171" i="22"/>
  <c r="B172" i="22" s="1"/>
  <c r="B173" i="22" s="1"/>
  <c r="B174" i="22" s="1"/>
  <c r="B175" i="22" s="1"/>
  <c r="B176" i="22" s="1"/>
  <c r="B177" i="22" s="1"/>
  <c r="B151" i="22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37" i="22"/>
  <c r="B138" i="22" s="1"/>
  <c r="B139" i="22" s="1"/>
  <c r="B140" i="22" s="1"/>
  <c r="B141" i="22" s="1"/>
  <c r="B142" i="22" s="1"/>
  <c r="B143" i="22" s="1"/>
  <c r="B144" i="22" s="1"/>
  <c r="B125" i="22"/>
  <c r="B126" i="22" s="1"/>
  <c r="B127" i="22" s="1"/>
  <c r="B128" i="22" s="1"/>
  <c r="B129" i="22" s="1"/>
  <c r="B130" i="22" s="1"/>
  <c r="B131" i="22" s="1"/>
  <c r="B132" i="22" s="1"/>
  <c r="B296" i="2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294" i="21"/>
  <c r="B292" i="21"/>
  <c r="B289" i="21"/>
  <c r="B290" i="21" s="1"/>
  <c r="B291" i="21" s="1"/>
  <c r="B277" i="21"/>
  <c r="B278" i="21" s="1"/>
  <c r="B279" i="21" s="1"/>
  <c r="B276" i="21"/>
  <c r="B263" i="21"/>
  <c r="B264" i="21" s="1"/>
  <c r="B265" i="21" s="1"/>
  <c r="B266" i="21" s="1"/>
  <c r="B267" i="21" s="1"/>
  <c r="B268" i="21" s="1"/>
  <c r="B269" i="21" s="1"/>
  <c r="B270" i="21" s="1"/>
  <c r="B271" i="21" s="1"/>
  <c r="B250" i="2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182" i="2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171" i="21"/>
  <c r="B172" i="21" s="1"/>
  <c r="B173" i="21" s="1"/>
  <c r="B174" i="21" s="1"/>
  <c r="B175" i="21" s="1"/>
  <c r="B176" i="21" s="1"/>
  <c r="B177" i="21" s="1"/>
  <c r="B151" i="2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37" i="21"/>
  <c r="B138" i="21" s="1"/>
  <c r="B139" i="21" s="1"/>
  <c r="B140" i="21" s="1"/>
  <c r="B141" i="21" s="1"/>
  <c r="B142" i="21" s="1"/>
  <c r="B143" i="21" s="1"/>
  <c r="B144" i="21" s="1"/>
  <c r="B125" i="21"/>
  <c r="B126" i="21" s="1"/>
  <c r="B127" i="21" s="1"/>
  <c r="B128" i="21" s="1"/>
  <c r="B129" i="21" s="1"/>
  <c r="B130" i="21" s="1"/>
  <c r="B131" i="21" s="1"/>
  <c r="B132" i="21" s="1"/>
  <c r="B296" i="20"/>
  <c r="B297" i="20" s="1"/>
  <c r="B298" i="20" s="1"/>
  <c r="B299" i="20" s="1"/>
  <c r="B300" i="20" s="1"/>
  <c r="B301" i="20" s="1"/>
  <c r="B302" i="20" s="1"/>
  <c r="B303" i="20" s="1"/>
  <c r="B304" i="20" s="1"/>
  <c r="B305" i="20" s="1"/>
  <c r="B306" i="20" s="1"/>
  <c r="B307" i="20" s="1"/>
  <c r="B308" i="20" s="1"/>
  <c r="B309" i="20" s="1"/>
  <c r="B310" i="20" s="1"/>
  <c r="B311" i="20" s="1"/>
  <c r="B312" i="20" s="1"/>
  <c r="B313" i="20" s="1"/>
  <c r="B314" i="20" s="1"/>
  <c r="B315" i="20" s="1"/>
  <c r="B316" i="20" s="1"/>
  <c r="B317" i="20" s="1"/>
  <c r="B318" i="20" s="1"/>
  <c r="B319" i="20" s="1"/>
  <c r="B320" i="20" s="1"/>
  <c r="B321" i="20" s="1"/>
  <c r="B322" i="20" s="1"/>
  <c r="B323" i="20" s="1"/>
  <c r="B324" i="20" s="1"/>
  <c r="B325" i="20" s="1"/>
  <c r="B326" i="20" s="1"/>
  <c r="B327" i="20" s="1"/>
  <c r="B328" i="20" s="1"/>
  <c r="B329" i="20" s="1"/>
  <c r="B330" i="20" s="1"/>
  <c r="B331" i="20" s="1"/>
  <c r="B332" i="20" s="1"/>
  <c r="B333" i="20" s="1"/>
  <c r="B334" i="20" s="1"/>
  <c r="B335" i="20" s="1"/>
  <c r="B336" i="20" s="1"/>
  <c r="B337" i="20" s="1"/>
  <c r="B338" i="20" s="1"/>
  <c r="B339" i="20" s="1"/>
  <c r="B340" i="20" s="1"/>
  <c r="B341" i="20" s="1"/>
  <c r="B342" i="20" s="1"/>
  <c r="B343" i="20" s="1"/>
  <c r="B344" i="20" s="1"/>
  <c r="B345" i="20" s="1"/>
  <c r="B346" i="20" s="1"/>
  <c r="B347" i="20" s="1"/>
  <c r="B348" i="20" s="1"/>
  <c r="B349" i="20" s="1"/>
  <c r="B350" i="20" s="1"/>
  <c r="B351" i="20" s="1"/>
  <c r="B352" i="20" s="1"/>
  <c r="B294" i="20"/>
  <c r="B292" i="20"/>
  <c r="B289" i="20"/>
  <c r="B290" i="20" s="1"/>
  <c r="B291" i="20" s="1"/>
  <c r="B277" i="20"/>
  <c r="B278" i="20" s="1"/>
  <c r="B279" i="20" s="1"/>
  <c r="B276" i="20"/>
  <c r="B263" i="20"/>
  <c r="B264" i="20" s="1"/>
  <c r="B265" i="20" s="1"/>
  <c r="B266" i="20" s="1"/>
  <c r="B267" i="20" s="1"/>
  <c r="B268" i="20" s="1"/>
  <c r="B269" i="20" s="1"/>
  <c r="B270" i="20" s="1"/>
  <c r="B271" i="20" s="1"/>
  <c r="B250" i="20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182" i="20"/>
  <c r="B183" i="20" s="1"/>
  <c r="B184" i="20" s="1"/>
  <c r="B185" i="20" s="1"/>
  <c r="B186" i="20" s="1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1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8" i="20" s="1"/>
  <c r="B239" i="20" s="1"/>
  <c r="B240" i="20" s="1"/>
  <c r="B241" i="20" s="1"/>
  <c r="B242" i="20" s="1"/>
  <c r="B243" i="20" s="1"/>
  <c r="B244" i="20" s="1"/>
  <c r="B245" i="20" s="1"/>
  <c r="B246" i="20" s="1"/>
  <c r="B171" i="20"/>
  <c r="B172" i="20" s="1"/>
  <c r="B173" i="20" s="1"/>
  <c r="B174" i="20" s="1"/>
  <c r="B175" i="20" s="1"/>
  <c r="B176" i="20" s="1"/>
  <c r="B177" i="20" s="1"/>
  <c r="B151" i="20"/>
  <c r="B152" i="20" s="1"/>
  <c r="B153" i="20" s="1"/>
  <c r="B154" i="20" s="1"/>
  <c r="B155" i="20" s="1"/>
  <c r="B156" i="20" s="1"/>
  <c r="B157" i="20" s="1"/>
  <c r="B158" i="20" s="1"/>
  <c r="B159" i="20" s="1"/>
  <c r="B160" i="20" s="1"/>
  <c r="B161" i="20" s="1"/>
  <c r="B162" i="20" s="1"/>
  <c r="B163" i="20" s="1"/>
  <c r="B164" i="20" s="1"/>
  <c r="B165" i="20" s="1"/>
  <c r="B166" i="20" s="1"/>
  <c r="B167" i="20" s="1"/>
  <c r="B168" i="20" s="1"/>
  <c r="B137" i="20"/>
  <c r="B138" i="20" s="1"/>
  <c r="B139" i="20" s="1"/>
  <c r="B140" i="20" s="1"/>
  <c r="B141" i="20" s="1"/>
  <c r="B142" i="20" s="1"/>
  <c r="B143" i="20" s="1"/>
  <c r="B144" i="20" s="1"/>
  <c r="B125" i="20"/>
  <c r="B126" i="20" s="1"/>
  <c r="B127" i="20" s="1"/>
  <c r="B128" i="20" s="1"/>
  <c r="B129" i="20" s="1"/>
  <c r="B130" i="20" s="1"/>
  <c r="B131" i="20" s="1"/>
  <c r="B132" i="20" s="1"/>
  <c r="B296" i="19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B344" i="19" s="1"/>
  <c r="B345" i="19" s="1"/>
  <c r="B346" i="19" s="1"/>
  <c r="B347" i="19" s="1"/>
  <c r="B348" i="19" s="1"/>
  <c r="B349" i="19" s="1"/>
  <c r="B350" i="19" s="1"/>
  <c r="B351" i="19" s="1"/>
  <c r="B352" i="19" s="1"/>
  <c r="B294" i="19"/>
  <c r="B292" i="19"/>
  <c r="B289" i="19"/>
  <c r="B290" i="19" s="1"/>
  <c r="B291" i="19" s="1"/>
  <c r="B277" i="19"/>
  <c r="B278" i="19" s="1"/>
  <c r="B279" i="19" s="1"/>
  <c r="B276" i="19"/>
  <c r="B263" i="19"/>
  <c r="B264" i="19" s="1"/>
  <c r="B265" i="19" s="1"/>
  <c r="B266" i="19" s="1"/>
  <c r="B267" i="19" s="1"/>
  <c r="B268" i="19" s="1"/>
  <c r="B269" i="19" s="1"/>
  <c r="B270" i="19" s="1"/>
  <c r="B271" i="19" s="1"/>
  <c r="B250" i="19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182" i="19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171" i="19"/>
  <c r="B172" i="19" s="1"/>
  <c r="B173" i="19" s="1"/>
  <c r="B174" i="19" s="1"/>
  <c r="B175" i="19" s="1"/>
  <c r="B176" i="19" s="1"/>
  <c r="B177" i="19" s="1"/>
  <c r="B151" i="19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37" i="19"/>
  <c r="B138" i="19" s="1"/>
  <c r="B139" i="19" s="1"/>
  <c r="B140" i="19" s="1"/>
  <c r="B141" i="19" s="1"/>
  <c r="B142" i="19" s="1"/>
  <c r="B143" i="19" s="1"/>
  <c r="B144" i="19" s="1"/>
  <c r="B125" i="19"/>
  <c r="B126" i="19" s="1"/>
  <c r="B127" i="19" s="1"/>
  <c r="B128" i="19" s="1"/>
  <c r="B129" i="19" s="1"/>
  <c r="B130" i="19" s="1"/>
  <c r="B131" i="19" s="1"/>
  <c r="B132" i="19" s="1"/>
  <c r="B296" i="18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294" i="18"/>
  <c r="B292" i="18"/>
  <c r="B289" i="18"/>
  <c r="B290" i="18" s="1"/>
  <c r="B291" i="18" s="1"/>
  <c r="B277" i="18"/>
  <c r="B278" i="18" s="1"/>
  <c r="B279" i="18" s="1"/>
  <c r="B276" i="18"/>
  <c r="B263" i="18"/>
  <c r="B264" i="18" s="1"/>
  <c r="B265" i="18" s="1"/>
  <c r="B266" i="18" s="1"/>
  <c r="B267" i="18" s="1"/>
  <c r="B268" i="18" s="1"/>
  <c r="B269" i="18" s="1"/>
  <c r="B270" i="18" s="1"/>
  <c r="B271" i="18" s="1"/>
  <c r="B250" i="18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182" i="18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171" i="18"/>
  <c r="B172" i="18" s="1"/>
  <c r="B173" i="18" s="1"/>
  <c r="B174" i="18" s="1"/>
  <c r="B175" i="18" s="1"/>
  <c r="B176" i="18" s="1"/>
  <c r="B177" i="18" s="1"/>
  <c r="B151" i="18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37" i="18"/>
  <c r="B138" i="18" s="1"/>
  <c r="B139" i="18" s="1"/>
  <c r="B140" i="18" s="1"/>
  <c r="B141" i="18" s="1"/>
  <c r="B142" i="18" s="1"/>
  <c r="B143" i="18" s="1"/>
  <c r="B144" i="18" s="1"/>
  <c r="B125" i="18"/>
  <c r="B126" i="18" s="1"/>
  <c r="B127" i="18" s="1"/>
  <c r="B128" i="18" s="1"/>
  <c r="B129" i="18" s="1"/>
  <c r="B130" i="18" s="1"/>
  <c r="B131" i="18" s="1"/>
  <c r="B132" i="18" s="1"/>
  <c r="B296" i="17"/>
  <c r="B297" i="17" s="1"/>
  <c r="B298" i="17" s="1"/>
  <c r="B299" i="17" s="1"/>
  <c r="B300" i="17" s="1"/>
  <c r="B301" i="17" s="1"/>
  <c r="B302" i="17" s="1"/>
  <c r="B303" i="17" s="1"/>
  <c r="B304" i="17" s="1"/>
  <c r="B305" i="17" s="1"/>
  <c r="B306" i="17" s="1"/>
  <c r="B307" i="17" s="1"/>
  <c r="B308" i="17" s="1"/>
  <c r="B309" i="17" s="1"/>
  <c r="B310" i="17" s="1"/>
  <c r="B311" i="17" s="1"/>
  <c r="B312" i="17" s="1"/>
  <c r="B313" i="17" s="1"/>
  <c r="B314" i="17" s="1"/>
  <c r="B315" i="17" s="1"/>
  <c r="B316" i="17" s="1"/>
  <c r="B317" i="17" s="1"/>
  <c r="B318" i="17" s="1"/>
  <c r="B319" i="17" s="1"/>
  <c r="B320" i="17" s="1"/>
  <c r="B321" i="17" s="1"/>
  <c r="B322" i="17" s="1"/>
  <c r="B323" i="17" s="1"/>
  <c r="B324" i="17" s="1"/>
  <c r="B325" i="17" s="1"/>
  <c r="B326" i="17" s="1"/>
  <c r="B327" i="17" s="1"/>
  <c r="B328" i="17" s="1"/>
  <c r="B329" i="17" s="1"/>
  <c r="B330" i="17" s="1"/>
  <c r="B331" i="17" s="1"/>
  <c r="B332" i="17" s="1"/>
  <c r="B333" i="17" s="1"/>
  <c r="B334" i="17" s="1"/>
  <c r="B335" i="17" s="1"/>
  <c r="B336" i="17" s="1"/>
  <c r="B337" i="17" s="1"/>
  <c r="B338" i="17" s="1"/>
  <c r="B339" i="17" s="1"/>
  <c r="B340" i="17" s="1"/>
  <c r="B341" i="17" s="1"/>
  <c r="B342" i="17" s="1"/>
  <c r="B343" i="17" s="1"/>
  <c r="B344" i="17" s="1"/>
  <c r="B345" i="17" s="1"/>
  <c r="B346" i="17" s="1"/>
  <c r="B347" i="17" s="1"/>
  <c r="B348" i="17" s="1"/>
  <c r="B349" i="17" s="1"/>
  <c r="B350" i="17" s="1"/>
  <c r="B351" i="17" s="1"/>
  <c r="B352" i="17" s="1"/>
  <c r="B294" i="17"/>
  <c r="B292" i="17"/>
  <c r="B289" i="17"/>
  <c r="B290" i="17" s="1"/>
  <c r="B291" i="17" s="1"/>
  <c r="B277" i="17"/>
  <c r="B278" i="17" s="1"/>
  <c r="B279" i="17" s="1"/>
  <c r="B276" i="17"/>
  <c r="B263" i="17"/>
  <c r="B264" i="17" s="1"/>
  <c r="B265" i="17" s="1"/>
  <c r="B266" i="17" s="1"/>
  <c r="B267" i="17" s="1"/>
  <c r="B268" i="17" s="1"/>
  <c r="B269" i="17" s="1"/>
  <c r="B270" i="17" s="1"/>
  <c r="B271" i="17" s="1"/>
  <c r="B250" i="17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182" i="17"/>
  <c r="B183" i="17" s="1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8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5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171" i="17"/>
  <c r="B172" i="17" s="1"/>
  <c r="B173" i="17" s="1"/>
  <c r="B174" i="17" s="1"/>
  <c r="B175" i="17" s="1"/>
  <c r="B176" i="17" s="1"/>
  <c r="B177" i="17" s="1"/>
  <c r="B151" i="17"/>
  <c r="B152" i="17" s="1"/>
  <c r="B153" i="17" s="1"/>
  <c r="B154" i="17" s="1"/>
  <c r="B155" i="17" s="1"/>
  <c r="B156" i="17" s="1"/>
  <c r="B157" i="17" s="1"/>
  <c r="B158" i="17" s="1"/>
  <c r="B137" i="17"/>
  <c r="B138" i="17" s="1"/>
  <c r="B139" i="17" s="1"/>
  <c r="B140" i="17" s="1"/>
  <c r="B141" i="17" s="1"/>
  <c r="B142" i="17" s="1"/>
  <c r="B143" i="17" s="1"/>
  <c r="B144" i="17" s="1"/>
  <c r="B125" i="17"/>
  <c r="B126" i="17" s="1"/>
  <c r="B127" i="17" s="1"/>
  <c r="B128" i="17" s="1"/>
  <c r="B129" i="17" s="1"/>
  <c r="B130" i="17" s="1"/>
  <c r="B131" i="17" s="1"/>
  <c r="B132" i="17" s="1"/>
  <c r="B334" i="16"/>
  <c r="B335" i="16" s="1"/>
  <c r="B336" i="16" s="1"/>
  <c r="B337" i="16" s="1"/>
  <c r="B338" i="16" s="1"/>
  <c r="B339" i="16" s="1"/>
  <c r="B340" i="16" s="1"/>
  <c r="B341" i="16" s="1"/>
  <c r="B342" i="16" s="1"/>
  <c r="B343" i="16" s="1"/>
  <c r="B344" i="16" s="1"/>
  <c r="B345" i="16" s="1"/>
  <c r="B346" i="16" s="1"/>
  <c r="B347" i="16" s="1"/>
  <c r="B348" i="16" s="1"/>
  <c r="B349" i="16" s="1"/>
  <c r="B350" i="16" s="1"/>
  <c r="B351" i="16" s="1"/>
  <c r="B352" i="16" s="1"/>
  <c r="B296" i="16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B325" i="16" s="1"/>
  <c r="B326" i="16" s="1"/>
  <c r="B327" i="16" s="1"/>
  <c r="B328" i="16" s="1"/>
  <c r="B329" i="16" s="1"/>
  <c r="B330" i="16" s="1"/>
  <c r="B331" i="16" s="1"/>
  <c r="B332" i="16" s="1"/>
  <c r="B333" i="16" s="1"/>
  <c r="B294" i="16"/>
  <c r="B292" i="16"/>
  <c r="B289" i="16"/>
  <c r="B290" i="16" s="1"/>
  <c r="B291" i="16" s="1"/>
  <c r="B276" i="16"/>
  <c r="B277" i="16" s="1"/>
  <c r="B278" i="16" s="1"/>
  <c r="B279" i="16" s="1"/>
  <c r="B263" i="16"/>
  <c r="B264" i="16" s="1"/>
  <c r="B265" i="16" s="1"/>
  <c r="B266" i="16" s="1"/>
  <c r="B267" i="16" s="1"/>
  <c r="B268" i="16" s="1"/>
  <c r="B269" i="16" s="1"/>
  <c r="B270" i="16" s="1"/>
  <c r="B271" i="16" s="1"/>
  <c r="B250" i="16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182" i="16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171" i="16"/>
  <c r="B172" i="16" s="1"/>
  <c r="B173" i="16" s="1"/>
  <c r="B174" i="16" s="1"/>
  <c r="B175" i="16" s="1"/>
  <c r="B176" i="16" s="1"/>
  <c r="B177" i="16" s="1"/>
  <c r="B151" i="16"/>
  <c r="B152" i="16" s="1"/>
  <c r="B153" i="16" s="1"/>
  <c r="B154" i="16" s="1"/>
  <c r="B155" i="16" s="1"/>
  <c r="B156" i="16" s="1"/>
  <c r="B157" i="16" s="1"/>
  <c r="B158" i="16" s="1"/>
  <c r="B138" i="16"/>
  <c r="B139" i="16" s="1"/>
  <c r="B140" i="16" s="1"/>
  <c r="B141" i="16" s="1"/>
  <c r="B142" i="16" s="1"/>
  <c r="B143" i="16" s="1"/>
  <c r="B144" i="16" s="1"/>
  <c r="B137" i="16"/>
  <c r="B125" i="16"/>
  <c r="B126" i="16" s="1"/>
  <c r="B127" i="16" s="1"/>
  <c r="B128" i="16" s="1"/>
  <c r="B129" i="16" s="1"/>
  <c r="B130" i="16" s="1"/>
  <c r="B131" i="16" s="1"/>
  <c r="B132" i="16" s="1"/>
  <c r="B296" i="15"/>
  <c r="B297" i="15" s="1"/>
  <c r="B298" i="15" s="1"/>
  <c r="B299" i="15" s="1"/>
  <c r="B300" i="15" s="1"/>
  <c r="B301" i="15" s="1"/>
  <c r="B302" i="15" s="1"/>
  <c r="B303" i="15" s="1"/>
  <c r="B304" i="15" s="1"/>
  <c r="B305" i="15" s="1"/>
  <c r="B306" i="15" s="1"/>
  <c r="B307" i="15" s="1"/>
  <c r="B308" i="15" s="1"/>
  <c r="B309" i="15" s="1"/>
  <c r="B310" i="15" s="1"/>
  <c r="B311" i="15" s="1"/>
  <c r="B312" i="15" s="1"/>
  <c r="B313" i="15" s="1"/>
  <c r="B314" i="15" s="1"/>
  <c r="B315" i="15" s="1"/>
  <c r="B316" i="15" s="1"/>
  <c r="B317" i="15" s="1"/>
  <c r="B318" i="15" s="1"/>
  <c r="B319" i="15" s="1"/>
  <c r="B320" i="15" s="1"/>
  <c r="B321" i="15" s="1"/>
  <c r="B322" i="15" s="1"/>
  <c r="B323" i="15" s="1"/>
  <c r="B324" i="15" s="1"/>
  <c r="B325" i="15" s="1"/>
  <c r="B326" i="15" s="1"/>
  <c r="B327" i="15" s="1"/>
  <c r="B328" i="15" s="1"/>
  <c r="B329" i="15" s="1"/>
  <c r="B330" i="15" s="1"/>
  <c r="B331" i="15" s="1"/>
  <c r="B332" i="15" s="1"/>
  <c r="B333" i="15" s="1"/>
  <c r="B334" i="15" s="1"/>
  <c r="B335" i="15" s="1"/>
  <c r="B336" i="15" s="1"/>
  <c r="B337" i="15" s="1"/>
  <c r="B338" i="15" s="1"/>
  <c r="B339" i="15" s="1"/>
  <c r="B340" i="15" s="1"/>
  <c r="B341" i="15" s="1"/>
  <c r="B342" i="15" s="1"/>
  <c r="B343" i="15" s="1"/>
  <c r="B344" i="15" s="1"/>
  <c r="B345" i="15" s="1"/>
  <c r="B346" i="15" s="1"/>
  <c r="B347" i="15" s="1"/>
  <c r="B348" i="15" s="1"/>
  <c r="B349" i="15" s="1"/>
  <c r="B350" i="15" s="1"/>
  <c r="B351" i="15" s="1"/>
  <c r="B352" i="15" s="1"/>
  <c r="B294" i="15"/>
  <c r="B292" i="15"/>
  <c r="B289" i="15"/>
  <c r="B290" i="15" s="1"/>
  <c r="B291" i="15" s="1"/>
  <c r="B276" i="15"/>
  <c r="B277" i="15" s="1"/>
  <c r="B278" i="15" s="1"/>
  <c r="B279" i="15" s="1"/>
  <c r="B263" i="15"/>
  <c r="B264" i="15" s="1"/>
  <c r="B265" i="15" s="1"/>
  <c r="B266" i="15" s="1"/>
  <c r="B267" i="15" s="1"/>
  <c r="B268" i="15" s="1"/>
  <c r="B269" i="15" s="1"/>
  <c r="B270" i="15" s="1"/>
  <c r="B271" i="15" s="1"/>
  <c r="B250" i="15"/>
  <c r="B251" i="15" s="1"/>
  <c r="B252" i="15" s="1"/>
  <c r="B253" i="15" s="1"/>
  <c r="B254" i="15" s="1"/>
  <c r="B255" i="15" s="1"/>
  <c r="B256" i="15" s="1"/>
  <c r="B257" i="15" s="1"/>
  <c r="B258" i="15" s="1"/>
  <c r="B259" i="15" s="1"/>
  <c r="B260" i="15" s="1"/>
  <c r="B182" i="15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6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3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171" i="15"/>
  <c r="B172" i="15" s="1"/>
  <c r="B173" i="15" s="1"/>
  <c r="B174" i="15" s="1"/>
  <c r="B175" i="15" s="1"/>
  <c r="B176" i="15" s="1"/>
  <c r="B177" i="15" s="1"/>
  <c r="B151" i="15"/>
  <c r="B152" i="15" s="1"/>
  <c r="B153" i="15" s="1"/>
  <c r="B154" i="15" s="1"/>
  <c r="B155" i="15" s="1"/>
  <c r="B156" i="15" s="1"/>
  <c r="B157" i="15" s="1"/>
  <c r="B158" i="15" s="1"/>
  <c r="B138" i="15"/>
  <c r="B139" i="15" s="1"/>
  <c r="B140" i="15" s="1"/>
  <c r="B141" i="15" s="1"/>
  <c r="B142" i="15" s="1"/>
  <c r="B143" i="15" s="1"/>
  <c r="B144" i="15" s="1"/>
  <c r="B137" i="15"/>
  <c r="B125" i="15"/>
  <c r="B126" i="15" s="1"/>
  <c r="B127" i="15" s="1"/>
  <c r="B128" i="15" s="1"/>
  <c r="B129" i="15" s="1"/>
  <c r="B130" i="15" s="1"/>
  <c r="B131" i="15" s="1"/>
  <c r="B132" i="15" s="1"/>
  <c r="G349" i="14"/>
  <c r="G346" i="14"/>
  <c r="G345" i="14"/>
  <c r="G337" i="14"/>
  <c r="G335" i="14"/>
  <c r="G333" i="14"/>
  <c r="G327" i="14"/>
  <c r="G325" i="14"/>
  <c r="G324" i="14"/>
  <c r="G312" i="14"/>
  <c r="G308" i="14"/>
  <c r="G305" i="14"/>
  <c r="G303" i="14"/>
  <c r="B298" i="14"/>
  <c r="B299" i="14" s="1"/>
  <c r="B300" i="14" s="1"/>
  <c r="B301" i="14" s="1"/>
  <c r="B302" i="14" s="1"/>
  <c r="B303" i="14" s="1"/>
  <c r="B304" i="14" s="1"/>
  <c r="B305" i="14" s="1"/>
  <c r="B306" i="14" s="1"/>
  <c r="B307" i="14" s="1"/>
  <c r="B308" i="14" s="1"/>
  <c r="B309" i="14" s="1"/>
  <c r="B310" i="14" s="1"/>
  <c r="B311" i="14" s="1"/>
  <c r="B312" i="14" s="1"/>
  <c r="B313" i="14" s="1"/>
  <c r="B314" i="14" s="1"/>
  <c r="B315" i="14" s="1"/>
  <c r="B316" i="14" s="1"/>
  <c r="B317" i="14" s="1"/>
  <c r="B318" i="14" s="1"/>
  <c r="B319" i="14" s="1"/>
  <c r="B320" i="14" s="1"/>
  <c r="B321" i="14" s="1"/>
  <c r="B322" i="14" s="1"/>
  <c r="B323" i="14" s="1"/>
  <c r="B324" i="14" s="1"/>
  <c r="B325" i="14" s="1"/>
  <c r="B326" i="14" s="1"/>
  <c r="B327" i="14" s="1"/>
  <c r="B328" i="14" s="1"/>
  <c r="B329" i="14" s="1"/>
  <c r="B330" i="14" s="1"/>
  <c r="B331" i="14" s="1"/>
  <c r="B332" i="14" s="1"/>
  <c r="B333" i="14" s="1"/>
  <c r="B334" i="14" s="1"/>
  <c r="B335" i="14" s="1"/>
  <c r="B336" i="14" s="1"/>
  <c r="B337" i="14" s="1"/>
  <c r="B338" i="14" s="1"/>
  <c r="B339" i="14" s="1"/>
  <c r="B340" i="14" s="1"/>
  <c r="B341" i="14" s="1"/>
  <c r="B342" i="14" s="1"/>
  <c r="B343" i="14" s="1"/>
  <c r="B344" i="14" s="1"/>
  <c r="B345" i="14" s="1"/>
  <c r="B346" i="14" s="1"/>
  <c r="B347" i="14" s="1"/>
  <c r="B348" i="14" s="1"/>
  <c r="B349" i="14" s="1"/>
  <c r="B350" i="14" s="1"/>
  <c r="B351" i="14" s="1"/>
  <c r="B352" i="14" s="1"/>
  <c r="B353" i="14" s="1"/>
  <c r="B354" i="14" s="1"/>
  <c r="B296" i="14"/>
  <c r="B294" i="14"/>
  <c r="G292" i="14"/>
  <c r="B292" i="14"/>
  <c r="B293" i="14" s="1"/>
  <c r="B291" i="14"/>
  <c r="G288" i="14"/>
  <c r="G284" i="14"/>
  <c r="G282" i="14"/>
  <c r="G281" i="14"/>
  <c r="G280" i="14"/>
  <c r="G278" i="14"/>
  <c r="B278" i="14"/>
  <c r="B279" i="14" s="1"/>
  <c r="B280" i="14" s="1"/>
  <c r="B281" i="14" s="1"/>
  <c r="G275" i="14"/>
  <c r="G274" i="14"/>
  <c r="G272" i="14"/>
  <c r="G268" i="14"/>
  <c r="B265" i="14"/>
  <c r="B266" i="14" s="1"/>
  <c r="B267" i="14" s="1"/>
  <c r="B268" i="14" s="1"/>
  <c r="B269" i="14" s="1"/>
  <c r="B270" i="14" s="1"/>
  <c r="B271" i="14" s="1"/>
  <c r="B272" i="14" s="1"/>
  <c r="B273" i="14" s="1"/>
  <c r="G263" i="14"/>
  <c r="G260" i="14"/>
  <c r="G253" i="14"/>
  <c r="B252" i="14"/>
  <c r="B253" i="14" s="1"/>
  <c r="B254" i="14" s="1"/>
  <c r="B255" i="14" s="1"/>
  <c r="B256" i="14" s="1"/>
  <c r="B257" i="14" s="1"/>
  <c r="B258" i="14" s="1"/>
  <c r="B259" i="14" s="1"/>
  <c r="B260" i="14" s="1"/>
  <c r="B261" i="14" s="1"/>
  <c r="B262" i="14" s="1"/>
  <c r="G248" i="14"/>
  <c r="G247" i="14"/>
  <c r="G246" i="14"/>
  <c r="G244" i="14"/>
  <c r="G235" i="14"/>
  <c r="G233" i="14"/>
  <c r="G232" i="14"/>
  <c r="G230" i="14"/>
  <c r="G228" i="14"/>
  <c r="B228" i="14"/>
  <c r="B229" i="14" s="1"/>
  <c r="B230" i="14" s="1"/>
  <c r="B231" i="14" s="1"/>
  <c r="B232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G224" i="14"/>
  <c r="G219" i="14"/>
  <c r="G218" i="14"/>
  <c r="G217" i="14"/>
  <c r="G214" i="14"/>
  <c r="G213" i="14"/>
  <c r="G211" i="14"/>
  <c r="G210" i="14"/>
  <c r="G208" i="14"/>
  <c r="G206" i="14"/>
  <c r="G203" i="14"/>
  <c r="G199" i="14"/>
  <c r="G197" i="14"/>
  <c r="G191" i="14"/>
  <c r="G187" i="14"/>
  <c r="B184" i="14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5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G180" i="14"/>
  <c r="G179" i="14"/>
  <c r="G177" i="14"/>
  <c r="G175" i="14"/>
  <c r="B173" i="14"/>
  <c r="B174" i="14" s="1"/>
  <c r="B175" i="14" s="1"/>
  <c r="B176" i="14" s="1"/>
  <c r="B177" i="14" s="1"/>
  <c r="B178" i="14" s="1"/>
  <c r="B179" i="14" s="1"/>
  <c r="G165" i="14"/>
  <c r="G164" i="14"/>
  <c r="G163" i="14"/>
  <c r="B162" i="14"/>
  <c r="B163" i="14" s="1"/>
  <c r="B164" i="14" s="1"/>
  <c r="B165" i="14" s="1"/>
  <c r="B166" i="14" s="1"/>
  <c r="B167" i="14" s="1"/>
  <c r="B168" i="14" s="1"/>
  <c r="B169" i="14" s="1"/>
  <c r="B170" i="14" s="1"/>
  <c r="G160" i="14"/>
  <c r="G159" i="14"/>
  <c r="G156" i="14"/>
  <c r="G155" i="14"/>
  <c r="B153" i="14"/>
  <c r="B154" i="14" s="1"/>
  <c r="B155" i="14" s="1"/>
  <c r="B156" i="14" s="1"/>
  <c r="B157" i="14" s="1"/>
  <c r="B158" i="14" s="1"/>
  <c r="B159" i="14" s="1"/>
  <c r="G152" i="14"/>
  <c r="G150" i="14"/>
  <c r="G147" i="14"/>
  <c r="G146" i="14"/>
  <c r="G145" i="14"/>
  <c r="G144" i="14"/>
  <c r="G142" i="14"/>
  <c r="B139" i="14"/>
  <c r="B140" i="14" s="1"/>
  <c r="B141" i="14" s="1"/>
  <c r="B142" i="14" s="1"/>
  <c r="B143" i="14" s="1"/>
  <c r="B144" i="14" s="1"/>
  <c r="B145" i="14" s="1"/>
  <c r="B146" i="14" s="1"/>
  <c r="G138" i="14"/>
  <c r="S132" i="14"/>
  <c r="O132" i="14"/>
  <c r="K132" i="14"/>
  <c r="S129" i="14"/>
  <c r="O129" i="14"/>
  <c r="K129" i="14"/>
  <c r="S128" i="14"/>
  <c r="K127" i="14"/>
  <c r="G127" i="14"/>
  <c r="B127" i="14"/>
  <c r="B128" i="14" s="1"/>
  <c r="B129" i="14" s="1"/>
  <c r="B130" i="14" s="1"/>
  <c r="B131" i="14" s="1"/>
  <c r="B132" i="14" s="1"/>
  <c r="B133" i="14" s="1"/>
  <c r="B134" i="14" s="1"/>
  <c r="S125" i="14"/>
  <c r="S124" i="14"/>
  <c r="O124" i="14"/>
  <c r="K124" i="14"/>
  <c r="O122" i="14"/>
  <c r="S121" i="14"/>
  <c r="O121" i="14"/>
  <c r="K121" i="14"/>
  <c r="O119" i="14"/>
  <c r="K118" i="14"/>
  <c r="S117" i="14"/>
  <c r="O117" i="14"/>
  <c r="K117" i="14"/>
  <c r="O116" i="14"/>
  <c r="K116" i="14"/>
  <c r="O114" i="14"/>
  <c r="K114" i="14"/>
  <c r="S113" i="14"/>
  <c r="O113" i="14"/>
  <c r="K113" i="14"/>
  <c r="G112" i="14"/>
  <c r="S111" i="14"/>
  <c r="O111" i="14"/>
  <c r="K111" i="14"/>
  <c r="O105" i="14"/>
  <c r="K105" i="14"/>
  <c r="K103" i="14"/>
  <c r="O101" i="14"/>
  <c r="O100" i="14"/>
  <c r="S98" i="14"/>
  <c r="O97" i="14"/>
  <c r="G96" i="14"/>
  <c r="K94" i="14"/>
  <c r="S92" i="14"/>
  <c r="O92" i="14"/>
  <c r="K92" i="14"/>
  <c r="O90" i="14"/>
  <c r="K89" i="14"/>
  <c r="G88" i="14"/>
  <c r="S87" i="14"/>
  <c r="G85" i="14"/>
  <c r="S84" i="14"/>
  <c r="S82" i="14"/>
  <c r="K82" i="14"/>
  <c r="G82" i="14"/>
  <c r="S81" i="14"/>
  <c r="O81" i="14"/>
  <c r="K80" i="14"/>
  <c r="S79" i="14"/>
  <c r="K79" i="14"/>
  <c r="S78" i="14"/>
  <c r="K78" i="14"/>
  <c r="K77" i="14"/>
  <c r="K76" i="14"/>
  <c r="O75" i="14"/>
  <c r="S74" i="14"/>
  <c r="K74" i="14"/>
  <c r="O73" i="14"/>
  <c r="G73" i="14"/>
  <c r="K71" i="14"/>
  <c r="G71" i="14"/>
  <c r="S69" i="14"/>
  <c r="K68" i="14"/>
  <c r="S65" i="14"/>
  <c r="O65" i="14"/>
  <c r="K65" i="14"/>
  <c r="G65" i="14"/>
  <c r="G64" i="14"/>
  <c r="K63" i="14"/>
  <c r="O62" i="14"/>
  <c r="S61" i="14"/>
  <c r="O60" i="14"/>
  <c r="S57" i="14"/>
  <c r="O57" i="14"/>
  <c r="K57" i="14"/>
  <c r="O55" i="14"/>
  <c r="O53" i="14"/>
  <c r="G53" i="14"/>
  <c r="S52" i="14"/>
  <c r="O52" i="14"/>
  <c r="O50" i="14"/>
  <c r="K50" i="14"/>
  <c r="G50" i="14"/>
  <c r="S49" i="14"/>
  <c r="O49" i="14"/>
  <c r="K49" i="14"/>
  <c r="O47" i="14"/>
  <c r="G47" i="14"/>
  <c r="S45" i="14"/>
  <c r="O45" i="14"/>
  <c r="O44" i="14"/>
  <c r="K44" i="14"/>
  <c r="S42" i="14"/>
  <c r="O42" i="14"/>
  <c r="K42" i="14"/>
  <c r="G42" i="14"/>
  <c r="S41" i="14"/>
  <c r="O41" i="14"/>
  <c r="K41" i="14"/>
  <c r="S39" i="14"/>
  <c r="O39" i="14"/>
  <c r="G39" i="14"/>
  <c r="S36" i="14"/>
  <c r="O36" i="14"/>
  <c r="K36" i="14"/>
  <c r="O34" i="14"/>
  <c r="K34" i="14"/>
  <c r="S33" i="14"/>
  <c r="O33" i="14"/>
  <c r="K33" i="14"/>
  <c r="K32" i="14"/>
  <c r="K31" i="14"/>
  <c r="G31" i="14"/>
  <c r="K30" i="14"/>
  <c r="G30" i="14"/>
  <c r="K28" i="14"/>
  <c r="G28" i="14"/>
  <c r="O27" i="14"/>
  <c r="S26" i="14"/>
  <c r="K26" i="14"/>
  <c r="S25" i="14"/>
  <c r="O25" i="14"/>
  <c r="K25" i="14"/>
  <c r="G25" i="14"/>
  <c r="K24" i="14"/>
  <c r="S23" i="14"/>
  <c r="O23" i="14"/>
  <c r="K23" i="14"/>
  <c r="G23" i="14"/>
  <c r="K22" i="14"/>
  <c r="O21" i="14"/>
  <c r="K21" i="14"/>
  <c r="S20" i="14"/>
  <c r="O20" i="14"/>
  <c r="K20" i="14"/>
  <c r="K19" i="14"/>
  <c r="G19" i="14"/>
  <c r="S18" i="14"/>
  <c r="K18" i="14"/>
  <c r="S17" i="14"/>
  <c r="O17" i="14"/>
  <c r="K17" i="14"/>
  <c r="K16" i="14"/>
  <c r="S15" i="14"/>
  <c r="K15" i="14"/>
  <c r="O14" i="14"/>
  <c r="K13" i="14"/>
  <c r="G13" i="14"/>
  <c r="S12" i="14"/>
  <c r="K12" i="14"/>
  <c r="S11" i="14"/>
  <c r="O11" i="14"/>
  <c r="K10" i="14"/>
  <c r="G10" i="14"/>
  <c r="S9" i="14"/>
  <c r="O9" i="14"/>
  <c r="K9" i="14"/>
  <c r="S8" i="14"/>
  <c r="O8" i="14"/>
  <c r="K8" i="14"/>
  <c r="G8" i="14"/>
  <c r="F285" i="12"/>
  <c r="F87" i="12"/>
  <c r="F70" i="12"/>
  <c r="F77" i="12"/>
  <c r="F209" i="12"/>
  <c r="G34" i="14" l="1"/>
  <c r="G16" i="14"/>
  <c r="G330" i="14"/>
  <c r="G239" i="14"/>
  <c r="G196" i="14"/>
  <c r="G194" i="14"/>
  <c r="G184" i="14"/>
  <c r="G133" i="14"/>
  <c r="G131" i="14"/>
  <c r="G129" i="14"/>
  <c r="G123" i="14"/>
  <c r="G121" i="14"/>
  <c r="G113" i="14"/>
  <c r="G109" i="14"/>
  <c r="G107" i="14"/>
  <c r="G105" i="14"/>
  <c r="G97" i="14"/>
  <c r="G83" i="14"/>
  <c r="G81" i="14"/>
  <c r="G69" i="14"/>
  <c r="G134" i="14"/>
  <c r="G132" i="14"/>
  <c r="G130" i="14"/>
  <c r="G128" i="14"/>
  <c r="G126" i="14"/>
  <c r="G125" i="14"/>
  <c r="G122" i="14"/>
  <c r="G119" i="14"/>
  <c r="G118" i="14"/>
  <c r="G116" i="14"/>
  <c r="G110" i="14"/>
  <c r="G108" i="14"/>
  <c r="G102" i="14"/>
  <c r="G100" i="14"/>
  <c r="G94" i="14"/>
  <c r="G92" i="14"/>
  <c r="G90" i="14"/>
  <c r="G86" i="14"/>
  <c r="G80" i="14"/>
  <c r="G78" i="14"/>
  <c r="G74" i="14"/>
  <c r="G72" i="14"/>
  <c r="G70" i="14"/>
  <c r="G68" i="14"/>
  <c r="G66" i="14"/>
  <c r="G63" i="14"/>
  <c r="G61" i="14"/>
  <c r="G57" i="14"/>
  <c r="G56" i="14"/>
  <c r="G51" i="14"/>
  <c r="G49" i="14"/>
  <c r="G43" i="14"/>
  <c r="G41" i="14"/>
  <c r="G37" i="14"/>
  <c r="G35" i="14"/>
  <c r="G33" i="14"/>
  <c r="G29" i="14"/>
  <c r="G27" i="14"/>
  <c r="G21" i="14"/>
  <c r="G17" i="14"/>
  <c r="G11" i="14"/>
  <c r="G9" i="14"/>
  <c r="K133" i="14"/>
  <c r="K125" i="14"/>
  <c r="K123" i="14"/>
  <c r="K109" i="14"/>
  <c r="K107" i="14"/>
  <c r="K99" i="14"/>
  <c r="K91" i="14"/>
  <c r="K87" i="14"/>
  <c r="K75" i="14"/>
  <c r="K67" i="14"/>
  <c r="K66" i="14"/>
  <c r="K61" i="14"/>
  <c r="K59" i="14"/>
  <c r="K53" i="14"/>
  <c r="K51" i="14"/>
  <c r="K45" i="14"/>
  <c r="K43" i="14"/>
  <c r="K37" i="14"/>
  <c r="K35" i="14"/>
  <c r="K29" i="14"/>
  <c r="K27" i="14"/>
  <c r="O133" i="14"/>
  <c r="O131" i="14"/>
  <c r="O125" i="14"/>
  <c r="O123" i="14"/>
  <c r="O115" i="14"/>
  <c r="O109" i="14"/>
  <c r="O107" i="14"/>
  <c r="O93" i="14"/>
  <c r="O61" i="14"/>
  <c r="O59" i="14"/>
  <c r="O51" i="14"/>
  <c r="O43" i="14"/>
  <c r="O37" i="14"/>
  <c r="O35" i="14"/>
  <c r="O26" i="14"/>
  <c r="O19" i="14"/>
  <c r="O13" i="14"/>
  <c r="O10" i="14"/>
  <c r="S133" i="14"/>
  <c r="S131" i="14"/>
  <c r="S123" i="14"/>
  <c r="S122" i="14"/>
  <c r="S115" i="14"/>
  <c r="S109" i="14"/>
  <c r="S107" i="14"/>
  <c r="S101" i="14"/>
  <c r="S85" i="14"/>
  <c r="S83" i="14"/>
  <c r="S75" i="14"/>
  <c r="S71" i="14"/>
  <c r="S67" i="14"/>
  <c r="S63" i="14"/>
  <c r="S59" i="14"/>
  <c r="S58" i="14"/>
  <c r="S51" i="14"/>
  <c r="S47" i="14"/>
  <c r="S43" i="14"/>
  <c r="S37" i="14"/>
  <c r="S35" i="14"/>
  <c r="S29" i="14"/>
  <c r="S27" i="14"/>
  <c r="S19" i="14"/>
  <c r="S13" i="14"/>
  <c r="K356" i="14"/>
  <c r="S354" i="14"/>
  <c r="K354" i="14"/>
  <c r="S353" i="14"/>
  <c r="G353" i="14"/>
  <c r="K352" i="14"/>
  <c r="O348" i="14"/>
  <c r="G348" i="14"/>
  <c r="K345" i="14"/>
  <c r="K343" i="14"/>
  <c r="O341" i="14"/>
  <c r="G341" i="14"/>
  <c r="O340" i="14"/>
  <c r="O337" i="14"/>
  <c r="G336" i="14"/>
  <c r="O334" i="14"/>
  <c r="O333" i="14"/>
  <c r="O330" i="14"/>
  <c r="K329" i="14"/>
  <c r="G329" i="14"/>
  <c r="O328" i="14"/>
  <c r="O327" i="14"/>
  <c r="S326" i="14"/>
  <c r="S325" i="14"/>
  <c r="K325" i="14"/>
  <c r="O324" i="14"/>
  <c r="K322" i="14"/>
  <c r="O320" i="14"/>
  <c r="O319" i="14"/>
  <c r="S318" i="14"/>
  <c r="O317" i="14"/>
  <c r="G316" i="14"/>
  <c r="K315" i="14"/>
  <c r="G314" i="14"/>
  <c r="S312" i="14"/>
  <c r="K312" i="14"/>
  <c r="G311" i="14"/>
  <c r="O309" i="14"/>
  <c r="G309" i="14"/>
  <c r="G306" i="14"/>
  <c r="O305" i="14"/>
  <c r="O304" i="14"/>
  <c r="G304" i="14"/>
  <c r="G300" i="14"/>
  <c r="O298" i="14"/>
  <c r="G298" i="14"/>
  <c r="O297" i="14"/>
  <c r="O296" i="14"/>
  <c r="G294" i="14"/>
  <c r="K291" i="14"/>
  <c r="G62" i="14"/>
  <c r="G58" i="14"/>
  <c r="G54" i="14"/>
  <c r="G48" i="14"/>
  <c r="G46" i="14"/>
  <c r="G44" i="14"/>
  <c r="G40" i="14"/>
  <c r="G38" i="14"/>
  <c r="G36" i="14"/>
  <c r="G32" i="14"/>
  <c r="G24" i="14"/>
  <c r="G22" i="14"/>
  <c r="G20" i="14"/>
  <c r="G18" i="14"/>
  <c r="G14" i="14"/>
  <c r="K130" i="14"/>
  <c r="K128" i="14"/>
  <c r="K120" i="14"/>
  <c r="K112" i="14"/>
  <c r="K110" i="14"/>
  <c r="K102" i="14"/>
  <c r="K98" i="14"/>
  <c r="K96" i="14"/>
  <c r="K88" i="14"/>
  <c r="K86" i="14"/>
  <c r="K72" i="14"/>
  <c r="K70" i="14"/>
  <c r="K64" i="14"/>
  <c r="K62" i="14"/>
  <c r="K58" i="14"/>
  <c r="K56" i="14"/>
  <c r="K54" i="14"/>
  <c r="K48" i="14"/>
  <c r="K47" i="14"/>
  <c r="K46" i="14"/>
  <c r="K40" i="14"/>
  <c r="K39" i="14"/>
  <c r="K38" i="14"/>
  <c r="K14" i="14"/>
  <c r="O134" i="14"/>
  <c r="O128" i="14"/>
  <c r="O126" i="14"/>
  <c r="O120" i="14"/>
  <c r="O118" i="14"/>
  <c r="O110" i="14"/>
  <c r="O106" i="14"/>
  <c r="O102" i="14"/>
  <c r="O96" i="14"/>
  <c r="O94" i="14"/>
  <c r="O88" i="14"/>
  <c r="O86" i="14"/>
  <c r="O84" i="14"/>
  <c r="O82" i="14"/>
  <c r="O78" i="14"/>
  <c r="O76" i="14"/>
  <c r="O70" i="14"/>
  <c r="O69" i="14"/>
  <c r="O68" i="14"/>
  <c r="O66" i="14"/>
  <c r="O64" i="14"/>
  <c r="O63" i="14"/>
  <c r="O58" i="14"/>
  <c r="O56" i="14"/>
  <c r="O54" i="14"/>
  <c r="O48" i="14"/>
  <c r="O46" i="14"/>
  <c r="O40" i="14"/>
  <c r="O38" i="14"/>
  <c r="O32" i="14"/>
  <c r="O30" i="14"/>
  <c r="O22" i="14"/>
  <c r="O18" i="14"/>
  <c r="O16" i="14"/>
  <c r="S134" i="14"/>
  <c r="S130" i="14"/>
  <c r="S126" i="14"/>
  <c r="S120" i="14"/>
  <c r="S118" i="14"/>
  <c r="S112" i="14"/>
  <c r="S104" i="14"/>
  <c r="S103" i="14"/>
  <c r="S96" i="14"/>
  <c r="S94" i="14"/>
  <c r="S90" i="14"/>
  <c r="S86" i="14"/>
  <c r="S80" i="14"/>
  <c r="S72" i="14"/>
  <c r="S70" i="14"/>
  <c r="S64" i="14"/>
  <c r="S62" i="14"/>
  <c r="S56" i="14"/>
  <c r="S54" i="14"/>
  <c r="S50" i="14"/>
  <c r="S48" i="14"/>
  <c r="S46" i="14"/>
  <c r="S38" i="14"/>
  <c r="S34" i="14"/>
  <c r="S32" i="14"/>
  <c r="S30" i="14"/>
  <c r="S24" i="14"/>
  <c r="S22" i="14"/>
  <c r="S16" i="14"/>
  <c r="S14" i="14"/>
  <c r="S10" i="14"/>
  <c r="S356" i="14"/>
  <c r="G355" i="14"/>
  <c r="K353" i="14"/>
  <c r="S348" i="14"/>
  <c r="K348" i="14"/>
  <c r="S345" i="14"/>
  <c r="K341" i="14"/>
  <c r="S340" i="14"/>
  <c r="K340" i="14"/>
  <c r="S337" i="14"/>
  <c r="K337" i="14"/>
  <c r="S335" i="14"/>
  <c r="O335" i="14"/>
  <c r="S333" i="14"/>
  <c r="K333" i="14"/>
  <c r="S332" i="14"/>
  <c r="G332" i="14"/>
  <c r="G328" i="14"/>
  <c r="O326" i="14"/>
  <c r="O325" i="14"/>
  <c r="G320" i="14"/>
  <c r="G319" i="14"/>
  <c r="O318" i="14"/>
  <c r="G318" i="14"/>
  <c r="G317" i="14"/>
  <c r="O312" i="14"/>
  <c r="K310" i="14"/>
  <c r="S309" i="14"/>
  <c r="K309" i="14"/>
  <c r="O307" i="14"/>
  <c r="K306" i="14"/>
  <c r="S305" i="14"/>
  <c r="K305" i="14"/>
  <c r="O301" i="14"/>
  <c r="G301" i="14"/>
  <c r="K300" i="14"/>
  <c r="S297" i="14"/>
  <c r="K297" i="14"/>
  <c r="K295" i="14"/>
  <c r="S294" i="14"/>
  <c r="O290" i="14"/>
  <c r="G290" i="14"/>
  <c r="O289" i="14"/>
  <c r="G289" i="14"/>
  <c r="S285" i="14"/>
  <c r="G285" i="14"/>
  <c r="S281" i="14"/>
  <c r="O280" i="14"/>
  <c r="S276" i="14"/>
  <c r="G276" i="14"/>
  <c r="O274" i="14"/>
  <c r="O273" i="14"/>
  <c r="S271" i="14"/>
  <c r="G271" i="14"/>
  <c r="O270" i="14"/>
  <c r="O269" i="14"/>
  <c r="G269" i="14"/>
  <c r="S265" i="14"/>
  <c r="K265" i="14"/>
  <c r="O261" i="14"/>
  <c r="S258" i="14"/>
  <c r="S257" i="14"/>
  <c r="K257" i="14"/>
  <c r="O256" i="14"/>
  <c r="O253" i="14"/>
  <c r="K250" i="14"/>
  <c r="O249" i="14"/>
  <c r="O245" i="14"/>
  <c r="K242" i="14"/>
  <c r="O241" i="14"/>
  <c r="G238" i="14"/>
  <c r="O237" i="14"/>
  <c r="S234" i="14"/>
  <c r="K234" i="14"/>
  <c r="S233" i="14"/>
  <c r="S231" i="14"/>
  <c r="S230" i="14"/>
  <c r="S229" i="14"/>
  <c r="K229" i="14"/>
  <c r="S228" i="14"/>
  <c r="G227" i="14"/>
  <c r="O225" i="14"/>
  <c r="G225" i="14"/>
  <c r="K223" i="14"/>
  <c r="S222" i="14"/>
  <c r="G215" i="14"/>
  <c r="K213" i="14"/>
  <c r="S212" i="14"/>
  <c r="K212" i="14"/>
  <c r="S209" i="14"/>
  <c r="K209" i="14"/>
  <c r="S207" i="14"/>
  <c r="S290" i="14"/>
  <c r="S289" i="14"/>
  <c r="K289" i="14"/>
  <c r="G286" i="14"/>
  <c r="K285" i="14"/>
  <c r="S284" i="14"/>
  <c r="K281" i="14"/>
  <c r="S280" i="14"/>
  <c r="K280" i="14"/>
  <c r="S279" i="14"/>
  <c r="K279" i="14"/>
  <c r="G279" i="14"/>
  <c r="O277" i="14"/>
  <c r="K277" i="14"/>
  <c r="O276" i="14"/>
  <c r="K274" i="14"/>
  <c r="S273" i="14"/>
  <c r="G273" i="14"/>
  <c r="S269" i="14"/>
  <c r="K269" i="14"/>
  <c r="S268" i="14"/>
  <c r="K268" i="14"/>
  <c r="O266" i="14"/>
  <c r="G266" i="14"/>
  <c r="O262" i="14"/>
  <c r="K261" i="14"/>
  <c r="G259" i="14"/>
  <c r="O257" i="14"/>
  <c r="G257" i="14"/>
  <c r="G256" i="14"/>
  <c r="G254" i="14"/>
  <c r="O252" i="14"/>
  <c r="G252" i="14"/>
  <c r="O248" i="14"/>
  <c r="K246" i="14"/>
  <c r="S244" i="14"/>
  <c r="O243" i="14"/>
  <c r="G243" i="14"/>
  <c r="G242" i="14"/>
  <c r="O240" i="14"/>
  <c r="G240" i="14"/>
  <c r="S236" i="14"/>
  <c r="G236" i="14"/>
  <c r="K233" i="14"/>
  <c r="S232" i="14"/>
  <c r="O231" i="14"/>
  <c r="O230" i="14"/>
  <c r="O229" i="14"/>
  <c r="G229" i="14"/>
  <c r="K228" i="14"/>
  <c r="S226" i="14"/>
  <c r="S225" i="14"/>
  <c r="K225" i="14"/>
  <c r="S224" i="14"/>
  <c r="O222" i="14"/>
  <c r="K221" i="14"/>
  <c r="S220" i="14"/>
  <c r="K215" i="14"/>
  <c r="O213" i="14"/>
  <c r="O212" i="14"/>
  <c r="G212" i="14"/>
  <c r="O209" i="14"/>
  <c r="O206" i="14"/>
  <c r="O205" i="14"/>
  <c r="O203" i="14"/>
  <c r="O202" i="14"/>
  <c r="K201" i="14"/>
  <c r="O200" i="14"/>
  <c r="O199" i="14"/>
  <c r="S198" i="14"/>
  <c r="S197" i="14"/>
  <c r="K197" i="14"/>
  <c r="O196" i="14"/>
  <c r="G195" i="14"/>
  <c r="S193" i="14"/>
  <c r="K193" i="14"/>
  <c r="O191" i="14"/>
  <c r="O189" i="14"/>
  <c r="K187" i="14"/>
  <c r="G186" i="14"/>
  <c r="S184" i="14"/>
  <c r="K184" i="14"/>
  <c r="G183" i="14"/>
  <c r="O181" i="14"/>
  <c r="G181" i="14"/>
  <c r="G178" i="14"/>
  <c r="O177" i="14"/>
  <c r="O176" i="14"/>
  <c r="G172" i="14"/>
  <c r="O169" i="14"/>
  <c r="G169" i="14"/>
  <c r="O168" i="14"/>
  <c r="G168" i="14"/>
  <c r="S164" i="14"/>
  <c r="G162" i="14"/>
  <c r="O161" i="14"/>
  <c r="O159" i="14"/>
  <c r="S157" i="14"/>
  <c r="O156" i="14"/>
  <c r="S155" i="14"/>
  <c r="S153" i="14"/>
  <c r="G153" i="14"/>
  <c r="O152" i="14"/>
  <c r="O150" i="14"/>
  <c r="O149" i="14"/>
  <c r="S148" i="14"/>
  <c r="G148" i="14"/>
  <c r="O146" i="14"/>
  <c r="O145" i="14"/>
  <c r="O144" i="14"/>
  <c r="S143" i="14"/>
  <c r="G143" i="14"/>
  <c r="O142" i="14"/>
  <c r="O141" i="14"/>
  <c r="G141" i="14"/>
  <c r="O140" i="14"/>
  <c r="G139" i="14"/>
  <c r="S137" i="14"/>
  <c r="K137" i="14"/>
  <c r="O136" i="14"/>
  <c r="G136" i="14"/>
  <c r="S205" i="14"/>
  <c r="G205" i="14"/>
  <c r="K202" i="14"/>
  <c r="G200" i="14"/>
  <c r="O198" i="14"/>
  <c r="O197" i="14"/>
  <c r="G189" i="14"/>
  <c r="K182" i="14"/>
  <c r="S181" i="14"/>
  <c r="K181" i="14"/>
  <c r="O179" i="14"/>
  <c r="K178" i="14"/>
  <c r="S177" i="14"/>
  <c r="K177" i="14"/>
  <c r="O173" i="14"/>
  <c r="K170" i="14"/>
  <c r="S169" i="14"/>
  <c r="K169" i="14"/>
  <c r="S166" i="14"/>
  <c r="K164" i="14"/>
  <c r="S162" i="14"/>
  <c r="S161" i="14"/>
  <c r="K161" i="14"/>
  <c r="G158" i="14"/>
  <c r="K157" i="14"/>
  <c r="S156" i="14"/>
  <c r="K156" i="14"/>
  <c r="K153" i="14"/>
  <c r="K151" i="14"/>
  <c r="O147" i="14"/>
  <c r="K146" i="14"/>
  <c r="S145" i="14"/>
  <c r="S141" i="14"/>
  <c r="K141" i="14"/>
  <c r="S140" i="14"/>
  <c r="K140" i="14"/>
  <c r="O138" i="14"/>
  <c r="G344" i="14"/>
  <c r="G291" i="14"/>
  <c r="G114" i="14"/>
  <c r="G106" i="14"/>
  <c r="G26" i="14"/>
  <c r="G340" i="14"/>
  <c r="G323" i="14"/>
  <c r="G299" i="14"/>
  <c r="G295" i="14"/>
  <c r="G258" i="14"/>
  <c r="G204" i="14"/>
  <c r="G182" i="14"/>
  <c r="G84" i="14"/>
  <c r="G76" i="14"/>
  <c r="G60" i="14"/>
  <c r="G52" i="14"/>
  <c r="G12" i="14"/>
  <c r="G220" i="14"/>
  <c r="G202" i="14"/>
  <c r="G190" i="14"/>
  <c r="G171" i="14"/>
  <c r="G321" i="14"/>
  <c r="G231" i="14"/>
  <c r="G167" i="14"/>
  <c r="S302" i="14"/>
  <c r="K293" i="14"/>
  <c r="S223" i="14"/>
  <c r="O201" i="14"/>
  <c r="K190" i="14"/>
  <c r="S151" i="14"/>
  <c r="S149" i="14"/>
  <c r="S307" i="14"/>
  <c r="S300" i="14"/>
  <c r="S242" i="14"/>
  <c r="G241" i="14"/>
  <c r="O238" i="14"/>
  <c r="O207" i="14"/>
  <c r="S259" i="14"/>
  <c r="K243" i="14"/>
  <c r="G192" i="14"/>
  <c r="K349" i="14"/>
  <c r="G264" i="14"/>
  <c r="G249" i="14"/>
  <c r="K194" i="14"/>
  <c r="O184" i="14"/>
  <c r="O170" i="14"/>
  <c r="G351" i="14"/>
  <c r="S349" i="14"/>
  <c r="O329" i="14"/>
  <c r="K318" i="14"/>
  <c r="S315" i="14"/>
  <c r="O278" i="14"/>
  <c r="K251" i="14"/>
  <c r="G250" i="14"/>
  <c r="O218" i="14"/>
  <c r="O215" i="14"/>
  <c r="K214" i="14"/>
  <c r="S174" i="14"/>
  <c r="K172" i="14"/>
  <c r="O346" i="14"/>
  <c r="O343" i="14"/>
  <c r="O294" i="14"/>
  <c r="K259" i="14"/>
  <c r="K239" i="14"/>
  <c r="K237" i="14"/>
  <c r="S221" i="14"/>
  <c r="G151" i="14"/>
  <c r="K262" i="14"/>
  <c r="G166" i="14"/>
  <c r="O162" i="14"/>
  <c r="O251" i="14"/>
  <c r="S190" i="14"/>
  <c r="K167" i="14"/>
  <c r="O331" i="14"/>
  <c r="S262" i="14"/>
  <c r="S250" i="14"/>
  <c r="O192" i="14"/>
  <c r="K284" i="14"/>
  <c r="O275" i="14"/>
  <c r="O272" i="14"/>
  <c r="S179" i="14"/>
  <c r="G174" i="14"/>
  <c r="K342" i="14"/>
  <c r="K235" i="14"/>
  <c r="G223" i="14"/>
  <c r="S187" i="14"/>
  <c r="S355" i="14"/>
  <c r="G347" i="14"/>
  <c r="S239" i="14"/>
  <c r="K330" i="14"/>
  <c r="K247" i="14"/>
  <c r="S237" i="14"/>
  <c r="S235" i="14"/>
  <c r="S351" i="14"/>
  <c r="O350" i="14"/>
  <c r="O338" i="14"/>
  <c r="K331" i="14"/>
  <c r="O323" i="14"/>
  <c r="S295" i="14"/>
  <c r="O279" i="14"/>
  <c r="O264" i="14"/>
  <c r="O210" i="14"/>
  <c r="K206" i="14"/>
  <c r="O195" i="14"/>
  <c r="S182" i="14"/>
  <c r="K180" i="14"/>
  <c r="S165" i="14"/>
  <c r="K150" i="14"/>
  <c r="O351" i="14"/>
  <c r="O344" i="14"/>
  <c r="S322" i="14"/>
  <c r="G322" i="14"/>
  <c r="O321" i="14"/>
  <c r="K316" i="14"/>
  <c r="K314" i="14"/>
  <c r="S308" i="14"/>
  <c r="S303" i="14"/>
  <c r="O302" i="14"/>
  <c r="K301" i="14"/>
  <c r="O286" i="14"/>
  <c r="O267" i="14"/>
  <c r="S251" i="14"/>
  <c r="O223" i="14"/>
  <c r="O216" i="14"/>
  <c r="S194" i="14"/>
  <c r="O193" i="14"/>
  <c r="K188" i="14"/>
  <c r="K186" i="14"/>
  <c r="S180" i="14"/>
  <c r="S175" i="14"/>
  <c r="O174" i="14"/>
  <c r="K173" i="14"/>
  <c r="O158" i="14"/>
  <c r="O139" i="14"/>
  <c r="S172" i="14"/>
  <c r="K165" i="14"/>
  <c r="K334" i="14"/>
  <c r="S310" i="14"/>
  <c r="K308" i="14"/>
  <c r="S243" i="14"/>
  <c r="S167" i="14"/>
  <c r="O151" i="14"/>
  <c r="K138" i="14"/>
  <c r="K135" i="14"/>
  <c r="O354" i="14"/>
  <c r="O342" i="14"/>
  <c r="K326" i="14"/>
  <c r="K323" i="14"/>
  <c r="S316" i="14"/>
  <c r="O315" i="14"/>
  <c r="K311" i="14"/>
  <c r="S301" i="14"/>
  <c r="S298" i="14"/>
  <c r="O295" i="14"/>
  <c r="S287" i="14"/>
  <c r="O265" i="14"/>
  <c r="K258" i="14"/>
  <c r="S254" i="14"/>
  <c r="O234" i="14"/>
  <c r="O226" i="14"/>
  <c r="O214" i="14"/>
  <c r="K198" i="14"/>
  <c r="K195" i="14"/>
  <c r="S188" i="14"/>
  <c r="O187" i="14"/>
  <c r="K183" i="14"/>
  <c r="S173" i="14"/>
  <c r="S170" i="14"/>
  <c r="O167" i="14"/>
  <c r="S159" i="14"/>
  <c r="O137" i="14"/>
  <c r="O166" i="14"/>
  <c r="G354" i="14"/>
  <c r="K303" i="14"/>
  <c r="S293" i="14"/>
  <c r="K287" i="14"/>
  <c r="O282" i="14"/>
  <c r="K278" i="14"/>
  <c r="K266" i="14"/>
  <c r="K254" i="14"/>
  <c r="K203" i="14"/>
  <c r="K175" i="14"/>
  <c r="K159" i="14"/>
  <c r="O154" i="14"/>
  <c r="S135" i="14"/>
  <c r="S343" i="14"/>
  <c r="G343" i="14"/>
  <c r="O339" i="14"/>
  <c r="K338" i="14"/>
  <c r="O336" i="14"/>
  <c r="G331" i="14"/>
  <c r="S314" i="14"/>
  <c r="G313" i="14"/>
  <c r="S306" i="14"/>
  <c r="K270" i="14"/>
  <c r="K267" i="14"/>
  <c r="O259" i="14"/>
  <c r="S246" i="14"/>
  <c r="K244" i="14"/>
  <c r="S238" i="14"/>
  <c r="K236" i="14"/>
  <c r="K231" i="14"/>
  <c r="S215" i="14"/>
  <c r="O211" i="14"/>
  <c r="K210" i="14"/>
  <c r="O208" i="14"/>
  <c r="S186" i="14"/>
  <c r="S178" i="14"/>
  <c r="K142" i="14"/>
  <c r="K139" i="14"/>
  <c r="O355" i="14"/>
  <c r="K350" i="14"/>
  <c r="O347" i="14"/>
  <c r="K346" i="14"/>
  <c r="S334" i="14"/>
  <c r="S330" i="14"/>
  <c r="K319" i="14"/>
  <c r="S311" i="14"/>
  <c r="O310" i="14"/>
  <c r="O306" i="14"/>
  <c r="K286" i="14"/>
  <c r="O283" i="14"/>
  <c r="K282" i="14"/>
  <c r="S270" i="14"/>
  <c r="S266" i="14"/>
  <c r="K255" i="14"/>
  <c r="S247" i="14"/>
  <c r="O246" i="14"/>
  <c r="O242" i="14"/>
  <c r="K222" i="14"/>
  <c r="O219" i="14"/>
  <c r="K218" i="14"/>
  <c r="S206" i="14"/>
  <c r="S202" i="14"/>
  <c r="K191" i="14"/>
  <c r="S183" i="14"/>
  <c r="O182" i="14"/>
  <c r="O178" i="14"/>
  <c r="K158" i="14"/>
  <c r="O155" i="14"/>
  <c r="K154" i="14"/>
  <c r="S142" i="14"/>
  <c r="S138" i="14"/>
  <c r="S342" i="14"/>
  <c r="S338" i="14"/>
  <c r="K327" i="14"/>
  <c r="S319" i="14"/>
  <c r="O314" i="14"/>
  <c r="K294" i="14"/>
  <c r="O291" i="14"/>
  <c r="K290" i="14"/>
  <c r="S278" i="14"/>
  <c r="S274" i="14"/>
  <c r="K263" i="14"/>
  <c r="S255" i="14"/>
  <c r="O254" i="14"/>
  <c r="O250" i="14"/>
  <c r="K230" i="14"/>
  <c r="O227" i="14"/>
  <c r="K226" i="14"/>
  <c r="S214" i="14"/>
  <c r="S210" i="14"/>
  <c r="K199" i="14"/>
  <c r="S191" i="14"/>
  <c r="O190" i="14"/>
  <c r="O186" i="14"/>
  <c r="K166" i="14"/>
  <c r="O163" i="14"/>
  <c r="K162" i="14"/>
  <c r="S150" i="14"/>
  <c r="S146" i="14"/>
  <c r="S350" i="14"/>
  <c r="S346" i="14"/>
  <c r="G338" i="14"/>
  <c r="K335" i="14"/>
  <c r="S327" i="14"/>
  <c r="O322" i="14"/>
  <c r="K302" i="14"/>
  <c r="O299" i="14"/>
  <c r="K298" i="14"/>
  <c r="S286" i="14"/>
  <c r="S282" i="14"/>
  <c r="K271" i="14"/>
  <c r="S263" i="14"/>
  <c r="O258" i="14"/>
  <c r="K238" i="14"/>
  <c r="O235" i="14"/>
  <c r="S218" i="14"/>
  <c r="K207" i="14"/>
  <c r="S199" i="14"/>
  <c r="O194" i="14"/>
  <c r="K174" i="14"/>
  <c r="O171" i="14"/>
  <c r="S158" i="14"/>
  <c r="S154" i="14"/>
  <c r="K143" i="14"/>
  <c r="G75" i="14"/>
  <c r="K81" i="14"/>
  <c r="K85" i="14"/>
  <c r="O91" i="14"/>
  <c r="G95" i="14"/>
  <c r="S97" i="14"/>
  <c r="G101" i="14"/>
  <c r="G115" i="14"/>
  <c r="G120" i="14"/>
  <c r="K122" i="14"/>
  <c r="O67" i="14"/>
  <c r="S73" i="14"/>
  <c r="K83" i="14"/>
  <c r="O89" i="14"/>
  <c r="G93" i="14"/>
  <c r="S95" i="14"/>
  <c r="O99" i="14"/>
  <c r="S102" i="14"/>
  <c r="G124" i="14"/>
  <c r="K126" i="14"/>
  <c r="K131" i="14"/>
  <c r="K134" i="14"/>
  <c r="G140" i="14"/>
  <c r="G149" i="14"/>
  <c r="G222" i="14"/>
  <c r="G67" i="14"/>
  <c r="K73" i="14"/>
  <c r="O79" i="14"/>
  <c r="O87" i="14"/>
  <c r="G91" i="14"/>
  <c r="S93" i="14"/>
  <c r="K97" i="14"/>
  <c r="O104" i="14"/>
  <c r="S106" i="14"/>
  <c r="G137" i="14"/>
  <c r="G79" i="14"/>
  <c r="O85" i="14"/>
  <c r="G89" i="14"/>
  <c r="S91" i="14"/>
  <c r="K95" i="14"/>
  <c r="O98" i="14"/>
  <c r="G99" i="14"/>
  <c r="S100" i="14"/>
  <c r="K101" i="14"/>
  <c r="O108" i="14"/>
  <c r="S110" i="14"/>
  <c r="G193" i="14"/>
  <c r="G207" i="14"/>
  <c r="O71" i="14"/>
  <c r="S77" i="14"/>
  <c r="O83" i="14"/>
  <c r="G87" i="14"/>
  <c r="S89" i="14"/>
  <c r="K93" i="14"/>
  <c r="G98" i="14"/>
  <c r="S99" i="14"/>
  <c r="K100" i="14"/>
  <c r="O103" i="14"/>
  <c r="G104" i="14"/>
  <c r="S105" i="14"/>
  <c r="K106" i="14"/>
  <c r="O112" i="14"/>
  <c r="S114" i="14"/>
  <c r="O127" i="14"/>
  <c r="O130" i="14"/>
  <c r="G157" i="14"/>
  <c r="G161" i="14"/>
  <c r="G170" i="14"/>
  <c r="G201" i="14"/>
  <c r="G209" i="14"/>
  <c r="G216" i="14"/>
  <c r="G173" i="14"/>
  <c r="G176" i="14"/>
  <c r="G188" i="14"/>
  <c r="G251" i="14"/>
  <c r="G154" i="14"/>
  <c r="G185" i="14"/>
  <c r="G198" i="14"/>
  <c r="G307" i="14"/>
  <c r="G234" i="14"/>
  <c r="G245" i="14"/>
  <c r="G350" i="14"/>
  <c r="G237" i="14"/>
  <c r="G297" i="14"/>
  <c r="G221" i="14"/>
  <c r="G226" i="14"/>
  <c r="G261" i="14"/>
  <c r="G283" i="14"/>
  <c r="G296" i="14"/>
  <c r="G267" i="14"/>
  <c r="G287" i="14"/>
  <c r="G293" i="14"/>
  <c r="G315" i="14"/>
  <c r="G326" i="14"/>
  <c r="G356" i="14"/>
  <c r="G302" i="14"/>
  <c r="G334" i="14"/>
  <c r="G270" i="14"/>
  <c r="G277" i="14"/>
  <c r="G310" i="14"/>
  <c r="G342" i="14"/>
  <c r="G255" i="14"/>
  <c r="G339" i="14"/>
  <c r="G352" i="14"/>
  <c r="F30" i="11"/>
  <c r="F266" i="11"/>
  <c r="F143" i="11"/>
  <c r="F339" i="11"/>
  <c r="F292" i="11"/>
  <c r="F162" i="1" l="1"/>
  <c r="F352" i="11"/>
  <c r="F272" i="11" l="1"/>
  <c r="F268" i="11"/>
  <c r="F320" i="10" l="1"/>
  <c r="F81" i="10"/>
  <c r="F209" i="10"/>
  <c r="F349" i="10"/>
  <c r="F345" i="9" l="1"/>
  <c r="F50" i="9"/>
  <c r="F52" i="9"/>
  <c r="F48" i="9"/>
  <c r="F46" i="9"/>
  <c r="F110" i="9"/>
  <c r="F339" i="9"/>
  <c r="F109" i="9"/>
  <c r="F326" i="9"/>
  <c r="V102" i="1" l="1"/>
  <c r="U102" i="1"/>
  <c r="T102" i="1"/>
  <c r="Q102" i="1"/>
  <c r="P102" i="1"/>
  <c r="N102" i="1"/>
  <c r="M102" i="1"/>
  <c r="L102" i="1"/>
  <c r="J102" i="1"/>
  <c r="I102" i="1"/>
  <c r="H102" i="1"/>
  <c r="F102" i="1"/>
  <c r="S102" i="1" l="1"/>
  <c r="O102" i="1"/>
  <c r="K102" i="1"/>
  <c r="G102" i="1"/>
  <c r="I100" i="2" l="1"/>
  <c r="I100" i="3" s="1"/>
  <c r="I100" i="4" s="1"/>
  <c r="I100" i="5" s="1"/>
  <c r="I100" i="6" s="1"/>
  <c r="I100" i="7" s="1"/>
  <c r="I100" i="8" s="1"/>
  <c r="I100" i="9" s="1"/>
  <c r="I100" i="10" s="1"/>
  <c r="I100" i="11" s="1"/>
  <c r="I101" i="2"/>
  <c r="I101" i="3" s="1"/>
  <c r="I101" i="4" s="1"/>
  <c r="I101" i="5" s="1"/>
  <c r="I101" i="6" s="1"/>
  <c r="I101" i="7" s="1"/>
  <c r="I101" i="8" s="1"/>
  <c r="I101" i="9" s="1"/>
  <c r="I101" i="10" s="1"/>
  <c r="I101" i="11" s="1"/>
  <c r="I102" i="2"/>
  <c r="I102" i="3" s="1"/>
  <c r="V100" i="1" l="1"/>
  <c r="U100" i="1"/>
  <c r="T100" i="1"/>
  <c r="R100" i="1"/>
  <c r="Q100" i="1"/>
  <c r="P100" i="1"/>
  <c r="N100" i="1"/>
  <c r="M100" i="1"/>
  <c r="L100" i="1"/>
  <c r="J100" i="1"/>
  <c r="I100" i="1"/>
  <c r="H100" i="1"/>
  <c r="F100" i="1"/>
  <c r="I98" i="2"/>
  <c r="I98" i="3" s="1"/>
  <c r="I98" i="4" s="1"/>
  <c r="I98" i="5" s="1"/>
  <c r="I98" i="6" s="1"/>
  <c r="I98" i="7" s="1"/>
  <c r="I98" i="8" s="1"/>
  <c r="I133" i="2"/>
  <c r="I133" i="3" s="1"/>
  <c r="I133" i="4" s="1"/>
  <c r="I133" i="5" s="1"/>
  <c r="I133" i="6" s="1"/>
  <c r="I133" i="7" s="1"/>
  <c r="I133" i="8" s="1"/>
  <c r="I133" i="9" s="1"/>
  <c r="I133" i="10" s="1"/>
  <c r="I133" i="11" s="1"/>
  <c r="I133" i="12" s="1"/>
  <c r="I133" i="13" s="1"/>
  <c r="I133" i="15" s="1"/>
  <c r="I133" i="16" s="1"/>
  <c r="I133" i="17" s="1"/>
  <c r="I133" i="18" s="1"/>
  <c r="I133" i="19" s="1"/>
  <c r="I133" i="20" s="1"/>
  <c r="I133" i="21" s="1"/>
  <c r="I133" i="22" s="1"/>
  <c r="I133" i="23" s="1"/>
  <c r="I133" i="24" s="1"/>
  <c r="I133" i="25" s="1"/>
  <c r="I133" i="26" s="1"/>
  <c r="V114" i="1"/>
  <c r="U114" i="1"/>
  <c r="T114" i="1"/>
  <c r="R114" i="1"/>
  <c r="Q114" i="1"/>
  <c r="P114" i="1"/>
  <c r="N114" i="1"/>
  <c r="M114" i="1"/>
  <c r="L114" i="1"/>
  <c r="J114" i="1"/>
  <c r="I114" i="1"/>
  <c r="H114" i="1"/>
  <c r="F114" i="1"/>
  <c r="I112" i="2"/>
  <c r="I112" i="3" s="1"/>
  <c r="I112" i="4" s="1"/>
  <c r="I112" i="5" s="1"/>
  <c r="I112" i="6" s="1"/>
  <c r="I112" i="7" s="1"/>
  <c r="I112" i="8" s="1"/>
  <c r="I112" i="9" s="1"/>
  <c r="I112" i="10" s="1"/>
  <c r="I112" i="11" s="1"/>
  <c r="I112" i="12" s="1"/>
  <c r="I112" i="13" s="1"/>
  <c r="I112" i="15" s="1"/>
  <c r="I112" i="16" s="1"/>
  <c r="I112" i="17" s="1"/>
  <c r="I112" i="18" s="1"/>
  <c r="I112" i="19" s="1"/>
  <c r="I112" i="20" s="1"/>
  <c r="I112" i="21" s="1"/>
  <c r="I112" i="22" s="1"/>
  <c r="I112" i="23" s="1"/>
  <c r="I112" i="24" s="1"/>
  <c r="I112" i="25" s="1"/>
  <c r="I112" i="26" s="1"/>
  <c r="I98" i="9" l="1"/>
  <c r="I98" i="10" s="1"/>
  <c r="I98" i="11" s="1"/>
  <c r="I98" i="12" s="1"/>
  <c r="I98" i="13" s="1"/>
  <c r="I98" i="15" s="1"/>
  <c r="I98" i="16" s="1"/>
  <c r="I98" i="17" s="1"/>
  <c r="I98" i="18" s="1"/>
  <c r="I98" i="19" s="1"/>
  <c r="I98" i="20" s="1"/>
  <c r="I98" i="21" s="1"/>
  <c r="I98" i="22" s="1"/>
  <c r="I98" i="23" s="1"/>
  <c r="I98" i="24" s="1"/>
  <c r="I98" i="25" s="1"/>
  <c r="I98" i="26" s="1"/>
  <c r="G100" i="1"/>
  <c r="S100" i="1"/>
  <c r="O100" i="1"/>
  <c r="K100" i="1"/>
  <c r="S114" i="1"/>
  <c r="O114" i="1"/>
  <c r="K114" i="1"/>
  <c r="G114" i="1"/>
  <c r="V101" i="1"/>
  <c r="U101" i="1"/>
  <c r="T101" i="1"/>
  <c r="Q101" i="1"/>
  <c r="P101" i="1"/>
  <c r="N101" i="1"/>
  <c r="M101" i="1"/>
  <c r="L101" i="1"/>
  <c r="J101" i="1"/>
  <c r="I101" i="1"/>
  <c r="H101" i="1"/>
  <c r="F101" i="1"/>
  <c r="I99" i="2"/>
  <c r="I99" i="3" s="1"/>
  <c r="I99" i="4" s="1"/>
  <c r="I99" i="5" s="1"/>
  <c r="I99" i="6" s="1"/>
  <c r="I99" i="7" s="1"/>
  <c r="I99" i="8" s="1"/>
  <c r="I99" i="9" s="1"/>
  <c r="I99" i="10" s="1"/>
  <c r="I99" i="11" s="1"/>
  <c r="O101" i="1" l="1"/>
  <c r="K101" i="1"/>
  <c r="G101" i="1"/>
  <c r="S101" i="1"/>
  <c r="V107" i="1" l="1"/>
  <c r="U107" i="1"/>
  <c r="T107" i="1"/>
  <c r="R107" i="1"/>
  <c r="Q107" i="1"/>
  <c r="P107" i="1"/>
  <c r="N107" i="1"/>
  <c r="M107" i="1"/>
  <c r="L107" i="1"/>
  <c r="J107" i="1"/>
  <c r="I107" i="1"/>
  <c r="H107" i="1"/>
  <c r="F107" i="1"/>
  <c r="V99" i="1"/>
  <c r="U99" i="1"/>
  <c r="T99" i="1"/>
  <c r="R99" i="1"/>
  <c r="Q99" i="1"/>
  <c r="P99" i="1"/>
  <c r="N99" i="1"/>
  <c r="M99" i="1"/>
  <c r="L99" i="1"/>
  <c r="J99" i="1"/>
  <c r="I99" i="1"/>
  <c r="H99" i="1"/>
  <c r="F99" i="1"/>
  <c r="I105" i="2"/>
  <c r="I105" i="3" s="1"/>
  <c r="I105" i="4" s="1"/>
  <c r="I105" i="5" s="1"/>
  <c r="I105" i="6" s="1"/>
  <c r="I105" i="7" s="1"/>
  <c r="I105" i="8" s="1"/>
  <c r="I97" i="2"/>
  <c r="I97" i="3" s="1"/>
  <c r="I97" i="4" s="1"/>
  <c r="I97" i="5" s="1"/>
  <c r="I97" i="6" s="1"/>
  <c r="I97" i="7" s="1"/>
  <c r="I97" i="8" s="1"/>
  <c r="I97" i="9" l="1"/>
  <c r="I97" i="10" s="1"/>
  <c r="I97" i="11" s="1"/>
  <c r="I97" i="12" s="1"/>
  <c r="I97" i="13" s="1"/>
  <c r="I97" i="15" s="1"/>
  <c r="I97" i="16" s="1"/>
  <c r="I97" i="17" s="1"/>
  <c r="I97" i="18" s="1"/>
  <c r="I97" i="19" s="1"/>
  <c r="I97" i="20" s="1"/>
  <c r="I97" i="21" s="1"/>
  <c r="I97" i="22" s="1"/>
  <c r="I97" i="23" s="1"/>
  <c r="I97" i="24" s="1"/>
  <c r="I97" i="25" s="1"/>
  <c r="I97" i="26" s="1"/>
  <c r="I105" i="9"/>
  <c r="I105" i="10" s="1"/>
  <c r="I105" i="11" s="1"/>
  <c r="I105" i="12" s="1"/>
  <c r="I105" i="13" s="1"/>
  <c r="I105" i="15" s="1"/>
  <c r="I105" i="16" s="1"/>
  <c r="I105" i="17" s="1"/>
  <c r="I105" i="18" s="1"/>
  <c r="I105" i="19" s="1"/>
  <c r="I105" i="20" s="1"/>
  <c r="I105" i="21" s="1"/>
  <c r="I105" i="22" s="1"/>
  <c r="I105" i="23" s="1"/>
  <c r="I105" i="24" s="1"/>
  <c r="I105" i="25" s="1"/>
  <c r="I105" i="26" s="1"/>
  <c r="K99" i="1"/>
  <c r="S107" i="1"/>
  <c r="O107" i="1"/>
  <c r="K107" i="1"/>
  <c r="G107" i="1"/>
  <c r="G99" i="1"/>
  <c r="S99" i="1"/>
  <c r="O99" i="1"/>
  <c r="B173" i="1" l="1"/>
  <c r="V105" i="1" l="1"/>
  <c r="U105" i="1"/>
  <c r="T105" i="1"/>
  <c r="R105" i="1"/>
  <c r="Q105" i="1"/>
  <c r="P105" i="1"/>
  <c r="N105" i="1"/>
  <c r="M105" i="1"/>
  <c r="L105" i="1"/>
  <c r="J105" i="1"/>
  <c r="I105" i="1"/>
  <c r="H105" i="1"/>
  <c r="F105" i="1"/>
  <c r="I103" i="2"/>
  <c r="I103" i="3" l="1"/>
  <c r="I103" i="4" s="1"/>
  <c r="I103" i="5" s="1"/>
  <c r="I103" i="6" s="1"/>
  <c r="S105" i="1"/>
  <c r="O105" i="1"/>
  <c r="K105" i="1"/>
  <c r="G105" i="1"/>
  <c r="I103" i="7" l="1"/>
  <c r="I103" i="8" s="1"/>
  <c r="I103" i="9" s="1"/>
  <c r="I103" i="10" s="1"/>
  <c r="I103" i="11" s="1"/>
  <c r="I103" i="12" s="1"/>
  <c r="I103" i="13" s="1"/>
  <c r="I103" i="15" s="1"/>
  <c r="I103" i="16" s="1"/>
  <c r="I103" i="17" s="1"/>
  <c r="I103" i="18" s="1"/>
  <c r="I103" i="19" s="1"/>
  <c r="I103" i="20" s="1"/>
  <c r="I103" i="21" s="1"/>
  <c r="I103" i="22" s="1"/>
  <c r="I103" i="23" s="1"/>
  <c r="I103" i="24" s="1"/>
  <c r="I103" i="25" s="1"/>
  <c r="I103" i="26" s="1"/>
  <c r="V249" i="1"/>
  <c r="U249" i="1"/>
  <c r="T249" i="1"/>
  <c r="R249" i="1"/>
  <c r="Q249" i="1"/>
  <c r="P249" i="1"/>
  <c r="N249" i="1"/>
  <c r="M249" i="1"/>
  <c r="L249" i="1"/>
  <c r="J249" i="1"/>
  <c r="I249" i="1"/>
  <c r="H249" i="1"/>
  <c r="F249" i="1"/>
  <c r="I247" i="2"/>
  <c r="I247" i="3" s="1"/>
  <c r="I247" i="4" s="1"/>
  <c r="I247" i="5" s="1"/>
  <c r="I247" i="6" s="1"/>
  <c r="I247" i="7" s="1"/>
  <c r="I247" i="8" s="1"/>
  <c r="I247" i="9" s="1"/>
  <c r="I247" i="10" s="1"/>
  <c r="I247" i="11" s="1"/>
  <c r="I247" i="12" s="1"/>
  <c r="I247" i="13" s="1"/>
  <c r="I247" i="15" s="1"/>
  <c r="I247" i="16" s="1"/>
  <c r="I247" i="17" s="1"/>
  <c r="I247" i="18" s="1"/>
  <c r="I247" i="19" s="1"/>
  <c r="I247" i="20" s="1"/>
  <c r="I247" i="21" s="1"/>
  <c r="I247" i="22" s="1"/>
  <c r="I247" i="23" s="1"/>
  <c r="I247" i="24" s="1"/>
  <c r="I247" i="25" s="1"/>
  <c r="I247" i="26" s="1"/>
  <c r="K249" i="1" l="1"/>
  <c r="S249" i="1"/>
  <c r="O249" i="1"/>
  <c r="G249" i="1"/>
  <c r="V121" i="1" l="1"/>
  <c r="U121" i="1"/>
  <c r="T121" i="1"/>
  <c r="R121" i="1"/>
  <c r="Q121" i="1"/>
  <c r="P121" i="1"/>
  <c r="N121" i="1"/>
  <c r="M121" i="1"/>
  <c r="L121" i="1"/>
  <c r="J121" i="1"/>
  <c r="I121" i="1"/>
  <c r="H121" i="1"/>
  <c r="F121" i="1"/>
  <c r="I119" i="2"/>
  <c r="I119" i="3" s="1"/>
  <c r="I119" i="4" s="1"/>
  <c r="I119" i="5" s="1"/>
  <c r="I119" i="6" s="1"/>
  <c r="I119" i="7" s="1"/>
  <c r="I119" i="8" s="1"/>
  <c r="I119" i="9" s="1"/>
  <c r="I119" i="10" s="1"/>
  <c r="I119" i="11" s="1"/>
  <c r="I119" i="12" s="1"/>
  <c r="I119" i="13" s="1"/>
  <c r="I119" i="15" s="1"/>
  <c r="I119" i="16" s="1"/>
  <c r="I119" i="17" s="1"/>
  <c r="I119" i="18" s="1"/>
  <c r="I119" i="19" s="1"/>
  <c r="I119" i="20" s="1"/>
  <c r="I119" i="21" s="1"/>
  <c r="I119" i="22" s="1"/>
  <c r="I119" i="23" s="1"/>
  <c r="I119" i="24" s="1"/>
  <c r="I119" i="25" s="1"/>
  <c r="I119" i="26" s="1"/>
  <c r="S121" i="1" l="1"/>
  <c r="O121" i="1"/>
  <c r="K121" i="1"/>
  <c r="G121" i="1"/>
  <c r="I284" i="2" l="1"/>
  <c r="I284" i="3" s="1"/>
  <c r="I284" i="4" s="1"/>
  <c r="I284" i="5" s="1"/>
  <c r="I284" i="6" s="1"/>
  <c r="I284" i="7" s="1"/>
  <c r="I284" i="8" s="1"/>
  <c r="I284" i="9" s="1"/>
  <c r="I284" i="10" s="1"/>
  <c r="V23" i="1"/>
  <c r="U23" i="1"/>
  <c r="T23" i="1"/>
  <c r="R23" i="1"/>
  <c r="Q23" i="1"/>
  <c r="P23" i="1"/>
  <c r="N23" i="1"/>
  <c r="M23" i="1"/>
  <c r="L23" i="1"/>
  <c r="J23" i="1"/>
  <c r="I23" i="1"/>
  <c r="H23" i="1"/>
  <c r="F23" i="1"/>
  <c r="K23" i="1" l="1"/>
  <c r="S23" i="1"/>
  <c r="O23" i="1"/>
  <c r="G23" i="1"/>
  <c r="I21" i="2"/>
  <c r="I21" i="3" l="1"/>
  <c r="I21" i="4" s="1"/>
  <c r="I21" i="5" s="1"/>
  <c r="I21" i="6" s="1"/>
  <c r="I21" i="7" s="1"/>
  <c r="I21" i="8" s="1"/>
  <c r="I21" i="9" s="1"/>
  <c r="I21" i="10" s="1"/>
  <c r="I21" i="11" s="1"/>
  <c r="I21" i="12" s="1"/>
  <c r="I21" i="13" s="1"/>
  <c r="I21" i="15" s="1"/>
  <c r="I21" i="16" s="1"/>
  <c r="I21" i="17" s="1"/>
  <c r="I21" i="18" s="1"/>
  <c r="I21" i="19" s="1"/>
  <c r="I21" i="20" s="1"/>
  <c r="I21" i="21" s="1"/>
  <c r="I21" i="22" s="1"/>
  <c r="I21" i="23" s="1"/>
  <c r="I21" i="24" s="1"/>
  <c r="I21" i="25" s="1"/>
  <c r="I21" i="26" s="1"/>
  <c r="B296" i="13"/>
  <c r="B297" i="13" s="1"/>
  <c r="B298" i="13" s="1"/>
  <c r="B299" i="13" s="1"/>
  <c r="B300" i="13" s="1"/>
  <c r="B301" i="13" s="1"/>
  <c r="B302" i="13" s="1"/>
  <c r="B303" i="13" s="1"/>
  <c r="B304" i="13" s="1"/>
  <c r="B305" i="13" s="1"/>
  <c r="B306" i="13" s="1"/>
  <c r="B307" i="13" s="1"/>
  <c r="B308" i="13" s="1"/>
  <c r="B309" i="13" s="1"/>
  <c r="B310" i="13" s="1"/>
  <c r="B311" i="13" s="1"/>
  <c r="B312" i="13" s="1"/>
  <c r="B313" i="13" s="1"/>
  <c r="B314" i="13" s="1"/>
  <c r="B315" i="13" s="1"/>
  <c r="B316" i="13" s="1"/>
  <c r="B317" i="13" s="1"/>
  <c r="B318" i="13" s="1"/>
  <c r="B319" i="13" s="1"/>
  <c r="B320" i="13" s="1"/>
  <c r="B321" i="13" s="1"/>
  <c r="B322" i="13" s="1"/>
  <c r="B323" i="13" s="1"/>
  <c r="B324" i="13" s="1"/>
  <c r="B325" i="13" s="1"/>
  <c r="B326" i="13" s="1"/>
  <c r="B327" i="13" s="1"/>
  <c r="B328" i="13" s="1"/>
  <c r="B329" i="13" s="1"/>
  <c r="B330" i="13" s="1"/>
  <c r="B331" i="13" s="1"/>
  <c r="B332" i="13" s="1"/>
  <c r="B333" i="13" s="1"/>
  <c r="B334" i="13" s="1"/>
  <c r="B335" i="13" s="1"/>
  <c r="B336" i="13" s="1"/>
  <c r="B337" i="13" s="1"/>
  <c r="B338" i="13" s="1"/>
  <c r="B339" i="13" s="1"/>
  <c r="B340" i="13" s="1"/>
  <c r="B341" i="13" s="1"/>
  <c r="B342" i="13" s="1"/>
  <c r="B343" i="13" s="1"/>
  <c r="B344" i="13" s="1"/>
  <c r="B345" i="13" s="1"/>
  <c r="B346" i="13" s="1"/>
  <c r="B347" i="13" s="1"/>
  <c r="B348" i="13" s="1"/>
  <c r="B349" i="13" s="1"/>
  <c r="B350" i="13" s="1"/>
  <c r="B351" i="13" s="1"/>
  <c r="B352" i="13" s="1"/>
  <c r="B294" i="13"/>
  <c r="B292" i="13"/>
  <c r="B289" i="13"/>
  <c r="B290" i="13" s="1"/>
  <c r="B291" i="13" s="1"/>
  <c r="B276" i="13"/>
  <c r="B277" i="13" s="1"/>
  <c r="B278" i="13" s="1"/>
  <c r="B279" i="13" s="1"/>
  <c r="B263" i="13"/>
  <c r="B264" i="13" s="1"/>
  <c r="B265" i="13" s="1"/>
  <c r="B266" i="13" s="1"/>
  <c r="B267" i="13" s="1"/>
  <c r="B268" i="13" s="1"/>
  <c r="B269" i="13" s="1"/>
  <c r="B270" i="13" s="1"/>
  <c r="B271" i="13" s="1"/>
  <c r="B250" i="13"/>
  <c r="B251" i="13" s="1"/>
  <c r="B252" i="13" s="1"/>
  <c r="B253" i="13" s="1"/>
  <c r="B254" i="13" s="1"/>
  <c r="B255" i="13" s="1"/>
  <c r="B256" i="13" s="1"/>
  <c r="B257" i="13" s="1"/>
  <c r="B258" i="13" s="1"/>
  <c r="B259" i="13" s="1"/>
  <c r="B260" i="13" s="1"/>
  <c r="B182" i="13"/>
  <c r="B183" i="13" s="1"/>
  <c r="B184" i="13" s="1"/>
  <c r="B185" i="13" s="1"/>
  <c r="B186" i="13" s="1"/>
  <c r="B187" i="13" s="1"/>
  <c r="B188" i="13" s="1"/>
  <c r="B189" i="13" s="1"/>
  <c r="B190" i="13" s="1"/>
  <c r="B191" i="13" s="1"/>
  <c r="B192" i="13" s="1"/>
  <c r="B193" i="13" s="1"/>
  <c r="B194" i="13" s="1"/>
  <c r="B195" i="13" s="1"/>
  <c r="B196" i="13" s="1"/>
  <c r="B197" i="13" s="1"/>
  <c r="B198" i="13" s="1"/>
  <c r="B199" i="13" s="1"/>
  <c r="B200" i="13" s="1"/>
  <c r="B201" i="13" s="1"/>
  <c r="B202" i="13" s="1"/>
  <c r="B203" i="13" s="1"/>
  <c r="B204" i="13" s="1"/>
  <c r="B205" i="13" s="1"/>
  <c r="B206" i="13" s="1"/>
  <c r="B207" i="13" s="1"/>
  <c r="B208" i="13" s="1"/>
  <c r="B209" i="13" s="1"/>
  <c r="B210" i="13" s="1"/>
  <c r="B211" i="13" s="1"/>
  <c r="B212" i="13" s="1"/>
  <c r="B213" i="13" s="1"/>
  <c r="B214" i="13" s="1"/>
  <c r="B215" i="13" s="1"/>
  <c r="B216" i="13" s="1"/>
  <c r="B217" i="13" s="1"/>
  <c r="B218" i="13" s="1"/>
  <c r="B219" i="13" s="1"/>
  <c r="B220" i="13" s="1"/>
  <c r="B221" i="13" s="1"/>
  <c r="B222" i="13" s="1"/>
  <c r="B223" i="13" s="1"/>
  <c r="B224" i="13" s="1"/>
  <c r="B225" i="13" s="1"/>
  <c r="B226" i="13" s="1"/>
  <c r="B227" i="13" s="1"/>
  <c r="B228" i="13" s="1"/>
  <c r="B229" i="13" s="1"/>
  <c r="B230" i="13" s="1"/>
  <c r="B231" i="13" s="1"/>
  <c r="B232" i="13" s="1"/>
  <c r="B233" i="13" s="1"/>
  <c r="B234" i="13" s="1"/>
  <c r="B235" i="13" s="1"/>
  <c r="B236" i="13" s="1"/>
  <c r="B237" i="13" s="1"/>
  <c r="B238" i="13" s="1"/>
  <c r="B239" i="13" s="1"/>
  <c r="B240" i="13" s="1"/>
  <c r="B241" i="13" s="1"/>
  <c r="B242" i="13" s="1"/>
  <c r="B243" i="13" s="1"/>
  <c r="B244" i="13" s="1"/>
  <c r="B245" i="13" s="1"/>
  <c r="B246" i="13" s="1"/>
  <c r="B171" i="13"/>
  <c r="B172" i="13" s="1"/>
  <c r="B173" i="13" s="1"/>
  <c r="B174" i="13" s="1"/>
  <c r="B175" i="13" s="1"/>
  <c r="B176" i="13" s="1"/>
  <c r="B177" i="13" s="1"/>
  <c r="B151" i="13"/>
  <c r="B152" i="13" s="1"/>
  <c r="B153" i="13" s="1"/>
  <c r="B154" i="13" s="1"/>
  <c r="B155" i="13" s="1"/>
  <c r="B156" i="13" s="1"/>
  <c r="B157" i="13" s="1"/>
  <c r="B158" i="13" s="1"/>
  <c r="B159" i="13" s="1"/>
  <c r="B160" i="13" s="1"/>
  <c r="B161" i="13" s="1"/>
  <c r="B162" i="13" s="1"/>
  <c r="B163" i="13" s="1"/>
  <c r="B164" i="13" s="1"/>
  <c r="B165" i="13" s="1"/>
  <c r="B166" i="13" s="1"/>
  <c r="B167" i="13" s="1"/>
  <c r="B168" i="13" s="1"/>
  <c r="B137" i="13"/>
  <c r="B138" i="13" s="1"/>
  <c r="B139" i="13" s="1"/>
  <c r="B140" i="13" s="1"/>
  <c r="B141" i="13" s="1"/>
  <c r="B142" i="13" s="1"/>
  <c r="B143" i="13" s="1"/>
  <c r="B144" i="13" s="1"/>
  <c r="B125" i="13"/>
  <c r="B126" i="13" s="1"/>
  <c r="B127" i="13" s="1"/>
  <c r="B128" i="13" s="1"/>
  <c r="B129" i="13" s="1"/>
  <c r="B130" i="13" l="1"/>
  <c r="B131" i="13" s="1"/>
  <c r="B132" i="13" s="1"/>
  <c r="V286" i="1"/>
  <c r="U286" i="1"/>
  <c r="T286" i="1"/>
  <c r="I284" i="11"/>
  <c r="I284" i="12" s="1"/>
  <c r="I284" i="13" s="1"/>
  <c r="I284" i="15" s="1"/>
  <c r="I284" i="16" s="1"/>
  <c r="I284" i="17" s="1"/>
  <c r="I284" i="18" s="1"/>
  <c r="I284" i="19" s="1"/>
  <c r="I284" i="20" s="1"/>
  <c r="I284" i="21" s="1"/>
  <c r="I284" i="22" s="1"/>
  <c r="I284" i="23" s="1"/>
  <c r="I284" i="24" s="1"/>
  <c r="I284" i="25" s="1"/>
  <c r="I284" i="26" s="1"/>
  <c r="R286" i="1"/>
  <c r="Q286" i="1"/>
  <c r="P286" i="1"/>
  <c r="N286" i="1"/>
  <c r="M286" i="1"/>
  <c r="L286" i="1"/>
  <c r="J286" i="1"/>
  <c r="I286" i="1"/>
  <c r="H286" i="1"/>
  <c r="F286" i="1"/>
  <c r="S286" i="1" l="1"/>
  <c r="O286" i="1"/>
  <c r="K286" i="1"/>
  <c r="G286" i="1"/>
  <c r="B296" i="4" l="1"/>
  <c r="B297" i="4" s="1"/>
  <c r="B298" i="4" s="1"/>
  <c r="B299" i="4" s="1"/>
  <c r="B300" i="4" s="1"/>
  <c r="B301" i="4" s="1"/>
  <c r="B302" i="4" s="1"/>
  <c r="B303" i="4" s="1"/>
  <c r="B304" i="4" s="1"/>
  <c r="B305" i="4" s="1"/>
  <c r="B306" i="4" s="1"/>
  <c r="B307" i="4" s="1"/>
  <c r="B308" i="4" s="1"/>
  <c r="B309" i="4" s="1"/>
  <c r="B310" i="4" s="1"/>
  <c r="B311" i="4" s="1"/>
  <c r="B312" i="4" s="1"/>
  <c r="B313" i="4" s="1"/>
  <c r="B314" i="4" s="1"/>
  <c r="B315" i="4" s="1"/>
  <c r="B316" i="4" s="1"/>
  <c r="B317" i="4" s="1"/>
  <c r="B318" i="4" s="1"/>
  <c r="B319" i="4" s="1"/>
  <c r="B320" i="4" s="1"/>
  <c r="B321" i="4" s="1"/>
  <c r="B322" i="4" s="1"/>
  <c r="B323" i="4" s="1"/>
  <c r="B324" i="4" s="1"/>
  <c r="B325" i="4" s="1"/>
  <c r="B326" i="4" s="1"/>
  <c r="B327" i="4" s="1"/>
  <c r="B328" i="4" s="1"/>
  <c r="B329" i="4" s="1"/>
  <c r="B330" i="4" s="1"/>
  <c r="B331" i="4" s="1"/>
  <c r="B332" i="4" s="1"/>
  <c r="B333" i="4" s="1"/>
  <c r="B334" i="4" s="1"/>
  <c r="B335" i="4" s="1"/>
  <c r="B336" i="4" s="1"/>
  <c r="B337" i="4" s="1"/>
  <c r="B338" i="4" s="1"/>
  <c r="B339" i="4" s="1"/>
  <c r="B340" i="4" s="1"/>
  <c r="B341" i="4" s="1"/>
  <c r="B342" i="4" s="1"/>
  <c r="B343" i="4" s="1"/>
  <c r="B344" i="4" s="1"/>
  <c r="B345" i="4" s="1"/>
  <c r="B346" i="4" s="1"/>
  <c r="B347" i="4" s="1"/>
  <c r="B348" i="4" s="1"/>
  <c r="B349" i="4" s="1"/>
  <c r="B350" i="4" s="1"/>
  <c r="B351" i="4" s="1"/>
  <c r="B352" i="4" s="1"/>
  <c r="B294" i="4"/>
  <c r="B292" i="4"/>
  <c r="B289" i="4"/>
  <c r="B290" i="4" s="1"/>
  <c r="B291" i="4" s="1"/>
  <c r="B276" i="4"/>
  <c r="B277" i="4" s="1"/>
  <c r="B278" i="4" s="1"/>
  <c r="B279" i="4" s="1"/>
  <c r="B263" i="4"/>
  <c r="B264" i="4" s="1"/>
  <c r="B265" i="4" s="1"/>
  <c r="B266" i="4" s="1"/>
  <c r="B267" i="4" s="1"/>
  <c r="B268" i="4" s="1"/>
  <c r="B269" i="4" s="1"/>
  <c r="B270" i="4" s="1"/>
  <c r="B271" i="4" s="1"/>
  <c r="B250" i="4"/>
  <c r="B251" i="4" s="1"/>
  <c r="B252" i="4" s="1"/>
  <c r="B253" i="4" s="1"/>
  <c r="B254" i="4" s="1"/>
  <c r="B255" i="4" s="1"/>
  <c r="B256" i="4" s="1"/>
  <c r="B257" i="4" s="1"/>
  <c r="B258" i="4" s="1"/>
  <c r="B259" i="4" s="1"/>
  <c r="B260" i="4" s="1"/>
  <c r="B182" i="4"/>
  <c r="B183" i="4" s="1"/>
  <c r="B184" i="4" s="1"/>
  <c r="B185" i="4" s="1"/>
  <c r="B186" i="4" s="1"/>
  <c r="B187" i="4" s="1"/>
  <c r="B188" i="4" s="1"/>
  <c r="B189" i="4" s="1"/>
  <c r="B190" i="4" s="1"/>
  <c r="B191" i="4" s="1"/>
  <c r="B192" i="4" s="1"/>
  <c r="B193" i="4" s="1"/>
  <c r="B194" i="4" s="1"/>
  <c r="B195" i="4" s="1"/>
  <c r="B196" i="4" s="1"/>
  <c r="B197" i="4" s="1"/>
  <c r="B198" i="4" s="1"/>
  <c r="B199" i="4" s="1"/>
  <c r="B200" i="4" s="1"/>
  <c r="B201" i="4" s="1"/>
  <c r="B202" i="4" s="1"/>
  <c r="B203" i="4" s="1"/>
  <c r="B204" i="4" s="1"/>
  <c r="B205" i="4" s="1"/>
  <c r="B206" i="4" s="1"/>
  <c r="B207" i="4" s="1"/>
  <c r="B208" i="4" s="1"/>
  <c r="B209" i="4" s="1"/>
  <c r="B210" i="4" s="1"/>
  <c r="B211" i="4" s="1"/>
  <c r="B212" i="4" s="1"/>
  <c r="B213" i="4" s="1"/>
  <c r="B214" i="4" s="1"/>
  <c r="B215" i="4" s="1"/>
  <c r="B216" i="4" s="1"/>
  <c r="B217" i="4" s="1"/>
  <c r="B218" i="4" s="1"/>
  <c r="B219" i="4" s="1"/>
  <c r="B220" i="4" s="1"/>
  <c r="B221" i="4" s="1"/>
  <c r="B222" i="4" s="1"/>
  <c r="B223" i="4" s="1"/>
  <c r="B224" i="4" s="1"/>
  <c r="B225" i="4" s="1"/>
  <c r="B226" i="4" s="1"/>
  <c r="B227" i="4" s="1"/>
  <c r="B228" i="4" s="1"/>
  <c r="B229" i="4" s="1"/>
  <c r="B230" i="4" s="1"/>
  <c r="B231" i="4" s="1"/>
  <c r="B232" i="4" s="1"/>
  <c r="B233" i="4" s="1"/>
  <c r="B234" i="4" s="1"/>
  <c r="B235" i="4" s="1"/>
  <c r="B236" i="4" s="1"/>
  <c r="B237" i="4" s="1"/>
  <c r="B238" i="4" s="1"/>
  <c r="B239" i="4" s="1"/>
  <c r="B240" i="4" s="1"/>
  <c r="B241" i="4" s="1"/>
  <c r="B242" i="4" s="1"/>
  <c r="B243" i="4" s="1"/>
  <c r="B244" i="4" s="1"/>
  <c r="B245" i="4" s="1"/>
  <c r="B246" i="4" s="1"/>
  <c r="B171" i="4"/>
  <c r="B172" i="4" s="1"/>
  <c r="B173" i="4" s="1"/>
  <c r="B174" i="4" s="1"/>
  <c r="B175" i="4" s="1"/>
  <c r="B176" i="4" s="1"/>
  <c r="B177" i="4" s="1"/>
  <c r="B151" i="4"/>
  <c r="B152" i="4" s="1"/>
  <c r="B153" i="4" s="1"/>
  <c r="B154" i="4" s="1"/>
  <c r="B155" i="4" s="1"/>
  <c r="B156" i="4" s="1"/>
  <c r="B157" i="4" s="1"/>
  <c r="B158" i="4" s="1"/>
  <c r="B159" i="4" s="1"/>
  <c r="B160" i="4" s="1"/>
  <c r="B161" i="4" s="1"/>
  <c r="B162" i="4" s="1"/>
  <c r="B163" i="4" s="1"/>
  <c r="B164" i="4" s="1"/>
  <c r="B165" i="4" s="1"/>
  <c r="B166" i="4" s="1"/>
  <c r="B167" i="4" s="1"/>
  <c r="B168" i="4" s="1"/>
  <c r="B137" i="4"/>
  <c r="B138" i="4" s="1"/>
  <c r="B139" i="4" s="1"/>
  <c r="B140" i="4" s="1"/>
  <c r="B141" i="4" s="1"/>
  <c r="B142" i="4" s="1"/>
  <c r="B143" i="4" s="1"/>
  <c r="B144" i="4" s="1"/>
  <c r="B125" i="4"/>
  <c r="B126" i="4" s="1"/>
  <c r="B127" i="4" s="1"/>
  <c r="B128" i="4" s="1"/>
  <c r="B129" i="4" s="1"/>
  <c r="B130" i="4" s="1"/>
  <c r="B131" i="4" s="1"/>
  <c r="B132" i="4" s="1"/>
  <c r="B296" i="3" l="1"/>
  <c r="B297" i="3" s="1"/>
  <c r="B298" i="3" s="1"/>
  <c r="B299" i="3" s="1"/>
  <c r="B300" i="3" s="1"/>
  <c r="B301" i="3" s="1"/>
  <c r="B302" i="3" s="1"/>
  <c r="B303" i="3" s="1"/>
  <c r="B304" i="3" s="1"/>
  <c r="B305" i="3" s="1"/>
  <c r="B306" i="3" s="1"/>
  <c r="B307" i="3" s="1"/>
  <c r="B308" i="3" s="1"/>
  <c r="B309" i="3" s="1"/>
  <c r="B310" i="3" s="1"/>
  <c r="B311" i="3" s="1"/>
  <c r="B312" i="3" s="1"/>
  <c r="B313" i="3" s="1"/>
  <c r="B314" i="3" s="1"/>
  <c r="B315" i="3" s="1"/>
  <c r="B316" i="3" s="1"/>
  <c r="B317" i="3" s="1"/>
  <c r="B318" i="3" s="1"/>
  <c r="B319" i="3" s="1"/>
  <c r="B320" i="3" s="1"/>
  <c r="B321" i="3" s="1"/>
  <c r="B322" i="3" s="1"/>
  <c r="B323" i="3" s="1"/>
  <c r="B324" i="3" s="1"/>
  <c r="B325" i="3" s="1"/>
  <c r="B326" i="3" s="1"/>
  <c r="B327" i="3" s="1"/>
  <c r="B328" i="3" s="1"/>
  <c r="B329" i="3" s="1"/>
  <c r="B330" i="3" s="1"/>
  <c r="B331" i="3" s="1"/>
  <c r="B332" i="3" s="1"/>
  <c r="B333" i="3" s="1"/>
  <c r="B334" i="3" s="1"/>
  <c r="B335" i="3" s="1"/>
  <c r="B336" i="3" s="1"/>
  <c r="B337" i="3" s="1"/>
  <c r="B338" i="3" s="1"/>
  <c r="B339" i="3" s="1"/>
  <c r="B340" i="3" s="1"/>
  <c r="B341" i="3" s="1"/>
  <c r="B342" i="3" s="1"/>
  <c r="B343" i="3" s="1"/>
  <c r="B344" i="3" s="1"/>
  <c r="B345" i="3" s="1"/>
  <c r="B346" i="3" s="1"/>
  <c r="B347" i="3" s="1"/>
  <c r="B348" i="3" s="1"/>
  <c r="B349" i="3" s="1"/>
  <c r="B350" i="3" s="1"/>
  <c r="B351" i="3" s="1"/>
  <c r="B352" i="3" s="1"/>
  <c r="B294" i="3"/>
  <c r="B292" i="3"/>
  <c r="B289" i="3"/>
  <c r="B290" i="3" s="1"/>
  <c r="B291" i="3" s="1"/>
  <c r="B276" i="3"/>
  <c r="B277" i="3" s="1"/>
  <c r="B278" i="3" s="1"/>
  <c r="B279" i="3" s="1"/>
  <c r="B263" i="3"/>
  <c r="B264" i="3" s="1"/>
  <c r="B265" i="3" s="1"/>
  <c r="B266" i="3" s="1"/>
  <c r="B267" i="3" s="1"/>
  <c r="B268" i="3" s="1"/>
  <c r="B269" i="3" s="1"/>
  <c r="B270" i="3" s="1"/>
  <c r="B271" i="3" s="1"/>
  <c r="B250" i="3"/>
  <c r="B251" i="3" s="1"/>
  <c r="B252" i="3" s="1"/>
  <c r="B253" i="3" s="1"/>
  <c r="B254" i="3" s="1"/>
  <c r="B255" i="3" s="1"/>
  <c r="B256" i="3" s="1"/>
  <c r="B257" i="3" s="1"/>
  <c r="B258" i="3" s="1"/>
  <c r="B259" i="3" s="1"/>
  <c r="B260" i="3" s="1"/>
  <c r="B182" i="3"/>
  <c r="B183" i="3" s="1"/>
  <c r="B184" i="3" s="1"/>
  <c r="B185" i="3" s="1"/>
  <c r="B186" i="3" s="1"/>
  <c r="B187" i="3" s="1"/>
  <c r="B188" i="3" s="1"/>
  <c r="B189" i="3" s="1"/>
  <c r="B190" i="3" s="1"/>
  <c r="B191" i="3" s="1"/>
  <c r="B192" i="3" s="1"/>
  <c r="B193" i="3" s="1"/>
  <c r="B194" i="3" s="1"/>
  <c r="B195" i="3" s="1"/>
  <c r="B196" i="3" s="1"/>
  <c r="B197" i="3" s="1"/>
  <c r="B198" i="3" s="1"/>
  <c r="B199" i="3" s="1"/>
  <c r="B200" i="3" s="1"/>
  <c r="B201" i="3" s="1"/>
  <c r="B202" i="3" s="1"/>
  <c r="B203" i="3" s="1"/>
  <c r="B204" i="3" s="1"/>
  <c r="B205" i="3" s="1"/>
  <c r="B206" i="3" s="1"/>
  <c r="B207" i="3" s="1"/>
  <c r="B208" i="3" s="1"/>
  <c r="B209" i="3" s="1"/>
  <c r="B210" i="3" s="1"/>
  <c r="B211" i="3" s="1"/>
  <c r="B212" i="3" s="1"/>
  <c r="B213" i="3" s="1"/>
  <c r="B214" i="3" s="1"/>
  <c r="B215" i="3" s="1"/>
  <c r="B216" i="3" s="1"/>
  <c r="B217" i="3" s="1"/>
  <c r="B218" i="3" s="1"/>
  <c r="B219" i="3" s="1"/>
  <c r="B220" i="3" s="1"/>
  <c r="B221" i="3" s="1"/>
  <c r="B222" i="3" s="1"/>
  <c r="B223" i="3" s="1"/>
  <c r="B224" i="3" s="1"/>
  <c r="B225" i="3" s="1"/>
  <c r="B226" i="3" s="1"/>
  <c r="B227" i="3" s="1"/>
  <c r="B228" i="3" s="1"/>
  <c r="B229" i="3" s="1"/>
  <c r="B230" i="3" s="1"/>
  <c r="B231" i="3" s="1"/>
  <c r="B232" i="3" s="1"/>
  <c r="B233" i="3" s="1"/>
  <c r="B234" i="3" s="1"/>
  <c r="B235" i="3" s="1"/>
  <c r="B236" i="3" s="1"/>
  <c r="B237" i="3" s="1"/>
  <c r="B238" i="3" s="1"/>
  <c r="B239" i="3" s="1"/>
  <c r="B240" i="3" s="1"/>
  <c r="B241" i="3" s="1"/>
  <c r="B242" i="3" s="1"/>
  <c r="B243" i="3" s="1"/>
  <c r="B244" i="3" s="1"/>
  <c r="B245" i="3" s="1"/>
  <c r="B246" i="3" s="1"/>
  <c r="B171" i="3"/>
  <c r="B172" i="3" s="1"/>
  <c r="B173" i="3" s="1"/>
  <c r="B174" i="3" s="1"/>
  <c r="B175" i="3" s="1"/>
  <c r="B176" i="3" s="1"/>
  <c r="B177" i="3" s="1"/>
  <c r="B151" i="3"/>
  <c r="B152" i="3" s="1"/>
  <c r="B153" i="3" s="1"/>
  <c r="B154" i="3" s="1"/>
  <c r="B155" i="3" s="1"/>
  <c r="B156" i="3" s="1"/>
  <c r="B157" i="3" s="1"/>
  <c r="B158" i="3" s="1"/>
  <c r="B159" i="3" s="1"/>
  <c r="B160" i="3" s="1"/>
  <c r="B161" i="3" s="1"/>
  <c r="B162" i="3" s="1"/>
  <c r="B163" i="3" s="1"/>
  <c r="B164" i="3" s="1"/>
  <c r="B165" i="3" s="1"/>
  <c r="B166" i="3" s="1"/>
  <c r="B167" i="3" s="1"/>
  <c r="B168" i="3" s="1"/>
  <c r="B137" i="3"/>
  <c r="B138" i="3" s="1"/>
  <c r="B139" i="3" s="1"/>
  <c r="B140" i="3" s="1"/>
  <c r="B141" i="3" s="1"/>
  <c r="B142" i="3" s="1"/>
  <c r="B143" i="3" s="1"/>
  <c r="B144" i="3" s="1"/>
  <c r="B125" i="3"/>
  <c r="B126" i="3" s="1"/>
  <c r="B127" i="3" s="1"/>
  <c r="B128" i="3" s="1"/>
  <c r="B129" i="3" s="1"/>
  <c r="B130" i="3" s="1"/>
  <c r="B131" i="3" s="1"/>
  <c r="B132" i="3" s="1"/>
  <c r="B296" i="11" l="1"/>
  <c r="B297" i="11" s="1"/>
  <c r="B298" i="11" s="1"/>
  <c r="B299" i="11" s="1"/>
  <c r="B300" i="11" s="1"/>
  <c r="B301" i="11" s="1"/>
  <c r="B302" i="11" s="1"/>
  <c r="B303" i="11" s="1"/>
  <c r="B304" i="11" s="1"/>
  <c r="B305" i="11" s="1"/>
  <c r="B306" i="11" s="1"/>
  <c r="B307" i="11" s="1"/>
  <c r="B308" i="11" s="1"/>
  <c r="B309" i="11" s="1"/>
  <c r="B310" i="11" s="1"/>
  <c r="B311" i="11" s="1"/>
  <c r="B312" i="11" s="1"/>
  <c r="B313" i="11" s="1"/>
  <c r="B314" i="11" s="1"/>
  <c r="B315" i="11" s="1"/>
  <c r="B316" i="11" s="1"/>
  <c r="B317" i="11" s="1"/>
  <c r="B318" i="11" s="1"/>
  <c r="B319" i="11" s="1"/>
  <c r="B320" i="11" s="1"/>
  <c r="B321" i="11" s="1"/>
  <c r="B322" i="11" s="1"/>
  <c r="B323" i="11" s="1"/>
  <c r="B324" i="11" s="1"/>
  <c r="B325" i="11" s="1"/>
  <c r="B326" i="11" s="1"/>
  <c r="B327" i="11" s="1"/>
  <c r="B328" i="11" s="1"/>
  <c r="B329" i="11" s="1"/>
  <c r="B330" i="11" s="1"/>
  <c r="B331" i="11" s="1"/>
  <c r="B332" i="11" s="1"/>
  <c r="B333" i="11" s="1"/>
  <c r="B334" i="11" s="1"/>
  <c r="B335" i="11" s="1"/>
  <c r="B336" i="11" s="1"/>
  <c r="B337" i="11" s="1"/>
  <c r="B338" i="11" s="1"/>
  <c r="B339" i="11" s="1"/>
  <c r="B340" i="11" s="1"/>
  <c r="B341" i="11" s="1"/>
  <c r="B342" i="11" s="1"/>
  <c r="B343" i="11" s="1"/>
  <c r="B344" i="11" s="1"/>
  <c r="B345" i="11" s="1"/>
  <c r="B346" i="11" s="1"/>
  <c r="B347" i="11" s="1"/>
  <c r="B348" i="11" s="1"/>
  <c r="B349" i="11" s="1"/>
  <c r="B350" i="11" s="1"/>
  <c r="B351" i="11" s="1"/>
  <c r="B352" i="11" s="1"/>
  <c r="B294" i="11"/>
  <c r="B292" i="11"/>
  <c r="B289" i="11"/>
  <c r="B290" i="11" s="1"/>
  <c r="B291" i="11" s="1"/>
  <c r="B276" i="11"/>
  <c r="B277" i="11" s="1"/>
  <c r="B278" i="11" s="1"/>
  <c r="B279" i="11" s="1"/>
  <c r="B263" i="11"/>
  <c r="B264" i="11" s="1"/>
  <c r="B265" i="11" s="1"/>
  <c r="B266" i="11" s="1"/>
  <c r="B267" i="11" s="1"/>
  <c r="B268" i="11" s="1"/>
  <c r="B269" i="11" s="1"/>
  <c r="B270" i="11" s="1"/>
  <c r="B271" i="11" s="1"/>
  <c r="B250" i="11"/>
  <c r="B251" i="11" s="1"/>
  <c r="B252" i="11" s="1"/>
  <c r="B253" i="11" s="1"/>
  <c r="B254" i="11" s="1"/>
  <c r="B255" i="11" s="1"/>
  <c r="B256" i="11" s="1"/>
  <c r="B257" i="11" s="1"/>
  <c r="B258" i="11" s="1"/>
  <c r="B259" i="11" s="1"/>
  <c r="B260" i="11" s="1"/>
  <c r="B182" i="1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0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7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171" i="11"/>
  <c r="B172" i="11" s="1"/>
  <c r="B173" i="11" s="1"/>
  <c r="B174" i="11" s="1"/>
  <c r="B175" i="11" s="1"/>
  <c r="B176" i="11" s="1"/>
  <c r="B177" i="11" s="1"/>
  <c r="B151" i="11"/>
  <c r="B152" i="11" s="1"/>
  <c r="B153" i="11" s="1"/>
  <c r="B154" i="11" s="1"/>
  <c r="B155" i="11" s="1"/>
  <c r="B156" i="11" s="1"/>
  <c r="B157" i="11" s="1"/>
  <c r="B158" i="11" s="1"/>
  <c r="B159" i="11" s="1"/>
  <c r="B160" i="11" s="1"/>
  <c r="B161" i="11" s="1"/>
  <c r="B162" i="11" s="1"/>
  <c r="B163" i="11" s="1"/>
  <c r="B164" i="11" s="1"/>
  <c r="B165" i="11" s="1"/>
  <c r="B166" i="11" s="1"/>
  <c r="B167" i="11" s="1"/>
  <c r="B168" i="11" s="1"/>
  <c r="B137" i="11"/>
  <c r="B138" i="11" s="1"/>
  <c r="B139" i="11" s="1"/>
  <c r="B140" i="11" s="1"/>
  <c r="B141" i="11" s="1"/>
  <c r="B142" i="11" s="1"/>
  <c r="B143" i="11" s="1"/>
  <c r="B144" i="11" s="1"/>
  <c r="B125" i="11"/>
  <c r="B126" i="11" s="1"/>
  <c r="B127" i="11" s="1"/>
  <c r="B128" i="11" s="1"/>
  <c r="B129" i="11" s="1"/>
  <c r="B130" i="11" s="1"/>
  <c r="B131" i="11" s="1"/>
  <c r="B132" i="11" s="1"/>
  <c r="B296" i="10" l="1"/>
  <c r="B297" i="10" s="1"/>
  <c r="B298" i="10" s="1"/>
  <c r="B299" i="10" s="1"/>
  <c r="B300" i="10" s="1"/>
  <c r="B301" i="10" s="1"/>
  <c r="B302" i="10" s="1"/>
  <c r="B303" i="10" s="1"/>
  <c r="B304" i="10" s="1"/>
  <c r="B305" i="10" s="1"/>
  <c r="B306" i="10" s="1"/>
  <c r="B307" i="10" s="1"/>
  <c r="B308" i="10" s="1"/>
  <c r="B309" i="10" s="1"/>
  <c r="B310" i="10" s="1"/>
  <c r="B311" i="10" s="1"/>
  <c r="B312" i="10" s="1"/>
  <c r="B294" i="10"/>
  <c r="B292" i="10"/>
  <c r="B289" i="10"/>
  <c r="B290" i="10" s="1"/>
  <c r="B291" i="10" s="1"/>
  <c r="B276" i="10"/>
  <c r="B277" i="10" s="1"/>
  <c r="B278" i="10" s="1"/>
  <c r="B279" i="10" s="1"/>
  <c r="B263" i="10"/>
  <c r="B264" i="10" s="1"/>
  <c r="B265" i="10" s="1"/>
  <c r="B266" i="10" s="1"/>
  <c r="B267" i="10" s="1"/>
  <c r="B268" i="10" s="1"/>
  <c r="B269" i="10" s="1"/>
  <c r="B270" i="10" s="1"/>
  <c r="B271" i="10" s="1"/>
  <c r="B250" i="10"/>
  <c r="B251" i="10" s="1"/>
  <c r="B252" i="10" s="1"/>
  <c r="B253" i="10" s="1"/>
  <c r="B254" i="10" s="1"/>
  <c r="B255" i="10" s="1"/>
  <c r="B256" i="10" s="1"/>
  <c r="B257" i="10" s="1"/>
  <c r="B258" i="10" s="1"/>
  <c r="B259" i="10" s="1"/>
  <c r="B260" i="10" s="1"/>
  <c r="B182" i="10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199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6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171" i="10"/>
  <c r="B172" i="10" s="1"/>
  <c r="B173" i="10" s="1"/>
  <c r="B174" i="10" s="1"/>
  <c r="B175" i="10" s="1"/>
  <c r="B176" i="10" s="1"/>
  <c r="B177" i="10" s="1"/>
  <c r="B151" i="10"/>
  <c r="B152" i="10" s="1"/>
  <c r="B153" i="10" s="1"/>
  <c r="B154" i="10" s="1"/>
  <c r="B155" i="10" s="1"/>
  <c r="B156" i="10" s="1"/>
  <c r="B157" i="10" s="1"/>
  <c r="B158" i="10" s="1"/>
  <c r="B159" i="10" s="1"/>
  <c r="B160" i="10" s="1"/>
  <c r="B161" i="10" s="1"/>
  <c r="B162" i="10" s="1"/>
  <c r="B163" i="10" s="1"/>
  <c r="B164" i="10" s="1"/>
  <c r="B165" i="10" s="1"/>
  <c r="B166" i="10" s="1"/>
  <c r="B167" i="10" s="1"/>
  <c r="B168" i="10" s="1"/>
  <c r="B137" i="10"/>
  <c r="B138" i="10" s="1"/>
  <c r="B139" i="10" s="1"/>
  <c r="B140" i="10" s="1"/>
  <c r="B141" i="10" s="1"/>
  <c r="B142" i="10" s="1"/>
  <c r="B143" i="10" s="1"/>
  <c r="B144" i="10" s="1"/>
  <c r="B125" i="10"/>
  <c r="B126" i="10" s="1"/>
  <c r="B127" i="10" s="1"/>
  <c r="B128" i="10" s="1"/>
  <c r="B129" i="10" s="1"/>
  <c r="B130" i="10" s="1"/>
  <c r="B131" i="10" s="1"/>
  <c r="B132" i="10" s="1"/>
  <c r="B313" i="10" l="1"/>
  <c r="B314" i="10" s="1"/>
  <c r="B315" i="10" s="1"/>
  <c r="B316" i="10" s="1"/>
  <c r="B317" i="10" s="1"/>
  <c r="B318" i="10" s="1"/>
  <c r="B319" i="10" s="1"/>
  <c r="B320" i="10" s="1"/>
  <c r="B321" i="10" s="1"/>
  <c r="B322" i="10" s="1"/>
  <c r="B323" i="10" s="1"/>
  <c r="B324" i="10" s="1"/>
  <c r="B325" i="10" s="1"/>
  <c r="B326" i="10" s="1"/>
  <c r="B327" i="10" s="1"/>
  <c r="B328" i="10" s="1"/>
  <c r="B329" i="10" s="1"/>
  <c r="B330" i="10" s="1"/>
  <c r="B331" i="10" s="1"/>
  <c r="B332" i="10" s="1"/>
  <c r="B333" i="10" s="1"/>
  <c r="B334" i="10" s="1"/>
  <c r="B335" i="10" s="1"/>
  <c r="B336" i="10" s="1"/>
  <c r="B337" i="10" s="1"/>
  <c r="B338" i="10" s="1"/>
  <c r="B339" i="10" s="1"/>
  <c r="B340" i="10" s="1"/>
  <c r="B341" i="10" s="1"/>
  <c r="B342" i="10" s="1"/>
  <c r="B343" i="10" s="1"/>
  <c r="B344" i="10" s="1"/>
  <c r="B345" i="10" s="1"/>
  <c r="B346" i="10" s="1"/>
  <c r="B347" i="10" s="1"/>
  <c r="B348" i="10" s="1"/>
  <c r="B349" i="10" s="1"/>
  <c r="B350" i="10" s="1"/>
  <c r="B351" i="10" s="1"/>
  <c r="B352" i="10" s="1"/>
  <c r="B296" i="9"/>
  <c r="B297" i="9" s="1"/>
  <c r="B298" i="9" s="1"/>
  <c r="B299" i="9" s="1"/>
  <c r="B300" i="9" s="1"/>
  <c r="B301" i="9" s="1"/>
  <c r="B302" i="9" s="1"/>
  <c r="B303" i="9" s="1"/>
  <c r="B304" i="9" s="1"/>
  <c r="B305" i="9" s="1"/>
  <c r="B306" i="9" s="1"/>
  <c r="B307" i="9" s="1"/>
  <c r="B308" i="9" s="1"/>
  <c r="B309" i="9" s="1"/>
  <c r="B310" i="9" s="1"/>
  <c r="B311" i="9" s="1"/>
  <c r="B312" i="9" s="1"/>
  <c r="B313" i="9" s="1"/>
  <c r="B314" i="9" s="1"/>
  <c r="B315" i="9" s="1"/>
  <c r="B316" i="9" s="1"/>
  <c r="B317" i="9" s="1"/>
  <c r="B318" i="9" s="1"/>
  <c r="B319" i="9" s="1"/>
  <c r="B320" i="9" s="1"/>
  <c r="B321" i="9" s="1"/>
  <c r="B322" i="9" s="1"/>
  <c r="B323" i="9" s="1"/>
  <c r="B324" i="9" s="1"/>
  <c r="B325" i="9" s="1"/>
  <c r="B326" i="9" s="1"/>
  <c r="B327" i="9" s="1"/>
  <c r="B328" i="9" s="1"/>
  <c r="B329" i="9" s="1"/>
  <c r="B330" i="9" s="1"/>
  <c r="B331" i="9" s="1"/>
  <c r="B332" i="9" s="1"/>
  <c r="B333" i="9" s="1"/>
  <c r="B334" i="9" s="1"/>
  <c r="B335" i="9" s="1"/>
  <c r="B336" i="9" s="1"/>
  <c r="B337" i="9" s="1"/>
  <c r="B338" i="9" s="1"/>
  <c r="B339" i="9" s="1"/>
  <c r="B340" i="9" s="1"/>
  <c r="B341" i="9" s="1"/>
  <c r="B342" i="9" s="1"/>
  <c r="B343" i="9" s="1"/>
  <c r="B344" i="9" s="1"/>
  <c r="B345" i="9" s="1"/>
  <c r="B346" i="9" s="1"/>
  <c r="B347" i="9" s="1"/>
  <c r="B348" i="9" s="1"/>
  <c r="B349" i="9" s="1"/>
  <c r="B350" i="9" s="1"/>
  <c r="B351" i="9" s="1"/>
  <c r="B352" i="9" s="1"/>
  <c r="B294" i="9"/>
  <c r="B292" i="9"/>
  <c r="B289" i="9"/>
  <c r="B290" i="9" s="1"/>
  <c r="B291" i="9" s="1"/>
  <c r="B276" i="9"/>
  <c r="B277" i="9" s="1"/>
  <c r="B278" i="9" s="1"/>
  <c r="B279" i="9" s="1"/>
  <c r="B263" i="9"/>
  <c r="B264" i="9" s="1"/>
  <c r="B265" i="9" s="1"/>
  <c r="B266" i="9" s="1"/>
  <c r="B267" i="9" s="1"/>
  <c r="B268" i="9" s="1"/>
  <c r="B269" i="9" s="1"/>
  <c r="B270" i="9" s="1"/>
  <c r="B271" i="9" s="1"/>
  <c r="B250" i="9"/>
  <c r="B251" i="9" s="1"/>
  <c r="B252" i="9" s="1"/>
  <c r="B253" i="9" s="1"/>
  <c r="B254" i="9" s="1"/>
  <c r="B255" i="9" s="1"/>
  <c r="B256" i="9" s="1"/>
  <c r="B257" i="9" s="1"/>
  <c r="B258" i="9" s="1"/>
  <c r="B259" i="9" s="1"/>
  <c r="B260" i="9" s="1"/>
  <c r="B182" i="9"/>
  <c r="B183" i="9" s="1"/>
  <c r="B184" i="9" s="1"/>
  <c r="B185" i="9" s="1"/>
  <c r="B186" i="9" s="1"/>
  <c r="B187" i="9" s="1"/>
  <c r="B188" i="9" s="1"/>
  <c r="B189" i="9" s="1"/>
  <c r="B190" i="9" s="1"/>
  <c r="B191" i="9" s="1"/>
  <c r="B192" i="9" s="1"/>
  <c r="B193" i="9" s="1"/>
  <c r="B194" i="9" s="1"/>
  <c r="B195" i="9" s="1"/>
  <c r="B196" i="9" s="1"/>
  <c r="B197" i="9" s="1"/>
  <c r="B198" i="9" s="1"/>
  <c r="B199" i="9" s="1"/>
  <c r="B200" i="9" s="1"/>
  <c r="B201" i="9" s="1"/>
  <c r="B202" i="9" s="1"/>
  <c r="B203" i="9" s="1"/>
  <c r="B204" i="9" s="1"/>
  <c r="B205" i="9" s="1"/>
  <c r="B206" i="9" s="1"/>
  <c r="B207" i="9" s="1"/>
  <c r="B208" i="9" s="1"/>
  <c r="B209" i="9" s="1"/>
  <c r="B210" i="9" s="1"/>
  <c r="B211" i="9" s="1"/>
  <c r="B212" i="9" s="1"/>
  <c r="B213" i="9" s="1"/>
  <c r="B214" i="9" s="1"/>
  <c r="B215" i="9" s="1"/>
  <c r="B216" i="9" s="1"/>
  <c r="B217" i="9" s="1"/>
  <c r="B218" i="9" s="1"/>
  <c r="B219" i="9" s="1"/>
  <c r="B220" i="9" s="1"/>
  <c r="B221" i="9" s="1"/>
  <c r="B222" i="9" s="1"/>
  <c r="B223" i="9" s="1"/>
  <c r="B224" i="9" s="1"/>
  <c r="B225" i="9" s="1"/>
  <c r="B226" i="9" s="1"/>
  <c r="B227" i="9" s="1"/>
  <c r="B228" i="9" s="1"/>
  <c r="B229" i="9" s="1"/>
  <c r="B230" i="9" s="1"/>
  <c r="B231" i="9" s="1"/>
  <c r="B232" i="9" s="1"/>
  <c r="B233" i="9" s="1"/>
  <c r="B234" i="9" s="1"/>
  <c r="B235" i="9" s="1"/>
  <c r="B236" i="9" s="1"/>
  <c r="B237" i="9" s="1"/>
  <c r="B238" i="9" s="1"/>
  <c r="B239" i="9" s="1"/>
  <c r="B240" i="9" s="1"/>
  <c r="B241" i="9" s="1"/>
  <c r="B242" i="9" s="1"/>
  <c r="B243" i="9" s="1"/>
  <c r="B244" i="9" s="1"/>
  <c r="B245" i="9" s="1"/>
  <c r="B246" i="9" s="1"/>
  <c r="B171" i="9"/>
  <c r="B172" i="9" s="1"/>
  <c r="B173" i="9" s="1"/>
  <c r="B174" i="9" s="1"/>
  <c r="B175" i="9" s="1"/>
  <c r="B176" i="9" s="1"/>
  <c r="B177" i="9" s="1"/>
  <c r="B151" i="9"/>
  <c r="B152" i="9" s="1"/>
  <c r="B153" i="9" s="1"/>
  <c r="B154" i="9" s="1"/>
  <c r="B155" i="9" s="1"/>
  <c r="B156" i="9" s="1"/>
  <c r="B157" i="9" s="1"/>
  <c r="B158" i="9" s="1"/>
  <c r="B159" i="9" s="1"/>
  <c r="B160" i="9" s="1"/>
  <c r="B161" i="9" s="1"/>
  <c r="B162" i="9" s="1"/>
  <c r="B163" i="9" s="1"/>
  <c r="B164" i="9" s="1"/>
  <c r="B165" i="9" s="1"/>
  <c r="B166" i="9" s="1"/>
  <c r="B167" i="9" s="1"/>
  <c r="B168" i="9" s="1"/>
  <c r="B137" i="9"/>
  <c r="B138" i="9" s="1"/>
  <c r="B139" i="9" s="1"/>
  <c r="B140" i="9" s="1"/>
  <c r="B141" i="9" s="1"/>
  <c r="B142" i="9" s="1"/>
  <c r="B143" i="9" s="1"/>
  <c r="B144" i="9" s="1"/>
  <c r="B125" i="9"/>
  <c r="B126" i="9" s="1"/>
  <c r="B127" i="9" s="1"/>
  <c r="B128" i="9" s="1"/>
  <c r="B129" i="9" s="1"/>
  <c r="B130" i="9" s="1"/>
  <c r="B131" i="9" s="1"/>
  <c r="B132" i="9" s="1"/>
  <c r="B296" i="7" l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294" i="7"/>
  <c r="B292" i="7"/>
  <c r="B289" i="7"/>
  <c r="B290" i="7" s="1"/>
  <c r="B291" i="7" s="1"/>
  <c r="B276" i="7"/>
  <c r="B277" i="7" s="1"/>
  <c r="B278" i="7" s="1"/>
  <c r="B279" i="7" s="1"/>
  <c r="B263" i="7"/>
  <c r="B264" i="7" s="1"/>
  <c r="B265" i="7" s="1"/>
  <c r="B266" i="7" s="1"/>
  <c r="B267" i="7" s="1"/>
  <c r="B268" i="7" s="1"/>
  <c r="B269" i="7" s="1"/>
  <c r="B270" i="7" s="1"/>
  <c r="B271" i="7" s="1"/>
  <c r="B250" i="7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182" i="7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171" i="7"/>
  <c r="B172" i="7" s="1"/>
  <c r="B173" i="7" s="1"/>
  <c r="B174" i="7" s="1"/>
  <c r="B175" i="7" s="1"/>
  <c r="B176" i="7" s="1"/>
  <c r="B177" i="7" s="1"/>
  <c r="B151" i="7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37" i="7"/>
  <c r="B138" i="7" s="1"/>
  <c r="B139" i="7" s="1"/>
  <c r="B140" i="7" s="1"/>
  <c r="B141" i="7" s="1"/>
  <c r="B142" i="7" s="1"/>
  <c r="B143" i="7" s="1"/>
  <c r="B144" i="7" s="1"/>
  <c r="B125" i="7"/>
  <c r="B126" i="7" s="1"/>
  <c r="B127" i="7" s="1"/>
  <c r="B128" i="7" s="1"/>
  <c r="B129" i="7" s="1"/>
  <c r="B130" i="7" l="1"/>
  <c r="B131" i="7" s="1"/>
  <c r="B132" i="7" s="1"/>
  <c r="B296" i="5"/>
  <c r="B297" i="5" s="1"/>
  <c r="B298" i="5" s="1"/>
  <c r="B299" i="5" s="1"/>
  <c r="B300" i="5" s="1"/>
  <c r="B301" i="5" s="1"/>
  <c r="B302" i="5" s="1"/>
  <c r="B303" i="5" s="1"/>
  <c r="B304" i="5" s="1"/>
  <c r="B305" i="5" s="1"/>
  <c r="B306" i="5" s="1"/>
  <c r="B307" i="5" s="1"/>
  <c r="B308" i="5" s="1"/>
  <c r="B309" i="5" s="1"/>
  <c r="B310" i="5" s="1"/>
  <c r="B311" i="5" s="1"/>
  <c r="B312" i="5" s="1"/>
  <c r="B313" i="5" s="1"/>
  <c r="B314" i="5" s="1"/>
  <c r="B315" i="5" s="1"/>
  <c r="B316" i="5" s="1"/>
  <c r="B317" i="5" s="1"/>
  <c r="B318" i="5" s="1"/>
  <c r="B319" i="5" s="1"/>
  <c r="B320" i="5" s="1"/>
  <c r="B321" i="5" s="1"/>
  <c r="B322" i="5" s="1"/>
  <c r="B323" i="5" s="1"/>
  <c r="B324" i="5" s="1"/>
  <c r="B325" i="5" s="1"/>
  <c r="B326" i="5" s="1"/>
  <c r="B327" i="5" s="1"/>
  <c r="B328" i="5" s="1"/>
  <c r="B329" i="5" s="1"/>
  <c r="B330" i="5" s="1"/>
  <c r="B331" i="5" s="1"/>
  <c r="B332" i="5" s="1"/>
  <c r="B333" i="5" s="1"/>
  <c r="B334" i="5" s="1"/>
  <c r="B335" i="5" s="1"/>
  <c r="B336" i="5" s="1"/>
  <c r="B337" i="5" s="1"/>
  <c r="B338" i="5" s="1"/>
  <c r="B339" i="5" s="1"/>
  <c r="B340" i="5" s="1"/>
  <c r="B341" i="5" s="1"/>
  <c r="B342" i="5" s="1"/>
  <c r="B343" i="5" s="1"/>
  <c r="B344" i="5" s="1"/>
  <c r="B345" i="5" s="1"/>
  <c r="B346" i="5" s="1"/>
  <c r="B347" i="5" s="1"/>
  <c r="B348" i="5" s="1"/>
  <c r="B349" i="5" s="1"/>
  <c r="B350" i="5" s="1"/>
  <c r="B351" i="5" s="1"/>
  <c r="B352" i="5" s="1"/>
  <c r="B294" i="5"/>
  <c r="B292" i="5"/>
  <c r="B289" i="5"/>
  <c r="B290" i="5" s="1"/>
  <c r="B291" i="5" s="1"/>
  <c r="B276" i="5"/>
  <c r="B277" i="5" s="1"/>
  <c r="B278" i="5" s="1"/>
  <c r="B279" i="5" s="1"/>
  <c r="B263" i="5"/>
  <c r="B264" i="5" s="1"/>
  <c r="B265" i="5" s="1"/>
  <c r="B266" i="5" s="1"/>
  <c r="B267" i="5" s="1"/>
  <c r="B268" i="5" s="1"/>
  <c r="B269" i="5" s="1"/>
  <c r="B270" i="5" s="1"/>
  <c r="B271" i="5" s="1"/>
  <c r="B250" i="5"/>
  <c r="B251" i="5" s="1"/>
  <c r="B252" i="5" s="1"/>
  <c r="B253" i="5" s="1"/>
  <c r="B254" i="5" s="1"/>
  <c r="B255" i="5" s="1"/>
  <c r="B256" i="5" s="1"/>
  <c r="B257" i="5" s="1"/>
  <c r="B258" i="5" s="1"/>
  <c r="B259" i="5" s="1"/>
  <c r="B260" i="5" s="1"/>
  <c r="B182" i="5"/>
  <c r="B183" i="5" s="1"/>
  <c r="B184" i="5" s="1"/>
  <c r="B185" i="5" s="1"/>
  <c r="B186" i="5" s="1"/>
  <c r="B187" i="5" s="1"/>
  <c r="B188" i="5" s="1"/>
  <c r="B189" i="5" s="1"/>
  <c r="B190" i="5" s="1"/>
  <c r="B191" i="5" s="1"/>
  <c r="B192" i="5" s="1"/>
  <c r="B193" i="5" s="1"/>
  <c r="B194" i="5" s="1"/>
  <c r="B195" i="5" s="1"/>
  <c r="B196" i="5" s="1"/>
  <c r="B197" i="5" s="1"/>
  <c r="B198" i="5" s="1"/>
  <c r="B199" i="5" s="1"/>
  <c r="B200" i="5" s="1"/>
  <c r="B201" i="5" s="1"/>
  <c r="B202" i="5" s="1"/>
  <c r="B203" i="5" s="1"/>
  <c r="B204" i="5" s="1"/>
  <c r="B205" i="5" s="1"/>
  <c r="B206" i="5" s="1"/>
  <c r="B207" i="5" s="1"/>
  <c r="B208" i="5" s="1"/>
  <c r="B209" i="5" s="1"/>
  <c r="B210" i="5" s="1"/>
  <c r="B211" i="5" s="1"/>
  <c r="B212" i="5" s="1"/>
  <c r="B213" i="5" s="1"/>
  <c r="B214" i="5" s="1"/>
  <c r="B215" i="5" s="1"/>
  <c r="B216" i="5" s="1"/>
  <c r="B217" i="5" s="1"/>
  <c r="B218" i="5" s="1"/>
  <c r="B219" i="5" s="1"/>
  <c r="B220" i="5" s="1"/>
  <c r="B221" i="5" s="1"/>
  <c r="B222" i="5" s="1"/>
  <c r="B223" i="5" s="1"/>
  <c r="B224" i="5" s="1"/>
  <c r="B225" i="5" s="1"/>
  <c r="B226" i="5" s="1"/>
  <c r="B227" i="5" s="1"/>
  <c r="B228" i="5" s="1"/>
  <c r="B229" i="5" s="1"/>
  <c r="B230" i="5" s="1"/>
  <c r="B231" i="5" s="1"/>
  <c r="B232" i="5" s="1"/>
  <c r="B233" i="5" s="1"/>
  <c r="B234" i="5" s="1"/>
  <c r="B235" i="5" s="1"/>
  <c r="B236" i="5" s="1"/>
  <c r="B237" i="5" s="1"/>
  <c r="B238" i="5" s="1"/>
  <c r="B239" i="5" s="1"/>
  <c r="B240" i="5" s="1"/>
  <c r="B241" i="5" s="1"/>
  <c r="B242" i="5" s="1"/>
  <c r="B243" i="5" s="1"/>
  <c r="B244" i="5" s="1"/>
  <c r="B245" i="5" s="1"/>
  <c r="B246" i="5" s="1"/>
  <c r="B171" i="5"/>
  <c r="B172" i="5" s="1"/>
  <c r="B173" i="5" s="1"/>
  <c r="B174" i="5" s="1"/>
  <c r="B175" i="5" s="1"/>
  <c r="B176" i="5" s="1"/>
  <c r="B177" i="5" s="1"/>
  <c r="B151" i="5"/>
  <c r="B152" i="5" s="1"/>
  <c r="B153" i="5" s="1"/>
  <c r="B154" i="5" s="1"/>
  <c r="B155" i="5" s="1"/>
  <c r="B156" i="5" s="1"/>
  <c r="B157" i="5" s="1"/>
  <c r="B158" i="5" s="1"/>
  <c r="B159" i="5" s="1"/>
  <c r="B160" i="5" s="1"/>
  <c r="B161" i="5" s="1"/>
  <c r="B162" i="5" s="1"/>
  <c r="B163" i="5" s="1"/>
  <c r="B164" i="5" s="1"/>
  <c r="B165" i="5" s="1"/>
  <c r="B166" i="5" s="1"/>
  <c r="B167" i="5" s="1"/>
  <c r="B168" i="5" s="1"/>
  <c r="B137" i="5"/>
  <c r="B138" i="5" s="1"/>
  <c r="B139" i="5" s="1"/>
  <c r="B140" i="5" s="1"/>
  <c r="B141" i="5" s="1"/>
  <c r="B142" i="5" s="1"/>
  <c r="B143" i="5" s="1"/>
  <c r="B144" i="5" s="1"/>
  <c r="B125" i="5"/>
  <c r="B126" i="5" s="1"/>
  <c r="B127" i="5" s="1"/>
  <c r="B128" i="5" s="1"/>
  <c r="B129" i="5" s="1"/>
  <c r="B130" i="5" s="1"/>
  <c r="B131" i="5" s="1"/>
  <c r="B132" i="5" s="1"/>
  <c r="I7" i="9" l="1"/>
  <c r="B296" i="8" l="1"/>
  <c r="B297" i="8" s="1"/>
  <c r="B298" i="8" s="1"/>
  <c r="B299" i="8" s="1"/>
  <c r="B300" i="8" s="1"/>
  <c r="B301" i="8" s="1"/>
  <c r="B302" i="8" s="1"/>
  <c r="B303" i="8" s="1"/>
  <c r="B304" i="8" s="1"/>
  <c r="B305" i="8" s="1"/>
  <c r="B306" i="8" s="1"/>
  <c r="B307" i="8" s="1"/>
  <c r="B308" i="8" s="1"/>
  <c r="B309" i="8" s="1"/>
  <c r="B310" i="8" s="1"/>
  <c r="B311" i="8" s="1"/>
  <c r="B312" i="8" s="1"/>
  <c r="B313" i="8" s="1"/>
  <c r="B314" i="8" s="1"/>
  <c r="B315" i="8" s="1"/>
  <c r="B316" i="8" s="1"/>
  <c r="B317" i="8" s="1"/>
  <c r="B318" i="8" s="1"/>
  <c r="B319" i="8" s="1"/>
  <c r="B320" i="8" s="1"/>
  <c r="B321" i="8" s="1"/>
  <c r="B322" i="8" s="1"/>
  <c r="B323" i="8" s="1"/>
  <c r="B324" i="8" s="1"/>
  <c r="B325" i="8" s="1"/>
  <c r="B326" i="8" s="1"/>
  <c r="B327" i="8" s="1"/>
  <c r="B328" i="8" s="1"/>
  <c r="B329" i="8" s="1"/>
  <c r="B330" i="8" s="1"/>
  <c r="B331" i="8" s="1"/>
  <c r="B332" i="8" s="1"/>
  <c r="B333" i="8" s="1"/>
  <c r="B334" i="8" s="1"/>
  <c r="B335" i="8" s="1"/>
  <c r="B336" i="8" s="1"/>
  <c r="B337" i="8" s="1"/>
  <c r="B338" i="8" s="1"/>
  <c r="B339" i="8" s="1"/>
  <c r="B340" i="8" s="1"/>
  <c r="B341" i="8" s="1"/>
  <c r="B342" i="8" s="1"/>
  <c r="B343" i="8" s="1"/>
  <c r="B344" i="8" s="1"/>
  <c r="B345" i="8" s="1"/>
  <c r="B346" i="8" s="1"/>
  <c r="B347" i="8" s="1"/>
  <c r="B348" i="8" s="1"/>
  <c r="B349" i="8" s="1"/>
  <c r="B350" i="8" s="1"/>
  <c r="B351" i="8" s="1"/>
  <c r="B352" i="8" s="1"/>
  <c r="B294" i="8"/>
  <c r="B292" i="8"/>
  <c r="B289" i="8"/>
  <c r="B290" i="8" s="1"/>
  <c r="B291" i="8" s="1"/>
  <c r="B276" i="8"/>
  <c r="B277" i="8" s="1"/>
  <c r="B278" i="8" s="1"/>
  <c r="B279" i="8" s="1"/>
  <c r="B263" i="8"/>
  <c r="B264" i="8" s="1"/>
  <c r="B265" i="8" s="1"/>
  <c r="B266" i="8" s="1"/>
  <c r="B267" i="8" s="1"/>
  <c r="B268" i="8" s="1"/>
  <c r="B269" i="8" s="1"/>
  <c r="B270" i="8" s="1"/>
  <c r="B271" i="8" s="1"/>
  <c r="B250" i="8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182" i="8"/>
  <c r="B183" i="8" s="1"/>
  <c r="B184" i="8" s="1"/>
  <c r="B185" i="8" s="1"/>
  <c r="B186" i="8" s="1"/>
  <c r="B187" i="8" s="1"/>
  <c r="B188" i="8" s="1"/>
  <c r="B189" i="8" s="1"/>
  <c r="B190" i="8" s="1"/>
  <c r="B191" i="8" s="1"/>
  <c r="B192" i="8" s="1"/>
  <c r="B193" i="8" s="1"/>
  <c r="B194" i="8" s="1"/>
  <c r="B195" i="8" s="1"/>
  <c r="B196" i="8" s="1"/>
  <c r="B197" i="8" s="1"/>
  <c r="B198" i="8" s="1"/>
  <c r="B199" i="8" s="1"/>
  <c r="B200" i="8" s="1"/>
  <c r="B201" i="8" s="1"/>
  <c r="B202" i="8" s="1"/>
  <c r="B203" i="8" s="1"/>
  <c r="B204" i="8" s="1"/>
  <c r="B205" i="8" s="1"/>
  <c r="B206" i="8" s="1"/>
  <c r="B207" i="8" s="1"/>
  <c r="B208" i="8" s="1"/>
  <c r="B209" i="8" s="1"/>
  <c r="B210" i="8" s="1"/>
  <c r="B211" i="8" s="1"/>
  <c r="B212" i="8" s="1"/>
  <c r="B213" i="8" s="1"/>
  <c r="B214" i="8" s="1"/>
  <c r="B215" i="8" s="1"/>
  <c r="B216" i="8" s="1"/>
  <c r="B217" i="8" s="1"/>
  <c r="B218" i="8" s="1"/>
  <c r="B219" i="8" s="1"/>
  <c r="B220" i="8" s="1"/>
  <c r="B221" i="8" s="1"/>
  <c r="B222" i="8" s="1"/>
  <c r="B223" i="8" s="1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171" i="8"/>
  <c r="B172" i="8" s="1"/>
  <c r="B173" i="8" s="1"/>
  <c r="B174" i="8" s="1"/>
  <c r="B175" i="8" s="1"/>
  <c r="B176" i="8" s="1"/>
  <c r="B177" i="8" s="1"/>
  <c r="B151" i="8"/>
  <c r="B152" i="8" s="1"/>
  <c r="B153" i="8" s="1"/>
  <c r="B154" i="8" s="1"/>
  <c r="B155" i="8" s="1"/>
  <c r="B156" i="8" s="1"/>
  <c r="B157" i="8" s="1"/>
  <c r="B158" i="8" s="1"/>
  <c r="B159" i="8" s="1"/>
  <c r="B160" i="8" s="1"/>
  <c r="B161" i="8" s="1"/>
  <c r="B162" i="8" s="1"/>
  <c r="B163" i="8" s="1"/>
  <c r="B164" i="8" s="1"/>
  <c r="B165" i="8" s="1"/>
  <c r="B166" i="8" s="1"/>
  <c r="B167" i="8" s="1"/>
  <c r="B168" i="8" s="1"/>
  <c r="B137" i="8"/>
  <c r="B138" i="8" s="1"/>
  <c r="B139" i="8" s="1"/>
  <c r="B140" i="8" s="1"/>
  <c r="B141" i="8" s="1"/>
  <c r="B142" i="8" s="1"/>
  <c r="B143" i="8" s="1"/>
  <c r="B144" i="8" s="1"/>
  <c r="B125" i="8"/>
  <c r="B126" i="8" s="1"/>
  <c r="B127" i="8" s="1"/>
  <c r="B128" i="8" s="1"/>
  <c r="B129" i="8" s="1"/>
  <c r="B130" i="8" s="1"/>
  <c r="B131" i="8" s="1"/>
  <c r="B132" i="8" s="1"/>
  <c r="B296" i="6" l="1"/>
  <c r="B297" i="6" s="1"/>
  <c r="B298" i="6" s="1"/>
  <c r="B299" i="6" s="1"/>
  <c r="B300" i="6" s="1"/>
  <c r="B301" i="6" s="1"/>
  <c r="B302" i="6" s="1"/>
  <c r="B303" i="6" s="1"/>
  <c r="B304" i="6" s="1"/>
  <c r="B305" i="6" s="1"/>
  <c r="B306" i="6" s="1"/>
  <c r="B307" i="6" s="1"/>
  <c r="B308" i="6" s="1"/>
  <c r="B309" i="6" s="1"/>
  <c r="B310" i="6" s="1"/>
  <c r="B311" i="6" s="1"/>
  <c r="B312" i="6" s="1"/>
  <c r="B313" i="6" s="1"/>
  <c r="B314" i="6" s="1"/>
  <c r="B315" i="6" s="1"/>
  <c r="B316" i="6" s="1"/>
  <c r="B317" i="6" s="1"/>
  <c r="B318" i="6" s="1"/>
  <c r="B319" i="6" s="1"/>
  <c r="B320" i="6" s="1"/>
  <c r="B321" i="6" s="1"/>
  <c r="B322" i="6" s="1"/>
  <c r="B323" i="6" s="1"/>
  <c r="B324" i="6" s="1"/>
  <c r="B325" i="6" s="1"/>
  <c r="B326" i="6" s="1"/>
  <c r="B327" i="6" s="1"/>
  <c r="B328" i="6" s="1"/>
  <c r="B329" i="6" s="1"/>
  <c r="B330" i="6" s="1"/>
  <c r="B331" i="6" s="1"/>
  <c r="B332" i="6" s="1"/>
  <c r="B333" i="6" s="1"/>
  <c r="B334" i="6" s="1"/>
  <c r="B335" i="6" s="1"/>
  <c r="B336" i="6" s="1"/>
  <c r="B337" i="6" s="1"/>
  <c r="B338" i="6" s="1"/>
  <c r="B339" i="6" s="1"/>
  <c r="B340" i="6" s="1"/>
  <c r="B341" i="6" s="1"/>
  <c r="B342" i="6" s="1"/>
  <c r="B343" i="6" s="1"/>
  <c r="B344" i="6" s="1"/>
  <c r="B345" i="6" s="1"/>
  <c r="B346" i="6" s="1"/>
  <c r="B347" i="6" s="1"/>
  <c r="B348" i="6" s="1"/>
  <c r="B349" i="6" s="1"/>
  <c r="B350" i="6" s="1"/>
  <c r="B351" i="6" s="1"/>
  <c r="B352" i="6" s="1"/>
  <c r="B294" i="6"/>
  <c r="B292" i="6"/>
  <c r="B289" i="6"/>
  <c r="B290" i="6" s="1"/>
  <c r="B291" i="6" s="1"/>
  <c r="B276" i="6"/>
  <c r="B277" i="6" s="1"/>
  <c r="B278" i="6" s="1"/>
  <c r="B279" i="6" s="1"/>
  <c r="B263" i="6"/>
  <c r="B264" i="6" s="1"/>
  <c r="B265" i="6" s="1"/>
  <c r="B266" i="6" s="1"/>
  <c r="B267" i="6" s="1"/>
  <c r="B268" i="6" s="1"/>
  <c r="B269" i="6" s="1"/>
  <c r="B270" i="6" s="1"/>
  <c r="B271" i="6" s="1"/>
  <c r="B250" i="6"/>
  <c r="B251" i="6" s="1"/>
  <c r="B252" i="6" s="1"/>
  <c r="B253" i="6" s="1"/>
  <c r="B254" i="6" s="1"/>
  <c r="B255" i="6" s="1"/>
  <c r="B256" i="6" s="1"/>
  <c r="B257" i="6" s="1"/>
  <c r="B258" i="6" s="1"/>
  <c r="B259" i="6" s="1"/>
  <c r="B260" i="6" s="1"/>
  <c r="B182" i="6"/>
  <c r="B183" i="6" s="1"/>
  <c r="B184" i="6" s="1"/>
  <c r="B185" i="6" s="1"/>
  <c r="B186" i="6" s="1"/>
  <c r="B187" i="6" s="1"/>
  <c r="B188" i="6" s="1"/>
  <c r="B189" i="6" s="1"/>
  <c r="B190" i="6" s="1"/>
  <c r="B191" i="6" s="1"/>
  <c r="B192" i="6" s="1"/>
  <c r="B193" i="6" s="1"/>
  <c r="B194" i="6" s="1"/>
  <c r="B195" i="6" s="1"/>
  <c r="B196" i="6" s="1"/>
  <c r="B197" i="6" s="1"/>
  <c r="B198" i="6" s="1"/>
  <c r="B199" i="6" s="1"/>
  <c r="B200" i="6" s="1"/>
  <c r="B201" i="6" s="1"/>
  <c r="B202" i="6" s="1"/>
  <c r="B203" i="6" s="1"/>
  <c r="B204" i="6" s="1"/>
  <c r="B205" i="6" s="1"/>
  <c r="B206" i="6" s="1"/>
  <c r="B207" i="6" s="1"/>
  <c r="B208" i="6" s="1"/>
  <c r="B209" i="6" s="1"/>
  <c r="B210" i="6" s="1"/>
  <c r="B211" i="6" s="1"/>
  <c r="B212" i="6" s="1"/>
  <c r="B213" i="6" s="1"/>
  <c r="B214" i="6" s="1"/>
  <c r="B215" i="6" s="1"/>
  <c r="B216" i="6" s="1"/>
  <c r="B217" i="6" s="1"/>
  <c r="B218" i="6" s="1"/>
  <c r="B219" i="6" s="1"/>
  <c r="B220" i="6" s="1"/>
  <c r="B221" i="6" s="1"/>
  <c r="B222" i="6" s="1"/>
  <c r="B223" i="6" s="1"/>
  <c r="B224" i="6" s="1"/>
  <c r="B225" i="6" s="1"/>
  <c r="B226" i="6" s="1"/>
  <c r="B227" i="6" s="1"/>
  <c r="B228" i="6" s="1"/>
  <c r="B229" i="6" s="1"/>
  <c r="B230" i="6" s="1"/>
  <c r="B231" i="6" s="1"/>
  <c r="B232" i="6" s="1"/>
  <c r="B233" i="6" s="1"/>
  <c r="B234" i="6" s="1"/>
  <c r="B235" i="6" s="1"/>
  <c r="B236" i="6" s="1"/>
  <c r="B237" i="6" s="1"/>
  <c r="B238" i="6" s="1"/>
  <c r="B239" i="6" s="1"/>
  <c r="B240" i="6" s="1"/>
  <c r="B241" i="6" s="1"/>
  <c r="B242" i="6" s="1"/>
  <c r="B243" i="6" s="1"/>
  <c r="B244" i="6" s="1"/>
  <c r="B245" i="6" s="1"/>
  <c r="B246" i="6" s="1"/>
  <c r="B171" i="6"/>
  <c r="B172" i="6" s="1"/>
  <c r="B173" i="6" s="1"/>
  <c r="B174" i="6" s="1"/>
  <c r="B175" i="6" s="1"/>
  <c r="B176" i="6" s="1"/>
  <c r="B177" i="6" s="1"/>
  <c r="B151" i="6"/>
  <c r="B152" i="6" s="1"/>
  <c r="B153" i="6" s="1"/>
  <c r="B154" i="6" s="1"/>
  <c r="B155" i="6" s="1"/>
  <c r="B156" i="6" s="1"/>
  <c r="B157" i="6" s="1"/>
  <c r="B158" i="6" s="1"/>
  <c r="B159" i="6" s="1"/>
  <c r="B160" i="6" s="1"/>
  <c r="B161" i="6" s="1"/>
  <c r="B162" i="6" s="1"/>
  <c r="B163" i="6" s="1"/>
  <c r="B164" i="6" s="1"/>
  <c r="B165" i="6" s="1"/>
  <c r="B166" i="6" s="1"/>
  <c r="B167" i="6" s="1"/>
  <c r="B168" i="6" s="1"/>
  <c r="B137" i="6"/>
  <c r="B138" i="6" s="1"/>
  <c r="B139" i="6" s="1"/>
  <c r="B140" i="6" s="1"/>
  <c r="B141" i="6" s="1"/>
  <c r="B142" i="6" s="1"/>
  <c r="B143" i="6" s="1"/>
  <c r="B144" i="6" s="1"/>
  <c r="B125" i="6"/>
  <c r="B126" i="6" s="1"/>
  <c r="B127" i="6" s="1"/>
  <c r="B128" i="6" s="1"/>
  <c r="B129" i="6" s="1"/>
  <c r="B130" i="6" s="1"/>
  <c r="B131" i="6" s="1"/>
  <c r="B132" i="6" s="1"/>
  <c r="B296" i="12" l="1"/>
  <c r="B297" i="12" s="1"/>
  <c r="B298" i="12" s="1"/>
  <c r="B299" i="12" s="1"/>
  <c r="B300" i="12" s="1"/>
  <c r="B301" i="12" s="1"/>
  <c r="B302" i="12" s="1"/>
  <c r="B303" i="12" s="1"/>
  <c r="B304" i="12" s="1"/>
  <c r="B305" i="12" s="1"/>
  <c r="B306" i="12" s="1"/>
  <c r="B307" i="12" s="1"/>
  <c r="B308" i="12" s="1"/>
  <c r="B309" i="12" s="1"/>
  <c r="B310" i="12" s="1"/>
  <c r="B311" i="12" s="1"/>
  <c r="B312" i="12" s="1"/>
  <c r="B313" i="12" s="1"/>
  <c r="B314" i="12" s="1"/>
  <c r="B315" i="12" s="1"/>
  <c r="B316" i="12" s="1"/>
  <c r="B317" i="12" s="1"/>
  <c r="B318" i="12" s="1"/>
  <c r="B319" i="12" s="1"/>
  <c r="B320" i="12" s="1"/>
  <c r="B321" i="12" s="1"/>
  <c r="B322" i="12" s="1"/>
  <c r="B323" i="12" s="1"/>
  <c r="B324" i="12" s="1"/>
  <c r="B325" i="12" s="1"/>
  <c r="B326" i="12" s="1"/>
  <c r="B327" i="12" s="1"/>
  <c r="B328" i="12" s="1"/>
  <c r="B329" i="12" s="1"/>
  <c r="B330" i="12" s="1"/>
  <c r="B331" i="12" s="1"/>
  <c r="B332" i="12" s="1"/>
  <c r="B333" i="12" s="1"/>
  <c r="B334" i="12" s="1"/>
  <c r="B335" i="12" s="1"/>
  <c r="B336" i="12" s="1"/>
  <c r="B337" i="12" s="1"/>
  <c r="B338" i="12" s="1"/>
  <c r="B339" i="12" s="1"/>
  <c r="B340" i="12" s="1"/>
  <c r="B341" i="12" s="1"/>
  <c r="B342" i="12" s="1"/>
  <c r="B343" i="12" s="1"/>
  <c r="B344" i="12" s="1"/>
  <c r="B345" i="12" s="1"/>
  <c r="B346" i="12" s="1"/>
  <c r="B347" i="12" s="1"/>
  <c r="B348" i="12" s="1"/>
  <c r="B349" i="12" s="1"/>
  <c r="B350" i="12" s="1"/>
  <c r="B351" i="12" s="1"/>
  <c r="B352" i="12" s="1"/>
  <c r="B294" i="12"/>
  <c r="B292" i="12"/>
  <c r="B289" i="12"/>
  <c r="B290" i="12" s="1"/>
  <c r="B291" i="12" s="1"/>
  <c r="B276" i="12"/>
  <c r="B277" i="12" s="1"/>
  <c r="B278" i="12" s="1"/>
  <c r="B279" i="12" s="1"/>
  <c r="B263" i="12"/>
  <c r="B264" i="12" s="1"/>
  <c r="B265" i="12" s="1"/>
  <c r="B266" i="12" s="1"/>
  <c r="B267" i="12" s="1"/>
  <c r="B268" i="12" s="1"/>
  <c r="B269" i="12" s="1"/>
  <c r="B270" i="12" s="1"/>
  <c r="B271" i="12" s="1"/>
  <c r="B250" i="12"/>
  <c r="B251" i="12" s="1"/>
  <c r="B252" i="12" s="1"/>
  <c r="B253" i="12" s="1"/>
  <c r="B254" i="12" s="1"/>
  <c r="B255" i="12" s="1"/>
  <c r="B256" i="12" s="1"/>
  <c r="B257" i="12" s="1"/>
  <c r="B258" i="12" s="1"/>
  <c r="B259" i="12" s="1"/>
  <c r="B260" i="12" s="1"/>
  <c r="B182" i="12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1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8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171" i="12"/>
  <c r="B172" i="12" s="1"/>
  <c r="B173" i="12" s="1"/>
  <c r="B174" i="12" s="1"/>
  <c r="B175" i="12" s="1"/>
  <c r="B176" i="12" s="1"/>
  <c r="B177" i="12" s="1"/>
  <c r="B151" i="12"/>
  <c r="B152" i="12" s="1"/>
  <c r="B153" i="12" s="1"/>
  <c r="B154" i="12" s="1"/>
  <c r="B155" i="12" s="1"/>
  <c r="B156" i="12" s="1"/>
  <c r="B157" i="12" s="1"/>
  <c r="B158" i="12" s="1"/>
  <c r="B159" i="12" s="1"/>
  <c r="B160" i="12" s="1"/>
  <c r="B161" i="12" s="1"/>
  <c r="B162" i="12" s="1"/>
  <c r="B163" i="12" s="1"/>
  <c r="B164" i="12" s="1"/>
  <c r="B165" i="12" s="1"/>
  <c r="B166" i="12" s="1"/>
  <c r="B167" i="12" s="1"/>
  <c r="B168" i="12" s="1"/>
  <c r="B137" i="12"/>
  <c r="B138" i="12" s="1"/>
  <c r="B139" i="12" s="1"/>
  <c r="B140" i="12" s="1"/>
  <c r="B141" i="12" s="1"/>
  <c r="B142" i="12" s="1"/>
  <c r="B143" i="12" s="1"/>
  <c r="B144" i="12" s="1"/>
  <c r="B125" i="12"/>
  <c r="B126" i="12" s="1"/>
  <c r="B127" i="12" s="1"/>
  <c r="B128" i="12" s="1"/>
  <c r="B129" i="12" s="1"/>
  <c r="B130" i="12" s="1"/>
  <c r="B131" i="12" s="1"/>
  <c r="B132" i="12" s="1"/>
  <c r="B296" i="2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348" i="2" s="1"/>
  <c r="B349" i="2" s="1"/>
  <c r="B350" i="2" s="1"/>
  <c r="B351" i="2" s="1"/>
  <c r="B352" i="2" s="1"/>
  <c r="B294" i="2"/>
  <c r="B292" i="2"/>
  <c r="B289" i="2"/>
  <c r="B290" i="2" s="1"/>
  <c r="B291" i="2" s="1"/>
  <c r="B276" i="2"/>
  <c r="B277" i="2" s="1"/>
  <c r="B278" i="2" s="1"/>
  <c r="B279" i="2" s="1"/>
  <c r="B263" i="2"/>
  <c r="B264" i="2" s="1"/>
  <c r="B265" i="2" s="1"/>
  <c r="B266" i="2" s="1"/>
  <c r="B267" i="2" s="1"/>
  <c r="B268" i="2" s="1"/>
  <c r="B269" i="2" s="1"/>
  <c r="B270" i="2" s="1"/>
  <c r="B271" i="2" s="1"/>
  <c r="B250" i="2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182" i="2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171" i="2"/>
  <c r="B172" i="2" s="1"/>
  <c r="B173" i="2" s="1"/>
  <c r="B174" i="2" s="1"/>
  <c r="B175" i="2" s="1"/>
  <c r="B176" i="2" s="1"/>
  <c r="B177" i="2" s="1"/>
  <c r="B151" i="2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37" i="2"/>
  <c r="B138" i="2" s="1"/>
  <c r="B139" i="2" s="1"/>
  <c r="B140" i="2" s="1"/>
  <c r="B141" i="2" s="1"/>
  <c r="B142" i="2" s="1"/>
  <c r="B143" i="2" s="1"/>
  <c r="B144" i="2" s="1"/>
  <c r="B125" i="2"/>
  <c r="B126" i="2" s="1"/>
  <c r="B127" i="2" s="1"/>
  <c r="B128" i="2" s="1"/>
  <c r="B129" i="2" s="1"/>
  <c r="B130" i="2" s="1"/>
  <c r="B131" i="2" s="1"/>
  <c r="B132" i="2" s="1"/>
  <c r="F9" i="1" l="1"/>
  <c r="H9" i="1"/>
  <c r="I9" i="1"/>
  <c r="J9" i="1"/>
  <c r="L9" i="1"/>
  <c r="M9" i="1"/>
  <c r="N9" i="1"/>
  <c r="P9" i="1"/>
  <c r="Q9" i="1"/>
  <c r="R9" i="1"/>
  <c r="T9" i="1"/>
  <c r="U9" i="1"/>
  <c r="V9" i="1"/>
  <c r="F10" i="1"/>
  <c r="H10" i="1"/>
  <c r="I10" i="1"/>
  <c r="J10" i="1"/>
  <c r="L10" i="1"/>
  <c r="M10" i="1"/>
  <c r="N10" i="1"/>
  <c r="P10" i="1"/>
  <c r="Q10" i="1"/>
  <c r="R10" i="1"/>
  <c r="T10" i="1"/>
  <c r="U10" i="1"/>
  <c r="V10" i="1"/>
  <c r="F11" i="1"/>
  <c r="H11" i="1"/>
  <c r="I11" i="1"/>
  <c r="J11" i="1"/>
  <c r="L11" i="1"/>
  <c r="M11" i="1"/>
  <c r="N11" i="1"/>
  <c r="P11" i="1"/>
  <c r="Q11" i="1"/>
  <c r="R11" i="1"/>
  <c r="T11" i="1"/>
  <c r="U11" i="1"/>
  <c r="V11" i="1"/>
  <c r="F12" i="1"/>
  <c r="H12" i="1"/>
  <c r="I12" i="1"/>
  <c r="J12" i="1"/>
  <c r="L12" i="1"/>
  <c r="M12" i="1"/>
  <c r="N12" i="1"/>
  <c r="P12" i="1"/>
  <c r="Q12" i="1"/>
  <c r="R12" i="1"/>
  <c r="T12" i="1"/>
  <c r="U12" i="1"/>
  <c r="V12" i="1"/>
  <c r="F13" i="1"/>
  <c r="H13" i="1"/>
  <c r="I13" i="1"/>
  <c r="J13" i="1"/>
  <c r="L13" i="1"/>
  <c r="M13" i="1"/>
  <c r="N13" i="1"/>
  <c r="P13" i="1"/>
  <c r="Q13" i="1"/>
  <c r="R13" i="1"/>
  <c r="T13" i="1"/>
  <c r="U13" i="1"/>
  <c r="V13" i="1"/>
  <c r="F14" i="1"/>
  <c r="H14" i="1"/>
  <c r="I14" i="1"/>
  <c r="J14" i="1"/>
  <c r="L14" i="1"/>
  <c r="M14" i="1"/>
  <c r="N14" i="1"/>
  <c r="P14" i="1"/>
  <c r="Q14" i="1"/>
  <c r="R14" i="1"/>
  <c r="T14" i="1"/>
  <c r="U14" i="1"/>
  <c r="V14" i="1"/>
  <c r="H15" i="1"/>
  <c r="I15" i="1"/>
  <c r="J15" i="1"/>
  <c r="L15" i="1"/>
  <c r="M15" i="1"/>
  <c r="N15" i="1"/>
  <c r="P15" i="1"/>
  <c r="Q15" i="1"/>
  <c r="R15" i="1"/>
  <c r="T15" i="1"/>
  <c r="U15" i="1"/>
  <c r="V15" i="1"/>
  <c r="F16" i="1"/>
  <c r="H16" i="1"/>
  <c r="I16" i="1"/>
  <c r="J16" i="1"/>
  <c r="L16" i="1"/>
  <c r="M16" i="1"/>
  <c r="N16" i="1"/>
  <c r="P16" i="1"/>
  <c r="Q16" i="1"/>
  <c r="R16" i="1"/>
  <c r="T16" i="1"/>
  <c r="U16" i="1"/>
  <c r="V16" i="1"/>
  <c r="H17" i="1"/>
  <c r="I17" i="1"/>
  <c r="J17" i="1"/>
  <c r="L17" i="1"/>
  <c r="M17" i="1"/>
  <c r="N17" i="1"/>
  <c r="P17" i="1"/>
  <c r="Q17" i="1"/>
  <c r="R17" i="1"/>
  <c r="T17" i="1"/>
  <c r="U17" i="1"/>
  <c r="V17" i="1"/>
  <c r="F18" i="1"/>
  <c r="H18" i="1"/>
  <c r="I18" i="1"/>
  <c r="J18" i="1"/>
  <c r="L18" i="1"/>
  <c r="M18" i="1"/>
  <c r="N18" i="1"/>
  <c r="P18" i="1"/>
  <c r="Q18" i="1"/>
  <c r="R18" i="1"/>
  <c r="T18" i="1"/>
  <c r="U18" i="1"/>
  <c r="V18" i="1"/>
  <c r="F19" i="1"/>
  <c r="H19" i="1"/>
  <c r="I19" i="1"/>
  <c r="J19" i="1"/>
  <c r="L19" i="1"/>
  <c r="M19" i="1"/>
  <c r="N19" i="1"/>
  <c r="P19" i="1"/>
  <c r="Q19" i="1"/>
  <c r="R19" i="1"/>
  <c r="T19" i="1"/>
  <c r="U19" i="1"/>
  <c r="V19" i="1"/>
  <c r="H20" i="1"/>
  <c r="I20" i="1"/>
  <c r="J20" i="1"/>
  <c r="L20" i="1"/>
  <c r="M20" i="1"/>
  <c r="N20" i="1"/>
  <c r="P20" i="1"/>
  <c r="Q20" i="1"/>
  <c r="R20" i="1"/>
  <c r="T20" i="1"/>
  <c r="U20" i="1"/>
  <c r="V20" i="1"/>
  <c r="H21" i="1"/>
  <c r="I21" i="1"/>
  <c r="J21" i="1"/>
  <c r="L21" i="1"/>
  <c r="M21" i="1"/>
  <c r="N21" i="1"/>
  <c r="P21" i="1"/>
  <c r="Q21" i="1"/>
  <c r="R21" i="1"/>
  <c r="T21" i="1"/>
  <c r="U21" i="1"/>
  <c r="V21" i="1"/>
  <c r="H22" i="1"/>
  <c r="I22" i="1"/>
  <c r="J22" i="1"/>
  <c r="L22" i="1"/>
  <c r="M22" i="1"/>
  <c r="N22" i="1"/>
  <c r="P22" i="1"/>
  <c r="Q22" i="1"/>
  <c r="R22" i="1"/>
  <c r="T22" i="1"/>
  <c r="U22" i="1"/>
  <c r="V22" i="1"/>
  <c r="F24" i="1"/>
  <c r="H24" i="1"/>
  <c r="I24" i="1"/>
  <c r="J24" i="1"/>
  <c r="L24" i="1"/>
  <c r="M24" i="1"/>
  <c r="N24" i="1"/>
  <c r="P24" i="1"/>
  <c r="Q24" i="1"/>
  <c r="R24" i="1"/>
  <c r="T24" i="1"/>
  <c r="U24" i="1"/>
  <c r="V24" i="1"/>
  <c r="H25" i="1"/>
  <c r="I25" i="1"/>
  <c r="J25" i="1"/>
  <c r="L25" i="1"/>
  <c r="M25" i="1"/>
  <c r="N25" i="1"/>
  <c r="P25" i="1"/>
  <c r="Q25" i="1"/>
  <c r="R25" i="1"/>
  <c r="T25" i="1"/>
  <c r="U25" i="1"/>
  <c r="V25" i="1"/>
  <c r="F26" i="1"/>
  <c r="H26" i="1"/>
  <c r="I26" i="1"/>
  <c r="J26" i="1"/>
  <c r="L26" i="1"/>
  <c r="M26" i="1"/>
  <c r="N26" i="1"/>
  <c r="P26" i="1"/>
  <c r="Q26" i="1"/>
  <c r="R26" i="1"/>
  <c r="T26" i="1"/>
  <c r="U26" i="1"/>
  <c r="V26" i="1"/>
  <c r="F27" i="1"/>
  <c r="H27" i="1"/>
  <c r="I27" i="1"/>
  <c r="J27" i="1"/>
  <c r="L27" i="1"/>
  <c r="M27" i="1"/>
  <c r="N27" i="1"/>
  <c r="P27" i="1"/>
  <c r="Q27" i="1"/>
  <c r="R27" i="1"/>
  <c r="T27" i="1"/>
  <c r="U27" i="1"/>
  <c r="V27" i="1"/>
  <c r="F28" i="1"/>
  <c r="H28" i="1"/>
  <c r="I28" i="1"/>
  <c r="J28" i="1"/>
  <c r="L28" i="1"/>
  <c r="M28" i="1"/>
  <c r="N28" i="1"/>
  <c r="P28" i="1"/>
  <c r="Q28" i="1"/>
  <c r="R28" i="1"/>
  <c r="T28" i="1"/>
  <c r="U28" i="1"/>
  <c r="V28" i="1"/>
  <c r="F29" i="1"/>
  <c r="H29" i="1"/>
  <c r="I29" i="1"/>
  <c r="J29" i="1"/>
  <c r="L29" i="1"/>
  <c r="M29" i="1"/>
  <c r="N29" i="1"/>
  <c r="P29" i="1"/>
  <c r="Q29" i="1"/>
  <c r="R29" i="1"/>
  <c r="T29" i="1"/>
  <c r="U29" i="1"/>
  <c r="V29" i="1"/>
  <c r="H30" i="1"/>
  <c r="I30" i="1"/>
  <c r="J30" i="1"/>
  <c r="L30" i="1"/>
  <c r="M30" i="1"/>
  <c r="N30" i="1"/>
  <c r="P30" i="1"/>
  <c r="Q30" i="1"/>
  <c r="R30" i="1"/>
  <c r="T30" i="1"/>
  <c r="U30" i="1"/>
  <c r="V30" i="1"/>
  <c r="F31" i="1"/>
  <c r="H31" i="1"/>
  <c r="I31" i="1"/>
  <c r="J31" i="1"/>
  <c r="L31" i="1"/>
  <c r="M31" i="1"/>
  <c r="N31" i="1"/>
  <c r="P31" i="1"/>
  <c r="Q31" i="1"/>
  <c r="R31" i="1"/>
  <c r="T31" i="1"/>
  <c r="U31" i="1"/>
  <c r="V31" i="1"/>
  <c r="F32" i="1"/>
  <c r="H32" i="1"/>
  <c r="I32" i="1"/>
  <c r="J32" i="1"/>
  <c r="L32" i="1"/>
  <c r="M32" i="1"/>
  <c r="N32" i="1"/>
  <c r="P32" i="1"/>
  <c r="Q32" i="1"/>
  <c r="R32" i="1"/>
  <c r="T32" i="1"/>
  <c r="U32" i="1"/>
  <c r="V32" i="1"/>
  <c r="F33" i="1"/>
  <c r="H33" i="1"/>
  <c r="I33" i="1"/>
  <c r="J33" i="1"/>
  <c r="L33" i="1"/>
  <c r="M33" i="1"/>
  <c r="N33" i="1"/>
  <c r="P33" i="1"/>
  <c r="Q33" i="1"/>
  <c r="R33" i="1"/>
  <c r="T33" i="1"/>
  <c r="U33" i="1"/>
  <c r="V33" i="1"/>
  <c r="H34" i="1"/>
  <c r="I34" i="1"/>
  <c r="J34" i="1"/>
  <c r="L34" i="1"/>
  <c r="M34" i="1"/>
  <c r="N34" i="1"/>
  <c r="P34" i="1"/>
  <c r="Q34" i="1"/>
  <c r="R34" i="1"/>
  <c r="T34" i="1"/>
  <c r="U34" i="1"/>
  <c r="V34" i="1"/>
  <c r="F35" i="1"/>
  <c r="H35" i="1"/>
  <c r="I35" i="1"/>
  <c r="J35" i="1"/>
  <c r="L35" i="1"/>
  <c r="M35" i="1"/>
  <c r="N35" i="1"/>
  <c r="P35" i="1"/>
  <c r="Q35" i="1"/>
  <c r="R35" i="1"/>
  <c r="T35" i="1"/>
  <c r="U35" i="1"/>
  <c r="V35" i="1"/>
  <c r="F36" i="1"/>
  <c r="H36" i="1"/>
  <c r="I36" i="1"/>
  <c r="J36" i="1"/>
  <c r="L36" i="1"/>
  <c r="M36" i="1"/>
  <c r="N36" i="1"/>
  <c r="P36" i="1"/>
  <c r="Q36" i="1"/>
  <c r="R36" i="1"/>
  <c r="T36" i="1"/>
  <c r="U36" i="1"/>
  <c r="V36" i="1"/>
  <c r="F37" i="1"/>
  <c r="H37" i="1"/>
  <c r="I37" i="1"/>
  <c r="J37" i="1"/>
  <c r="L37" i="1"/>
  <c r="M37" i="1"/>
  <c r="N37" i="1"/>
  <c r="P37" i="1"/>
  <c r="Q37" i="1"/>
  <c r="R37" i="1"/>
  <c r="T37" i="1"/>
  <c r="U37" i="1"/>
  <c r="V37" i="1"/>
  <c r="F38" i="1"/>
  <c r="H38" i="1"/>
  <c r="I38" i="1"/>
  <c r="J38" i="1"/>
  <c r="L38" i="1"/>
  <c r="M38" i="1"/>
  <c r="N38" i="1"/>
  <c r="P38" i="1"/>
  <c r="Q38" i="1"/>
  <c r="R38" i="1"/>
  <c r="T38" i="1"/>
  <c r="U38" i="1"/>
  <c r="V38" i="1"/>
  <c r="F39" i="1"/>
  <c r="H39" i="1"/>
  <c r="I39" i="1"/>
  <c r="J39" i="1"/>
  <c r="L39" i="1"/>
  <c r="M39" i="1"/>
  <c r="N39" i="1"/>
  <c r="P39" i="1"/>
  <c r="Q39" i="1"/>
  <c r="R39" i="1"/>
  <c r="T39" i="1"/>
  <c r="U39" i="1"/>
  <c r="V39" i="1"/>
  <c r="F40" i="1"/>
  <c r="H40" i="1"/>
  <c r="I40" i="1"/>
  <c r="J40" i="1"/>
  <c r="L40" i="1"/>
  <c r="M40" i="1"/>
  <c r="N40" i="1"/>
  <c r="P40" i="1"/>
  <c r="Q40" i="1"/>
  <c r="R40" i="1"/>
  <c r="T40" i="1"/>
  <c r="U40" i="1"/>
  <c r="V40" i="1"/>
  <c r="H41" i="1"/>
  <c r="I41" i="1"/>
  <c r="J41" i="1"/>
  <c r="L41" i="1"/>
  <c r="M41" i="1"/>
  <c r="N41" i="1"/>
  <c r="P41" i="1"/>
  <c r="Q41" i="1"/>
  <c r="R41" i="1"/>
  <c r="T41" i="1"/>
  <c r="U41" i="1"/>
  <c r="V41" i="1"/>
  <c r="F42" i="1"/>
  <c r="H42" i="1"/>
  <c r="I42" i="1"/>
  <c r="J42" i="1"/>
  <c r="L42" i="1"/>
  <c r="M42" i="1"/>
  <c r="N42" i="1"/>
  <c r="P42" i="1"/>
  <c r="Q42" i="1"/>
  <c r="R42" i="1"/>
  <c r="T42" i="1"/>
  <c r="U42" i="1"/>
  <c r="V42" i="1"/>
  <c r="H43" i="1"/>
  <c r="I43" i="1"/>
  <c r="J43" i="1"/>
  <c r="L43" i="1"/>
  <c r="M43" i="1"/>
  <c r="N43" i="1"/>
  <c r="P43" i="1"/>
  <c r="Q43" i="1"/>
  <c r="R43" i="1"/>
  <c r="T43" i="1"/>
  <c r="U43" i="1"/>
  <c r="V43" i="1"/>
  <c r="H44" i="1"/>
  <c r="I44" i="1"/>
  <c r="J44" i="1"/>
  <c r="L44" i="1"/>
  <c r="M44" i="1"/>
  <c r="N44" i="1"/>
  <c r="P44" i="1"/>
  <c r="Q44" i="1"/>
  <c r="R44" i="1"/>
  <c r="T44" i="1"/>
  <c r="U44" i="1"/>
  <c r="V44" i="1"/>
  <c r="F45" i="1"/>
  <c r="H45" i="1"/>
  <c r="I45" i="1"/>
  <c r="J45" i="1"/>
  <c r="L45" i="1"/>
  <c r="M45" i="1"/>
  <c r="N45" i="1"/>
  <c r="P45" i="1"/>
  <c r="Q45" i="1"/>
  <c r="R45" i="1"/>
  <c r="T45" i="1"/>
  <c r="U45" i="1"/>
  <c r="V45" i="1"/>
  <c r="F46" i="1"/>
  <c r="H46" i="1"/>
  <c r="I46" i="1"/>
  <c r="J46" i="1"/>
  <c r="L46" i="1"/>
  <c r="M46" i="1"/>
  <c r="N46" i="1"/>
  <c r="P46" i="1"/>
  <c r="Q46" i="1"/>
  <c r="R46" i="1"/>
  <c r="T46" i="1"/>
  <c r="U46" i="1"/>
  <c r="V46" i="1"/>
  <c r="F47" i="1"/>
  <c r="H47" i="1"/>
  <c r="I47" i="1"/>
  <c r="J47" i="1"/>
  <c r="L47" i="1"/>
  <c r="M47" i="1"/>
  <c r="N47" i="1"/>
  <c r="P47" i="1"/>
  <c r="Q47" i="1"/>
  <c r="R47" i="1"/>
  <c r="T47" i="1"/>
  <c r="U47" i="1"/>
  <c r="V47" i="1"/>
  <c r="F48" i="1"/>
  <c r="H48" i="1"/>
  <c r="I48" i="1"/>
  <c r="J48" i="1"/>
  <c r="L48" i="1"/>
  <c r="M48" i="1"/>
  <c r="N48" i="1"/>
  <c r="P48" i="1"/>
  <c r="Q48" i="1"/>
  <c r="R48" i="1"/>
  <c r="T48" i="1"/>
  <c r="U48" i="1"/>
  <c r="V48" i="1"/>
  <c r="F49" i="1"/>
  <c r="H49" i="1"/>
  <c r="I49" i="1"/>
  <c r="J49" i="1"/>
  <c r="L49" i="1"/>
  <c r="M49" i="1"/>
  <c r="N49" i="1"/>
  <c r="P49" i="1"/>
  <c r="Q49" i="1"/>
  <c r="R49" i="1"/>
  <c r="T49" i="1"/>
  <c r="U49" i="1"/>
  <c r="V49" i="1"/>
  <c r="H50" i="1"/>
  <c r="I50" i="1"/>
  <c r="J50" i="1"/>
  <c r="L50" i="1"/>
  <c r="M50" i="1"/>
  <c r="N50" i="1"/>
  <c r="P50" i="1"/>
  <c r="Q50" i="1"/>
  <c r="R50" i="1"/>
  <c r="T50" i="1"/>
  <c r="U50" i="1"/>
  <c r="V50" i="1"/>
  <c r="F51" i="1"/>
  <c r="H51" i="1"/>
  <c r="I51" i="1"/>
  <c r="J51" i="1"/>
  <c r="L51" i="1"/>
  <c r="M51" i="1"/>
  <c r="N51" i="1"/>
  <c r="P51" i="1"/>
  <c r="Q51" i="1"/>
  <c r="R51" i="1"/>
  <c r="T51" i="1"/>
  <c r="U51" i="1"/>
  <c r="V51" i="1"/>
  <c r="H52" i="1"/>
  <c r="I52" i="1"/>
  <c r="J52" i="1"/>
  <c r="L52" i="1"/>
  <c r="M52" i="1"/>
  <c r="N52" i="1"/>
  <c r="P52" i="1"/>
  <c r="Q52" i="1"/>
  <c r="R52" i="1"/>
  <c r="T52" i="1"/>
  <c r="U52" i="1"/>
  <c r="V52" i="1"/>
  <c r="F53" i="1"/>
  <c r="H53" i="1"/>
  <c r="I53" i="1"/>
  <c r="J53" i="1"/>
  <c r="L53" i="1"/>
  <c r="M53" i="1"/>
  <c r="N53" i="1"/>
  <c r="P53" i="1"/>
  <c r="Q53" i="1"/>
  <c r="R53" i="1"/>
  <c r="T53" i="1"/>
  <c r="U53" i="1"/>
  <c r="V53" i="1"/>
  <c r="F54" i="1"/>
  <c r="H54" i="1"/>
  <c r="I54" i="1"/>
  <c r="J54" i="1"/>
  <c r="L54" i="1"/>
  <c r="M54" i="1"/>
  <c r="N54" i="1"/>
  <c r="P54" i="1"/>
  <c r="Q54" i="1"/>
  <c r="R54" i="1"/>
  <c r="T54" i="1"/>
  <c r="U54" i="1"/>
  <c r="V54" i="1"/>
  <c r="F55" i="1"/>
  <c r="H55" i="1"/>
  <c r="I55" i="1"/>
  <c r="J55" i="1"/>
  <c r="L55" i="1"/>
  <c r="M55" i="1"/>
  <c r="N55" i="1"/>
  <c r="P55" i="1"/>
  <c r="Q55" i="1"/>
  <c r="R55" i="1"/>
  <c r="T55" i="1"/>
  <c r="U55" i="1"/>
  <c r="V55" i="1"/>
  <c r="F56" i="1"/>
  <c r="H56" i="1"/>
  <c r="I56" i="1"/>
  <c r="J56" i="1"/>
  <c r="L56" i="1"/>
  <c r="M56" i="1"/>
  <c r="N56" i="1"/>
  <c r="P56" i="1"/>
  <c r="Q56" i="1"/>
  <c r="R56" i="1"/>
  <c r="T56" i="1"/>
  <c r="U56" i="1"/>
  <c r="V56" i="1"/>
  <c r="F57" i="1"/>
  <c r="H57" i="1"/>
  <c r="I57" i="1"/>
  <c r="J57" i="1"/>
  <c r="L57" i="1"/>
  <c r="M57" i="1"/>
  <c r="N57" i="1"/>
  <c r="P57" i="1"/>
  <c r="Q57" i="1"/>
  <c r="R57" i="1"/>
  <c r="T57" i="1"/>
  <c r="U57" i="1"/>
  <c r="V57" i="1"/>
  <c r="F58" i="1"/>
  <c r="H58" i="1"/>
  <c r="I58" i="1"/>
  <c r="J58" i="1"/>
  <c r="L58" i="1"/>
  <c r="M58" i="1"/>
  <c r="N58" i="1"/>
  <c r="P58" i="1"/>
  <c r="Q58" i="1"/>
  <c r="R58" i="1"/>
  <c r="T58" i="1"/>
  <c r="U58" i="1"/>
  <c r="V58" i="1"/>
  <c r="H59" i="1"/>
  <c r="I59" i="1"/>
  <c r="J59" i="1"/>
  <c r="L59" i="1"/>
  <c r="M59" i="1"/>
  <c r="N59" i="1"/>
  <c r="P59" i="1"/>
  <c r="Q59" i="1"/>
  <c r="R59" i="1"/>
  <c r="T59" i="1"/>
  <c r="U59" i="1"/>
  <c r="V59" i="1"/>
  <c r="F60" i="1"/>
  <c r="H60" i="1"/>
  <c r="I60" i="1"/>
  <c r="J60" i="1"/>
  <c r="L60" i="1"/>
  <c r="M60" i="1"/>
  <c r="N60" i="1"/>
  <c r="P60" i="1"/>
  <c r="Q60" i="1"/>
  <c r="R60" i="1"/>
  <c r="T60" i="1"/>
  <c r="U60" i="1"/>
  <c r="V60" i="1"/>
  <c r="H61" i="1"/>
  <c r="I61" i="1"/>
  <c r="J61" i="1"/>
  <c r="L61" i="1"/>
  <c r="M61" i="1"/>
  <c r="N61" i="1"/>
  <c r="P61" i="1"/>
  <c r="Q61" i="1"/>
  <c r="R61" i="1"/>
  <c r="T61" i="1"/>
  <c r="U61" i="1"/>
  <c r="V61" i="1"/>
  <c r="F62" i="1"/>
  <c r="H62" i="1"/>
  <c r="I62" i="1"/>
  <c r="J62" i="1"/>
  <c r="L62" i="1"/>
  <c r="M62" i="1"/>
  <c r="N62" i="1"/>
  <c r="P62" i="1"/>
  <c r="Q62" i="1"/>
  <c r="R62" i="1"/>
  <c r="T62" i="1"/>
  <c r="U62" i="1"/>
  <c r="V62" i="1"/>
  <c r="F63" i="1"/>
  <c r="H63" i="1"/>
  <c r="I63" i="1"/>
  <c r="J63" i="1"/>
  <c r="L63" i="1"/>
  <c r="M63" i="1"/>
  <c r="N63" i="1"/>
  <c r="P63" i="1"/>
  <c r="Q63" i="1"/>
  <c r="R63" i="1"/>
  <c r="T63" i="1"/>
  <c r="U63" i="1"/>
  <c r="V63" i="1"/>
  <c r="F64" i="1"/>
  <c r="H64" i="1"/>
  <c r="I64" i="1"/>
  <c r="J64" i="1"/>
  <c r="L64" i="1"/>
  <c r="M64" i="1"/>
  <c r="N64" i="1"/>
  <c r="P64" i="1"/>
  <c r="Q64" i="1"/>
  <c r="R64" i="1"/>
  <c r="T64" i="1"/>
  <c r="U64" i="1"/>
  <c r="V64" i="1"/>
  <c r="F65" i="1"/>
  <c r="H65" i="1"/>
  <c r="I65" i="1"/>
  <c r="J65" i="1"/>
  <c r="L65" i="1"/>
  <c r="M65" i="1"/>
  <c r="N65" i="1"/>
  <c r="P65" i="1"/>
  <c r="Q65" i="1"/>
  <c r="R65" i="1"/>
  <c r="T65" i="1"/>
  <c r="U65" i="1"/>
  <c r="V65" i="1"/>
  <c r="H66" i="1"/>
  <c r="I66" i="1"/>
  <c r="J66" i="1"/>
  <c r="L66" i="1"/>
  <c r="M66" i="1"/>
  <c r="N66" i="1"/>
  <c r="P66" i="1"/>
  <c r="Q66" i="1"/>
  <c r="R66" i="1"/>
  <c r="T66" i="1"/>
  <c r="U66" i="1"/>
  <c r="V66" i="1"/>
  <c r="F67" i="1"/>
  <c r="H67" i="1"/>
  <c r="I67" i="1"/>
  <c r="J67" i="1"/>
  <c r="L67" i="1"/>
  <c r="M67" i="1"/>
  <c r="N67" i="1"/>
  <c r="P67" i="1"/>
  <c r="Q67" i="1"/>
  <c r="R67" i="1"/>
  <c r="T67" i="1"/>
  <c r="U67" i="1"/>
  <c r="V67" i="1"/>
  <c r="F68" i="1"/>
  <c r="H68" i="1"/>
  <c r="I68" i="1"/>
  <c r="J68" i="1"/>
  <c r="L68" i="1"/>
  <c r="M68" i="1"/>
  <c r="N68" i="1"/>
  <c r="P68" i="1"/>
  <c r="Q68" i="1"/>
  <c r="R68" i="1"/>
  <c r="T68" i="1"/>
  <c r="U68" i="1"/>
  <c r="V68" i="1"/>
  <c r="F69" i="1"/>
  <c r="H69" i="1"/>
  <c r="I69" i="1"/>
  <c r="J69" i="1"/>
  <c r="L69" i="1"/>
  <c r="M69" i="1"/>
  <c r="N69" i="1"/>
  <c r="P69" i="1"/>
  <c r="Q69" i="1"/>
  <c r="R69" i="1"/>
  <c r="T69" i="1"/>
  <c r="U69" i="1"/>
  <c r="V69" i="1"/>
  <c r="H70" i="1"/>
  <c r="I70" i="1"/>
  <c r="J70" i="1"/>
  <c r="L70" i="1"/>
  <c r="M70" i="1"/>
  <c r="N70" i="1"/>
  <c r="P70" i="1"/>
  <c r="Q70" i="1"/>
  <c r="R70" i="1"/>
  <c r="T70" i="1"/>
  <c r="U70" i="1"/>
  <c r="V70" i="1"/>
  <c r="F71" i="1"/>
  <c r="H71" i="1"/>
  <c r="I71" i="1"/>
  <c r="J71" i="1"/>
  <c r="L71" i="1"/>
  <c r="M71" i="1"/>
  <c r="N71" i="1"/>
  <c r="P71" i="1"/>
  <c r="Q71" i="1"/>
  <c r="R71" i="1"/>
  <c r="T71" i="1"/>
  <c r="U71" i="1"/>
  <c r="V71" i="1"/>
  <c r="H72" i="1"/>
  <c r="I72" i="1"/>
  <c r="J72" i="1"/>
  <c r="L72" i="1"/>
  <c r="M72" i="1"/>
  <c r="N72" i="1"/>
  <c r="P72" i="1"/>
  <c r="Q72" i="1"/>
  <c r="R72" i="1"/>
  <c r="T72" i="1"/>
  <c r="U72" i="1"/>
  <c r="V72" i="1"/>
  <c r="F73" i="1"/>
  <c r="H73" i="1"/>
  <c r="I73" i="1"/>
  <c r="J73" i="1"/>
  <c r="L73" i="1"/>
  <c r="M73" i="1"/>
  <c r="N73" i="1"/>
  <c r="P73" i="1"/>
  <c r="Q73" i="1"/>
  <c r="R73" i="1"/>
  <c r="T73" i="1"/>
  <c r="U73" i="1"/>
  <c r="V73" i="1"/>
  <c r="H74" i="1"/>
  <c r="I74" i="1"/>
  <c r="J74" i="1"/>
  <c r="L74" i="1"/>
  <c r="M74" i="1"/>
  <c r="N74" i="1"/>
  <c r="P74" i="1"/>
  <c r="Q74" i="1"/>
  <c r="R74" i="1"/>
  <c r="T74" i="1"/>
  <c r="U74" i="1"/>
  <c r="V74" i="1"/>
  <c r="H75" i="1"/>
  <c r="I75" i="1"/>
  <c r="J75" i="1"/>
  <c r="L75" i="1"/>
  <c r="M75" i="1"/>
  <c r="N75" i="1"/>
  <c r="P75" i="1"/>
  <c r="Q75" i="1"/>
  <c r="R75" i="1"/>
  <c r="T75" i="1"/>
  <c r="U75" i="1"/>
  <c r="V75" i="1"/>
  <c r="F76" i="1"/>
  <c r="H76" i="1"/>
  <c r="I76" i="1"/>
  <c r="J76" i="1"/>
  <c r="L76" i="1"/>
  <c r="M76" i="1"/>
  <c r="N76" i="1"/>
  <c r="P76" i="1"/>
  <c r="Q76" i="1"/>
  <c r="R76" i="1"/>
  <c r="T76" i="1"/>
  <c r="U76" i="1"/>
  <c r="V76" i="1"/>
  <c r="F77" i="1"/>
  <c r="H77" i="1"/>
  <c r="I77" i="1"/>
  <c r="J77" i="1"/>
  <c r="L77" i="1"/>
  <c r="M77" i="1"/>
  <c r="N77" i="1"/>
  <c r="P77" i="1"/>
  <c r="Q77" i="1"/>
  <c r="R77" i="1"/>
  <c r="T77" i="1"/>
  <c r="U77" i="1"/>
  <c r="V77" i="1"/>
  <c r="H78" i="1"/>
  <c r="I78" i="1"/>
  <c r="J78" i="1"/>
  <c r="L78" i="1"/>
  <c r="M78" i="1"/>
  <c r="N78" i="1"/>
  <c r="P78" i="1"/>
  <c r="Q78" i="1"/>
  <c r="R78" i="1"/>
  <c r="T78" i="1"/>
  <c r="U78" i="1"/>
  <c r="V78" i="1"/>
  <c r="H79" i="1"/>
  <c r="I79" i="1"/>
  <c r="J79" i="1"/>
  <c r="L79" i="1"/>
  <c r="M79" i="1"/>
  <c r="N79" i="1"/>
  <c r="P79" i="1"/>
  <c r="Q79" i="1"/>
  <c r="R79" i="1"/>
  <c r="T79" i="1"/>
  <c r="U79" i="1"/>
  <c r="V79" i="1"/>
  <c r="F80" i="1"/>
  <c r="H80" i="1"/>
  <c r="I80" i="1"/>
  <c r="J80" i="1"/>
  <c r="L80" i="1"/>
  <c r="M80" i="1"/>
  <c r="N80" i="1"/>
  <c r="P80" i="1"/>
  <c r="Q80" i="1"/>
  <c r="R80" i="1"/>
  <c r="T80" i="1"/>
  <c r="U80" i="1"/>
  <c r="V80" i="1"/>
  <c r="H81" i="1"/>
  <c r="I81" i="1"/>
  <c r="J81" i="1"/>
  <c r="L81" i="1"/>
  <c r="M81" i="1"/>
  <c r="N81" i="1"/>
  <c r="P81" i="1"/>
  <c r="Q81" i="1"/>
  <c r="R81" i="1"/>
  <c r="T81" i="1"/>
  <c r="U81" i="1"/>
  <c r="V81" i="1"/>
  <c r="F82" i="1"/>
  <c r="H82" i="1"/>
  <c r="I82" i="1"/>
  <c r="J82" i="1"/>
  <c r="L82" i="1"/>
  <c r="M82" i="1"/>
  <c r="N82" i="1"/>
  <c r="P82" i="1"/>
  <c r="Q82" i="1"/>
  <c r="R82" i="1"/>
  <c r="T82" i="1"/>
  <c r="U82" i="1"/>
  <c r="V82" i="1"/>
  <c r="F83" i="1"/>
  <c r="H83" i="1"/>
  <c r="I83" i="1"/>
  <c r="J83" i="1"/>
  <c r="L83" i="1"/>
  <c r="M83" i="1"/>
  <c r="N83" i="1"/>
  <c r="P83" i="1"/>
  <c r="Q83" i="1"/>
  <c r="R83" i="1"/>
  <c r="T83" i="1"/>
  <c r="U83" i="1"/>
  <c r="V83" i="1"/>
  <c r="H84" i="1"/>
  <c r="I84" i="1"/>
  <c r="J84" i="1"/>
  <c r="L84" i="1"/>
  <c r="M84" i="1"/>
  <c r="N84" i="1"/>
  <c r="P84" i="1"/>
  <c r="Q84" i="1"/>
  <c r="R84" i="1"/>
  <c r="T84" i="1"/>
  <c r="U84" i="1"/>
  <c r="V84" i="1"/>
  <c r="F85" i="1"/>
  <c r="H85" i="1"/>
  <c r="I85" i="1"/>
  <c r="J85" i="1"/>
  <c r="L85" i="1"/>
  <c r="M85" i="1"/>
  <c r="N85" i="1"/>
  <c r="P85" i="1"/>
  <c r="Q85" i="1"/>
  <c r="R85" i="1"/>
  <c r="T85" i="1"/>
  <c r="U85" i="1"/>
  <c r="V85" i="1"/>
  <c r="F86" i="1"/>
  <c r="H86" i="1"/>
  <c r="I86" i="1"/>
  <c r="J86" i="1"/>
  <c r="L86" i="1"/>
  <c r="M86" i="1"/>
  <c r="N86" i="1"/>
  <c r="P86" i="1"/>
  <c r="Q86" i="1"/>
  <c r="R86" i="1"/>
  <c r="T86" i="1"/>
  <c r="U86" i="1"/>
  <c r="V86" i="1"/>
  <c r="H87" i="1"/>
  <c r="I87" i="1"/>
  <c r="J87" i="1"/>
  <c r="L87" i="1"/>
  <c r="M87" i="1"/>
  <c r="N87" i="1"/>
  <c r="P87" i="1"/>
  <c r="Q87" i="1"/>
  <c r="R87" i="1"/>
  <c r="T87" i="1"/>
  <c r="U87" i="1"/>
  <c r="V87" i="1"/>
  <c r="F88" i="1"/>
  <c r="H88" i="1"/>
  <c r="I88" i="1"/>
  <c r="J88" i="1"/>
  <c r="L88" i="1"/>
  <c r="M88" i="1"/>
  <c r="N88" i="1"/>
  <c r="P88" i="1"/>
  <c r="Q88" i="1"/>
  <c r="R88" i="1"/>
  <c r="T88" i="1"/>
  <c r="U88" i="1"/>
  <c r="V88" i="1"/>
  <c r="F89" i="1"/>
  <c r="H89" i="1"/>
  <c r="I89" i="1"/>
  <c r="J89" i="1"/>
  <c r="L89" i="1"/>
  <c r="M89" i="1"/>
  <c r="N89" i="1"/>
  <c r="P89" i="1"/>
  <c r="Q89" i="1"/>
  <c r="R89" i="1"/>
  <c r="T89" i="1"/>
  <c r="U89" i="1"/>
  <c r="V89" i="1"/>
  <c r="F90" i="1"/>
  <c r="H90" i="1"/>
  <c r="I90" i="1"/>
  <c r="J90" i="1"/>
  <c r="L90" i="1"/>
  <c r="M90" i="1"/>
  <c r="N90" i="1"/>
  <c r="P90" i="1"/>
  <c r="Q90" i="1"/>
  <c r="R90" i="1"/>
  <c r="T90" i="1"/>
  <c r="U90" i="1"/>
  <c r="V90" i="1"/>
  <c r="H91" i="1"/>
  <c r="I91" i="1"/>
  <c r="J91" i="1"/>
  <c r="L91" i="1"/>
  <c r="M91" i="1"/>
  <c r="N91" i="1"/>
  <c r="P91" i="1"/>
  <c r="Q91" i="1"/>
  <c r="R91" i="1"/>
  <c r="T91" i="1"/>
  <c r="U91" i="1"/>
  <c r="V91" i="1"/>
  <c r="H92" i="1"/>
  <c r="I92" i="1"/>
  <c r="J92" i="1"/>
  <c r="L92" i="1"/>
  <c r="M92" i="1"/>
  <c r="N92" i="1"/>
  <c r="P92" i="1"/>
  <c r="Q92" i="1"/>
  <c r="R92" i="1"/>
  <c r="T92" i="1"/>
  <c r="U92" i="1"/>
  <c r="V92" i="1"/>
  <c r="F93" i="1"/>
  <c r="H93" i="1"/>
  <c r="I93" i="1"/>
  <c r="J93" i="1"/>
  <c r="L93" i="1"/>
  <c r="M93" i="1"/>
  <c r="N93" i="1"/>
  <c r="P93" i="1"/>
  <c r="Q93" i="1"/>
  <c r="R93" i="1"/>
  <c r="T93" i="1"/>
  <c r="U93" i="1"/>
  <c r="V93" i="1"/>
  <c r="F94" i="1"/>
  <c r="H94" i="1"/>
  <c r="I94" i="1"/>
  <c r="J94" i="1"/>
  <c r="L94" i="1"/>
  <c r="M94" i="1"/>
  <c r="N94" i="1"/>
  <c r="P94" i="1"/>
  <c r="Q94" i="1"/>
  <c r="R94" i="1"/>
  <c r="T94" i="1"/>
  <c r="U94" i="1"/>
  <c r="V94" i="1"/>
  <c r="F95" i="1"/>
  <c r="H95" i="1"/>
  <c r="I95" i="1"/>
  <c r="J95" i="1"/>
  <c r="L95" i="1"/>
  <c r="M95" i="1"/>
  <c r="N95" i="1"/>
  <c r="P95" i="1"/>
  <c r="Q95" i="1"/>
  <c r="R95" i="1"/>
  <c r="T95" i="1"/>
  <c r="U95" i="1"/>
  <c r="V95" i="1"/>
  <c r="H96" i="1"/>
  <c r="I96" i="1"/>
  <c r="J96" i="1"/>
  <c r="L96" i="1"/>
  <c r="M96" i="1"/>
  <c r="N96" i="1"/>
  <c r="P96" i="1"/>
  <c r="Q96" i="1"/>
  <c r="R96" i="1"/>
  <c r="T96" i="1"/>
  <c r="U96" i="1"/>
  <c r="V96" i="1"/>
  <c r="F97" i="1"/>
  <c r="H97" i="1"/>
  <c r="I97" i="1"/>
  <c r="J97" i="1"/>
  <c r="L97" i="1"/>
  <c r="M97" i="1"/>
  <c r="N97" i="1"/>
  <c r="P97" i="1"/>
  <c r="Q97" i="1"/>
  <c r="R97" i="1"/>
  <c r="T97" i="1"/>
  <c r="U97" i="1"/>
  <c r="V97" i="1"/>
  <c r="F98" i="1"/>
  <c r="H98" i="1"/>
  <c r="I98" i="1"/>
  <c r="J98" i="1"/>
  <c r="L98" i="1"/>
  <c r="M98" i="1"/>
  <c r="N98" i="1"/>
  <c r="P98" i="1"/>
  <c r="Q98" i="1"/>
  <c r="R98" i="1"/>
  <c r="T98" i="1"/>
  <c r="U98" i="1"/>
  <c r="V98" i="1"/>
  <c r="F103" i="1"/>
  <c r="H103" i="1"/>
  <c r="I103" i="1"/>
  <c r="J103" i="1"/>
  <c r="L103" i="1"/>
  <c r="M103" i="1"/>
  <c r="N103" i="1"/>
  <c r="P103" i="1"/>
  <c r="Q103" i="1"/>
  <c r="R103" i="1"/>
  <c r="T103" i="1"/>
  <c r="U103" i="1"/>
  <c r="V103" i="1"/>
  <c r="H104" i="1"/>
  <c r="I104" i="1"/>
  <c r="J104" i="1"/>
  <c r="L104" i="1"/>
  <c r="M104" i="1"/>
  <c r="N104" i="1"/>
  <c r="P104" i="1"/>
  <c r="Q104" i="1"/>
  <c r="R104" i="1"/>
  <c r="T104" i="1"/>
  <c r="U104" i="1"/>
  <c r="V104" i="1"/>
  <c r="F106" i="1"/>
  <c r="H106" i="1"/>
  <c r="I106" i="1"/>
  <c r="J106" i="1"/>
  <c r="L106" i="1"/>
  <c r="M106" i="1"/>
  <c r="N106" i="1"/>
  <c r="P106" i="1"/>
  <c r="Q106" i="1"/>
  <c r="R106" i="1"/>
  <c r="T106" i="1"/>
  <c r="U106" i="1"/>
  <c r="V106" i="1"/>
  <c r="F108" i="1"/>
  <c r="H108" i="1"/>
  <c r="I108" i="1"/>
  <c r="J108" i="1"/>
  <c r="L108" i="1"/>
  <c r="M108" i="1"/>
  <c r="N108" i="1"/>
  <c r="P108" i="1"/>
  <c r="Q108" i="1"/>
  <c r="R108" i="1"/>
  <c r="T108" i="1"/>
  <c r="U108" i="1"/>
  <c r="V108" i="1"/>
  <c r="H109" i="1"/>
  <c r="I109" i="1"/>
  <c r="J109" i="1"/>
  <c r="L109" i="1"/>
  <c r="M109" i="1"/>
  <c r="N109" i="1"/>
  <c r="P109" i="1"/>
  <c r="Q109" i="1"/>
  <c r="R109" i="1"/>
  <c r="T109" i="1"/>
  <c r="U109" i="1"/>
  <c r="V109" i="1"/>
  <c r="F110" i="1"/>
  <c r="H110" i="1"/>
  <c r="I110" i="1"/>
  <c r="J110" i="1"/>
  <c r="L110" i="1"/>
  <c r="M110" i="1"/>
  <c r="N110" i="1"/>
  <c r="P110" i="1"/>
  <c r="Q110" i="1"/>
  <c r="R110" i="1"/>
  <c r="T110" i="1"/>
  <c r="U110" i="1"/>
  <c r="V110" i="1"/>
  <c r="F111" i="1"/>
  <c r="H111" i="1"/>
  <c r="I111" i="1"/>
  <c r="J111" i="1"/>
  <c r="L111" i="1"/>
  <c r="M111" i="1"/>
  <c r="N111" i="1"/>
  <c r="P111" i="1"/>
  <c r="Q111" i="1"/>
  <c r="R111" i="1"/>
  <c r="T111" i="1"/>
  <c r="U111" i="1"/>
  <c r="V111" i="1"/>
  <c r="H112" i="1"/>
  <c r="I112" i="1"/>
  <c r="J112" i="1"/>
  <c r="L112" i="1"/>
  <c r="M112" i="1"/>
  <c r="N112" i="1"/>
  <c r="P112" i="1"/>
  <c r="Q112" i="1"/>
  <c r="R112" i="1"/>
  <c r="T112" i="1"/>
  <c r="U112" i="1"/>
  <c r="V112" i="1"/>
  <c r="F113" i="1"/>
  <c r="H113" i="1"/>
  <c r="I113" i="1"/>
  <c r="J113" i="1"/>
  <c r="L113" i="1"/>
  <c r="M113" i="1"/>
  <c r="N113" i="1"/>
  <c r="P113" i="1"/>
  <c r="Q113" i="1"/>
  <c r="R113" i="1"/>
  <c r="T113" i="1"/>
  <c r="U113" i="1"/>
  <c r="V113" i="1"/>
  <c r="F115" i="1"/>
  <c r="H115" i="1"/>
  <c r="I115" i="1"/>
  <c r="J115" i="1"/>
  <c r="L115" i="1"/>
  <c r="M115" i="1"/>
  <c r="N115" i="1"/>
  <c r="P115" i="1"/>
  <c r="Q115" i="1"/>
  <c r="R115" i="1"/>
  <c r="T115" i="1"/>
  <c r="U115" i="1"/>
  <c r="V115" i="1"/>
  <c r="F116" i="1"/>
  <c r="H116" i="1"/>
  <c r="I116" i="1"/>
  <c r="J116" i="1"/>
  <c r="L116" i="1"/>
  <c r="M116" i="1"/>
  <c r="N116" i="1"/>
  <c r="P116" i="1"/>
  <c r="Q116" i="1"/>
  <c r="R116" i="1"/>
  <c r="T116" i="1"/>
  <c r="U116" i="1"/>
  <c r="V116" i="1"/>
  <c r="F117" i="1"/>
  <c r="H117" i="1"/>
  <c r="I117" i="1"/>
  <c r="J117" i="1"/>
  <c r="L117" i="1"/>
  <c r="M117" i="1"/>
  <c r="N117" i="1"/>
  <c r="P117" i="1"/>
  <c r="Q117" i="1"/>
  <c r="R117" i="1"/>
  <c r="T117" i="1"/>
  <c r="U117" i="1"/>
  <c r="V117" i="1"/>
  <c r="H118" i="1"/>
  <c r="I118" i="1"/>
  <c r="J118" i="1"/>
  <c r="L118" i="1"/>
  <c r="M118" i="1"/>
  <c r="N118" i="1"/>
  <c r="P118" i="1"/>
  <c r="Q118" i="1"/>
  <c r="R118" i="1"/>
  <c r="T118" i="1"/>
  <c r="U118" i="1"/>
  <c r="V118" i="1"/>
  <c r="F119" i="1"/>
  <c r="H119" i="1"/>
  <c r="I119" i="1"/>
  <c r="J119" i="1"/>
  <c r="L119" i="1"/>
  <c r="M119" i="1"/>
  <c r="N119" i="1"/>
  <c r="P119" i="1"/>
  <c r="Q119" i="1"/>
  <c r="R119" i="1"/>
  <c r="T119" i="1"/>
  <c r="U119" i="1"/>
  <c r="V119" i="1"/>
  <c r="F120" i="1"/>
  <c r="H120" i="1"/>
  <c r="I120" i="1"/>
  <c r="J120" i="1"/>
  <c r="L120" i="1"/>
  <c r="M120" i="1"/>
  <c r="N120" i="1"/>
  <c r="P120" i="1"/>
  <c r="Q120" i="1"/>
  <c r="R120" i="1"/>
  <c r="T120" i="1"/>
  <c r="U120" i="1"/>
  <c r="V120" i="1"/>
  <c r="F122" i="1"/>
  <c r="H122" i="1"/>
  <c r="I122" i="1"/>
  <c r="J122" i="1"/>
  <c r="L122" i="1"/>
  <c r="M122" i="1"/>
  <c r="N122" i="1"/>
  <c r="P122" i="1"/>
  <c r="Q122" i="1"/>
  <c r="R122" i="1"/>
  <c r="T122" i="1"/>
  <c r="U122" i="1"/>
  <c r="V122" i="1"/>
  <c r="F123" i="1"/>
  <c r="H123" i="1"/>
  <c r="I123" i="1"/>
  <c r="J123" i="1"/>
  <c r="L123" i="1"/>
  <c r="M123" i="1"/>
  <c r="N123" i="1"/>
  <c r="P123" i="1"/>
  <c r="Q123" i="1"/>
  <c r="R123" i="1"/>
  <c r="T123" i="1"/>
  <c r="U123" i="1"/>
  <c r="V123" i="1"/>
  <c r="F124" i="1"/>
  <c r="H124" i="1"/>
  <c r="I124" i="1"/>
  <c r="J124" i="1"/>
  <c r="L124" i="1"/>
  <c r="M124" i="1"/>
  <c r="N124" i="1"/>
  <c r="P124" i="1"/>
  <c r="Q124" i="1"/>
  <c r="R124" i="1"/>
  <c r="T124" i="1"/>
  <c r="U124" i="1"/>
  <c r="V124" i="1"/>
  <c r="F125" i="1"/>
  <c r="H125" i="1"/>
  <c r="I125" i="1"/>
  <c r="J125" i="1"/>
  <c r="L125" i="1"/>
  <c r="M125" i="1"/>
  <c r="N125" i="1"/>
  <c r="P125" i="1"/>
  <c r="Q125" i="1"/>
  <c r="R125" i="1"/>
  <c r="T125" i="1"/>
  <c r="U125" i="1"/>
  <c r="V125" i="1"/>
  <c r="H126" i="1"/>
  <c r="I126" i="1"/>
  <c r="J126" i="1"/>
  <c r="L126" i="1"/>
  <c r="M126" i="1"/>
  <c r="N126" i="1"/>
  <c r="P126" i="1"/>
  <c r="Q126" i="1"/>
  <c r="R126" i="1"/>
  <c r="T126" i="1"/>
  <c r="U126" i="1"/>
  <c r="V126" i="1"/>
  <c r="F127" i="1"/>
  <c r="H127" i="1"/>
  <c r="I127" i="1"/>
  <c r="J127" i="1"/>
  <c r="L127" i="1"/>
  <c r="M127" i="1"/>
  <c r="N127" i="1"/>
  <c r="P127" i="1"/>
  <c r="Q127" i="1"/>
  <c r="R127" i="1"/>
  <c r="T127" i="1"/>
  <c r="U127" i="1"/>
  <c r="V127" i="1"/>
  <c r="F128" i="1"/>
  <c r="H128" i="1"/>
  <c r="I128" i="1"/>
  <c r="J128" i="1"/>
  <c r="L128" i="1"/>
  <c r="M128" i="1"/>
  <c r="N128" i="1"/>
  <c r="P128" i="1"/>
  <c r="Q128" i="1"/>
  <c r="R128" i="1"/>
  <c r="T128" i="1"/>
  <c r="U128" i="1"/>
  <c r="V128" i="1"/>
  <c r="F129" i="1"/>
  <c r="H129" i="1"/>
  <c r="I129" i="1"/>
  <c r="J129" i="1"/>
  <c r="L129" i="1"/>
  <c r="M129" i="1"/>
  <c r="N129" i="1"/>
  <c r="P129" i="1"/>
  <c r="Q129" i="1"/>
  <c r="R129" i="1"/>
  <c r="T129" i="1"/>
  <c r="U129" i="1"/>
  <c r="V129" i="1"/>
  <c r="F130" i="1"/>
  <c r="H130" i="1"/>
  <c r="I130" i="1"/>
  <c r="J130" i="1"/>
  <c r="L130" i="1"/>
  <c r="M130" i="1"/>
  <c r="N130" i="1"/>
  <c r="P130" i="1"/>
  <c r="Q130" i="1"/>
  <c r="R130" i="1"/>
  <c r="T130" i="1"/>
  <c r="U130" i="1"/>
  <c r="V130" i="1"/>
  <c r="F131" i="1"/>
  <c r="H131" i="1"/>
  <c r="I131" i="1"/>
  <c r="J131" i="1"/>
  <c r="L131" i="1"/>
  <c r="M131" i="1"/>
  <c r="N131" i="1"/>
  <c r="P131" i="1"/>
  <c r="Q131" i="1"/>
  <c r="R131" i="1"/>
  <c r="T131" i="1"/>
  <c r="U131" i="1"/>
  <c r="V131" i="1"/>
  <c r="F132" i="1"/>
  <c r="H132" i="1"/>
  <c r="I132" i="1"/>
  <c r="J132" i="1"/>
  <c r="L132" i="1"/>
  <c r="M132" i="1"/>
  <c r="N132" i="1"/>
  <c r="P132" i="1"/>
  <c r="Q132" i="1"/>
  <c r="R132" i="1"/>
  <c r="T132" i="1"/>
  <c r="U132" i="1"/>
  <c r="V132" i="1"/>
  <c r="F133" i="1"/>
  <c r="H133" i="1"/>
  <c r="I133" i="1"/>
  <c r="J133" i="1"/>
  <c r="L133" i="1"/>
  <c r="M133" i="1"/>
  <c r="N133" i="1"/>
  <c r="P133" i="1"/>
  <c r="Q133" i="1"/>
  <c r="R133" i="1"/>
  <c r="T133" i="1"/>
  <c r="U133" i="1"/>
  <c r="V133" i="1"/>
  <c r="F134" i="1"/>
  <c r="H134" i="1"/>
  <c r="I134" i="1"/>
  <c r="J134" i="1"/>
  <c r="L134" i="1"/>
  <c r="M134" i="1"/>
  <c r="N134" i="1"/>
  <c r="P134" i="1"/>
  <c r="Q134" i="1"/>
  <c r="R134" i="1"/>
  <c r="T134" i="1"/>
  <c r="U134" i="1"/>
  <c r="V134" i="1"/>
  <c r="F136" i="1"/>
  <c r="H136" i="1"/>
  <c r="I136" i="1"/>
  <c r="J136" i="1"/>
  <c r="L136" i="1"/>
  <c r="M136" i="1"/>
  <c r="N136" i="1"/>
  <c r="P136" i="1"/>
  <c r="Q136" i="1"/>
  <c r="R136" i="1"/>
  <c r="T136" i="1"/>
  <c r="U136" i="1"/>
  <c r="V136" i="1"/>
  <c r="F137" i="1"/>
  <c r="H137" i="1"/>
  <c r="I137" i="1"/>
  <c r="J137" i="1"/>
  <c r="L137" i="1"/>
  <c r="M137" i="1"/>
  <c r="N137" i="1"/>
  <c r="P137" i="1"/>
  <c r="Q137" i="1"/>
  <c r="R137" i="1"/>
  <c r="T137" i="1"/>
  <c r="U137" i="1"/>
  <c r="V137" i="1"/>
  <c r="F138" i="1"/>
  <c r="H138" i="1"/>
  <c r="I138" i="1"/>
  <c r="J138" i="1"/>
  <c r="L138" i="1"/>
  <c r="M138" i="1"/>
  <c r="N138" i="1"/>
  <c r="P138" i="1"/>
  <c r="Q138" i="1"/>
  <c r="R138" i="1"/>
  <c r="T138" i="1"/>
  <c r="U138" i="1"/>
  <c r="V138" i="1"/>
  <c r="F139" i="1"/>
  <c r="H139" i="1"/>
  <c r="I139" i="1"/>
  <c r="J139" i="1"/>
  <c r="L139" i="1"/>
  <c r="M139" i="1"/>
  <c r="N139" i="1"/>
  <c r="P139" i="1"/>
  <c r="Q139" i="1"/>
  <c r="R139" i="1"/>
  <c r="T139" i="1"/>
  <c r="U139" i="1"/>
  <c r="V139" i="1"/>
  <c r="F140" i="1"/>
  <c r="H140" i="1"/>
  <c r="I140" i="1"/>
  <c r="J140" i="1"/>
  <c r="L140" i="1"/>
  <c r="M140" i="1"/>
  <c r="N140" i="1"/>
  <c r="P140" i="1"/>
  <c r="Q140" i="1"/>
  <c r="R140" i="1"/>
  <c r="T140" i="1"/>
  <c r="U140" i="1"/>
  <c r="V140" i="1"/>
  <c r="F141" i="1"/>
  <c r="H141" i="1"/>
  <c r="I141" i="1"/>
  <c r="J141" i="1"/>
  <c r="L141" i="1"/>
  <c r="M141" i="1"/>
  <c r="N141" i="1"/>
  <c r="P141" i="1"/>
  <c r="Q141" i="1"/>
  <c r="R141" i="1"/>
  <c r="T141" i="1"/>
  <c r="U141" i="1"/>
  <c r="V141" i="1"/>
  <c r="F142" i="1"/>
  <c r="H142" i="1"/>
  <c r="I142" i="1"/>
  <c r="J142" i="1"/>
  <c r="L142" i="1"/>
  <c r="M142" i="1"/>
  <c r="N142" i="1"/>
  <c r="P142" i="1"/>
  <c r="Q142" i="1"/>
  <c r="R142" i="1"/>
  <c r="T142" i="1"/>
  <c r="U142" i="1"/>
  <c r="V142" i="1"/>
  <c r="F143" i="1"/>
  <c r="H143" i="1"/>
  <c r="I143" i="1"/>
  <c r="J143" i="1"/>
  <c r="L143" i="1"/>
  <c r="M143" i="1"/>
  <c r="N143" i="1"/>
  <c r="P143" i="1"/>
  <c r="Q143" i="1"/>
  <c r="R143" i="1"/>
  <c r="T143" i="1"/>
  <c r="U143" i="1"/>
  <c r="V143" i="1"/>
  <c r="F144" i="1"/>
  <c r="H144" i="1"/>
  <c r="I144" i="1"/>
  <c r="J144" i="1"/>
  <c r="L144" i="1"/>
  <c r="M144" i="1"/>
  <c r="N144" i="1"/>
  <c r="P144" i="1"/>
  <c r="Q144" i="1"/>
  <c r="R144" i="1"/>
  <c r="T144" i="1"/>
  <c r="U144" i="1"/>
  <c r="V144" i="1"/>
  <c r="H145" i="1"/>
  <c r="I145" i="1"/>
  <c r="J145" i="1"/>
  <c r="L145" i="1"/>
  <c r="M145" i="1"/>
  <c r="N145" i="1"/>
  <c r="P145" i="1"/>
  <c r="Q145" i="1"/>
  <c r="R145" i="1"/>
  <c r="T145" i="1"/>
  <c r="U145" i="1"/>
  <c r="V145" i="1"/>
  <c r="H146" i="1"/>
  <c r="I146" i="1"/>
  <c r="J146" i="1"/>
  <c r="L146" i="1"/>
  <c r="M146" i="1"/>
  <c r="N146" i="1"/>
  <c r="P146" i="1"/>
  <c r="Q146" i="1"/>
  <c r="R146" i="1"/>
  <c r="T146" i="1"/>
  <c r="U146" i="1"/>
  <c r="V146" i="1"/>
  <c r="F147" i="1"/>
  <c r="H147" i="1"/>
  <c r="I147" i="1"/>
  <c r="J147" i="1"/>
  <c r="L147" i="1"/>
  <c r="M147" i="1"/>
  <c r="N147" i="1"/>
  <c r="P147" i="1"/>
  <c r="Q147" i="1"/>
  <c r="R147" i="1"/>
  <c r="T147" i="1"/>
  <c r="U147" i="1"/>
  <c r="V147" i="1"/>
  <c r="F148" i="1"/>
  <c r="H148" i="1"/>
  <c r="I148" i="1"/>
  <c r="J148" i="1"/>
  <c r="L148" i="1"/>
  <c r="M148" i="1"/>
  <c r="N148" i="1"/>
  <c r="P148" i="1"/>
  <c r="Q148" i="1"/>
  <c r="R148" i="1"/>
  <c r="T148" i="1"/>
  <c r="U148" i="1"/>
  <c r="V148" i="1"/>
  <c r="F149" i="1"/>
  <c r="H149" i="1"/>
  <c r="I149" i="1"/>
  <c r="J149" i="1"/>
  <c r="L149" i="1"/>
  <c r="M149" i="1"/>
  <c r="N149" i="1"/>
  <c r="P149" i="1"/>
  <c r="Q149" i="1"/>
  <c r="R149" i="1"/>
  <c r="T149" i="1"/>
  <c r="U149" i="1"/>
  <c r="V149" i="1"/>
  <c r="F150" i="1"/>
  <c r="H150" i="1"/>
  <c r="I150" i="1"/>
  <c r="J150" i="1"/>
  <c r="L150" i="1"/>
  <c r="M150" i="1"/>
  <c r="N150" i="1"/>
  <c r="P150" i="1"/>
  <c r="Q150" i="1"/>
  <c r="R150" i="1"/>
  <c r="T150" i="1"/>
  <c r="U150" i="1"/>
  <c r="V150" i="1"/>
  <c r="H151" i="1"/>
  <c r="I151" i="1"/>
  <c r="J151" i="1"/>
  <c r="L151" i="1"/>
  <c r="M151" i="1"/>
  <c r="N151" i="1"/>
  <c r="P151" i="1"/>
  <c r="Q151" i="1"/>
  <c r="R151" i="1"/>
  <c r="T151" i="1"/>
  <c r="U151" i="1"/>
  <c r="V151" i="1"/>
  <c r="F152" i="1"/>
  <c r="H152" i="1"/>
  <c r="I152" i="1"/>
  <c r="J152" i="1"/>
  <c r="L152" i="1"/>
  <c r="M152" i="1"/>
  <c r="N152" i="1"/>
  <c r="P152" i="1"/>
  <c r="Q152" i="1"/>
  <c r="R152" i="1"/>
  <c r="T152" i="1"/>
  <c r="U152" i="1"/>
  <c r="V152" i="1"/>
  <c r="F153" i="1"/>
  <c r="H153" i="1"/>
  <c r="I153" i="1"/>
  <c r="J153" i="1"/>
  <c r="L153" i="1"/>
  <c r="M153" i="1"/>
  <c r="N153" i="1"/>
  <c r="P153" i="1"/>
  <c r="Q153" i="1"/>
  <c r="R153" i="1"/>
  <c r="T153" i="1"/>
  <c r="U153" i="1"/>
  <c r="V153" i="1"/>
  <c r="F154" i="1"/>
  <c r="H154" i="1"/>
  <c r="I154" i="1"/>
  <c r="J154" i="1"/>
  <c r="L154" i="1"/>
  <c r="M154" i="1"/>
  <c r="N154" i="1"/>
  <c r="P154" i="1"/>
  <c r="Q154" i="1"/>
  <c r="R154" i="1"/>
  <c r="T154" i="1"/>
  <c r="U154" i="1"/>
  <c r="V154" i="1"/>
  <c r="F155" i="1"/>
  <c r="H155" i="1"/>
  <c r="I155" i="1"/>
  <c r="J155" i="1"/>
  <c r="L155" i="1"/>
  <c r="M155" i="1"/>
  <c r="N155" i="1"/>
  <c r="P155" i="1"/>
  <c r="Q155" i="1"/>
  <c r="R155" i="1"/>
  <c r="T155" i="1"/>
  <c r="U155" i="1"/>
  <c r="V155" i="1"/>
  <c r="F156" i="1"/>
  <c r="H156" i="1"/>
  <c r="I156" i="1"/>
  <c r="J156" i="1"/>
  <c r="L156" i="1"/>
  <c r="M156" i="1"/>
  <c r="N156" i="1"/>
  <c r="P156" i="1"/>
  <c r="Q156" i="1"/>
  <c r="R156" i="1"/>
  <c r="T156" i="1"/>
  <c r="U156" i="1"/>
  <c r="V156" i="1"/>
  <c r="F157" i="1"/>
  <c r="H157" i="1"/>
  <c r="I157" i="1"/>
  <c r="J157" i="1"/>
  <c r="L157" i="1"/>
  <c r="M157" i="1"/>
  <c r="N157" i="1"/>
  <c r="P157" i="1"/>
  <c r="Q157" i="1"/>
  <c r="R157" i="1"/>
  <c r="T157" i="1"/>
  <c r="U157" i="1"/>
  <c r="V157" i="1"/>
  <c r="F158" i="1"/>
  <c r="H158" i="1"/>
  <c r="I158" i="1"/>
  <c r="J158" i="1"/>
  <c r="L158" i="1"/>
  <c r="M158" i="1"/>
  <c r="N158" i="1"/>
  <c r="P158" i="1"/>
  <c r="Q158" i="1"/>
  <c r="R158" i="1"/>
  <c r="T158" i="1"/>
  <c r="U158" i="1"/>
  <c r="V158" i="1"/>
  <c r="F159" i="1"/>
  <c r="H159" i="1"/>
  <c r="I159" i="1"/>
  <c r="J159" i="1"/>
  <c r="L159" i="1"/>
  <c r="M159" i="1"/>
  <c r="N159" i="1"/>
  <c r="P159" i="1"/>
  <c r="Q159" i="1"/>
  <c r="R159" i="1"/>
  <c r="T159" i="1"/>
  <c r="U159" i="1"/>
  <c r="V159" i="1"/>
  <c r="F160" i="1"/>
  <c r="H160" i="1"/>
  <c r="I160" i="1"/>
  <c r="J160" i="1"/>
  <c r="L160" i="1"/>
  <c r="M160" i="1"/>
  <c r="N160" i="1"/>
  <c r="P160" i="1"/>
  <c r="Q160" i="1"/>
  <c r="R160" i="1"/>
  <c r="T160" i="1"/>
  <c r="U160" i="1"/>
  <c r="V160" i="1"/>
  <c r="F161" i="1"/>
  <c r="H161" i="1"/>
  <c r="I161" i="1"/>
  <c r="J161" i="1"/>
  <c r="L161" i="1"/>
  <c r="M161" i="1"/>
  <c r="N161" i="1"/>
  <c r="P161" i="1"/>
  <c r="Q161" i="1"/>
  <c r="R161" i="1"/>
  <c r="T161" i="1"/>
  <c r="U161" i="1"/>
  <c r="V161" i="1"/>
  <c r="H162" i="1"/>
  <c r="I162" i="1"/>
  <c r="J162" i="1"/>
  <c r="L162" i="1"/>
  <c r="M162" i="1"/>
  <c r="N162" i="1"/>
  <c r="P162" i="1"/>
  <c r="Q162" i="1"/>
  <c r="R162" i="1"/>
  <c r="T162" i="1"/>
  <c r="U162" i="1"/>
  <c r="V162" i="1"/>
  <c r="F163" i="1"/>
  <c r="H163" i="1"/>
  <c r="I163" i="1"/>
  <c r="J163" i="1"/>
  <c r="L163" i="1"/>
  <c r="M163" i="1"/>
  <c r="N163" i="1"/>
  <c r="P163" i="1"/>
  <c r="Q163" i="1"/>
  <c r="R163" i="1"/>
  <c r="T163" i="1"/>
  <c r="U163" i="1"/>
  <c r="V163" i="1"/>
  <c r="F164" i="1"/>
  <c r="H164" i="1"/>
  <c r="I164" i="1"/>
  <c r="J164" i="1"/>
  <c r="L164" i="1"/>
  <c r="M164" i="1"/>
  <c r="N164" i="1"/>
  <c r="P164" i="1"/>
  <c r="Q164" i="1"/>
  <c r="R164" i="1"/>
  <c r="T164" i="1"/>
  <c r="U164" i="1"/>
  <c r="V164" i="1"/>
  <c r="H165" i="1"/>
  <c r="I165" i="1"/>
  <c r="J165" i="1"/>
  <c r="L165" i="1"/>
  <c r="M165" i="1"/>
  <c r="N165" i="1"/>
  <c r="P165" i="1"/>
  <c r="Q165" i="1"/>
  <c r="R165" i="1"/>
  <c r="T165" i="1"/>
  <c r="U165" i="1"/>
  <c r="V165" i="1"/>
  <c r="F166" i="1"/>
  <c r="H166" i="1"/>
  <c r="I166" i="1"/>
  <c r="J166" i="1"/>
  <c r="L166" i="1"/>
  <c r="M166" i="1"/>
  <c r="N166" i="1"/>
  <c r="P166" i="1"/>
  <c r="Q166" i="1"/>
  <c r="R166" i="1"/>
  <c r="T166" i="1"/>
  <c r="U166" i="1"/>
  <c r="V166" i="1"/>
  <c r="F167" i="1"/>
  <c r="H167" i="1"/>
  <c r="I167" i="1"/>
  <c r="J167" i="1"/>
  <c r="L167" i="1"/>
  <c r="M167" i="1"/>
  <c r="N167" i="1"/>
  <c r="P167" i="1"/>
  <c r="Q167" i="1"/>
  <c r="R167" i="1"/>
  <c r="T167" i="1"/>
  <c r="U167" i="1"/>
  <c r="V167" i="1"/>
  <c r="F168" i="1"/>
  <c r="H168" i="1"/>
  <c r="I168" i="1"/>
  <c r="J168" i="1"/>
  <c r="L168" i="1"/>
  <c r="M168" i="1"/>
  <c r="N168" i="1"/>
  <c r="P168" i="1"/>
  <c r="Q168" i="1"/>
  <c r="R168" i="1"/>
  <c r="T168" i="1"/>
  <c r="U168" i="1"/>
  <c r="V168" i="1"/>
  <c r="F169" i="1"/>
  <c r="H169" i="1"/>
  <c r="I169" i="1"/>
  <c r="J169" i="1"/>
  <c r="L169" i="1"/>
  <c r="M169" i="1"/>
  <c r="N169" i="1"/>
  <c r="P169" i="1"/>
  <c r="Q169" i="1"/>
  <c r="R169" i="1"/>
  <c r="T169" i="1"/>
  <c r="U169" i="1"/>
  <c r="V169" i="1"/>
  <c r="H170" i="1"/>
  <c r="I170" i="1"/>
  <c r="J170" i="1"/>
  <c r="L170" i="1"/>
  <c r="M170" i="1"/>
  <c r="N170" i="1"/>
  <c r="P170" i="1"/>
  <c r="Q170" i="1"/>
  <c r="R170" i="1"/>
  <c r="T170" i="1"/>
  <c r="U170" i="1"/>
  <c r="V170" i="1"/>
  <c r="F171" i="1"/>
  <c r="H171" i="1"/>
  <c r="I171" i="1"/>
  <c r="J171" i="1"/>
  <c r="L171" i="1"/>
  <c r="M171" i="1"/>
  <c r="N171" i="1"/>
  <c r="P171" i="1"/>
  <c r="Q171" i="1"/>
  <c r="R171" i="1"/>
  <c r="T171" i="1"/>
  <c r="U171" i="1"/>
  <c r="V171" i="1"/>
  <c r="F172" i="1"/>
  <c r="H172" i="1"/>
  <c r="I172" i="1"/>
  <c r="J172" i="1"/>
  <c r="L172" i="1"/>
  <c r="M172" i="1"/>
  <c r="N172" i="1"/>
  <c r="P172" i="1"/>
  <c r="Q172" i="1"/>
  <c r="R172" i="1"/>
  <c r="T172" i="1"/>
  <c r="U172" i="1"/>
  <c r="V172" i="1"/>
  <c r="F173" i="1"/>
  <c r="H173" i="1"/>
  <c r="I173" i="1"/>
  <c r="J173" i="1"/>
  <c r="L173" i="1"/>
  <c r="M173" i="1"/>
  <c r="N173" i="1"/>
  <c r="P173" i="1"/>
  <c r="Q173" i="1"/>
  <c r="R173" i="1"/>
  <c r="T173" i="1"/>
  <c r="U173" i="1"/>
  <c r="V173" i="1"/>
  <c r="F174" i="1"/>
  <c r="H174" i="1"/>
  <c r="I174" i="1"/>
  <c r="J174" i="1"/>
  <c r="L174" i="1"/>
  <c r="M174" i="1"/>
  <c r="N174" i="1"/>
  <c r="P174" i="1"/>
  <c r="Q174" i="1"/>
  <c r="R174" i="1"/>
  <c r="T174" i="1"/>
  <c r="U174" i="1"/>
  <c r="V174" i="1"/>
  <c r="F175" i="1"/>
  <c r="H175" i="1"/>
  <c r="I175" i="1"/>
  <c r="J175" i="1"/>
  <c r="L175" i="1"/>
  <c r="M175" i="1"/>
  <c r="N175" i="1"/>
  <c r="P175" i="1"/>
  <c r="Q175" i="1"/>
  <c r="R175" i="1"/>
  <c r="T175" i="1"/>
  <c r="U175" i="1"/>
  <c r="V175" i="1"/>
  <c r="F176" i="1"/>
  <c r="H176" i="1"/>
  <c r="I176" i="1"/>
  <c r="J176" i="1"/>
  <c r="L176" i="1"/>
  <c r="M176" i="1"/>
  <c r="N176" i="1"/>
  <c r="P176" i="1"/>
  <c r="Q176" i="1"/>
  <c r="R176" i="1"/>
  <c r="T176" i="1"/>
  <c r="U176" i="1"/>
  <c r="V176" i="1"/>
  <c r="F177" i="1"/>
  <c r="H177" i="1"/>
  <c r="I177" i="1"/>
  <c r="J177" i="1"/>
  <c r="L177" i="1"/>
  <c r="M177" i="1"/>
  <c r="N177" i="1"/>
  <c r="P177" i="1"/>
  <c r="Q177" i="1"/>
  <c r="R177" i="1"/>
  <c r="T177" i="1"/>
  <c r="U177" i="1"/>
  <c r="V177" i="1"/>
  <c r="F178" i="1"/>
  <c r="H178" i="1"/>
  <c r="I178" i="1"/>
  <c r="J178" i="1"/>
  <c r="L178" i="1"/>
  <c r="M178" i="1"/>
  <c r="N178" i="1"/>
  <c r="P178" i="1"/>
  <c r="Q178" i="1"/>
  <c r="R178" i="1"/>
  <c r="T178" i="1"/>
  <c r="U178" i="1"/>
  <c r="V178" i="1"/>
  <c r="F179" i="1"/>
  <c r="H179" i="1"/>
  <c r="I179" i="1"/>
  <c r="J179" i="1"/>
  <c r="L179" i="1"/>
  <c r="M179" i="1"/>
  <c r="N179" i="1"/>
  <c r="P179" i="1"/>
  <c r="Q179" i="1"/>
  <c r="R179" i="1"/>
  <c r="T179" i="1"/>
  <c r="U179" i="1"/>
  <c r="V179" i="1"/>
  <c r="F180" i="1"/>
  <c r="H180" i="1"/>
  <c r="I180" i="1"/>
  <c r="J180" i="1"/>
  <c r="L180" i="1"/>
  <c r="M180" i="1"/>
  <c r="N180" i="1"/>
  <c r="P180" i="1"/>
  <c r="Q180" i="1"/>
  <c r="R180" i="1"/>
  <c r="T180" i="1"/>
  <c r="U180" i="1"/>
  <c r="V180" i="1"/>
  <c r="H181" i="1"/>
  <c r="I181" i="1"/>
  <c r="J181" i="1"/>
  <c r="L181" i="1"/>
  <c r="M181" i="1"/>
  <c r="N181" i="1"/>
  <c r="P181" i="1"/>
  <c r="Q181" i="1"/>
  <c r="R181" i="1"/>
  <c r="T181" i="1"/>
  <c r="U181" i="1"/>
  <c r="V181" i="1"/>
  <c r="F182" i="1"/>
  <c r="H182" i="1"/>
  <c r="I182" i="1"/>
  <c r="J182" i="1"/>
  <c r="L182" i="1"/>
  <c r="M182" i="1"/>
  <c r="N182" i="1"/>
  <c r="P182" i="1"/>
  <c r="Q182" i="1"/>
  <c r="R182" i="1"/>
  <c r="T182" i="1"/>
  <c r="U182" i="1"/>
  <c r="V182" i="1"/>
  <c r="F183" i="1"/>
  <c r="H183" i="1"/>
  <c r="I183" i="1"/>
  <c r="J183" i="1"/>
  <c r="L183" i="1"/>
  <c r="M183" i="1"/>
  <c r="N183" i="1"/>
  <c r="P183" i="1"/>
  <c r="Q183" i="1"/>
  <c r="R183" i="1"/>
  <c r="T183" i="1"/>
  <c r="U183" i="1"/>
  <c r="V183" i="1"/>
  <c r="H184" i="1"/>
  <c r="I184" i="1"/>
  <c r="J184" i="1"/>
  <c r="L184" i="1"/>
  <c r="M184" i="1"/>
  <c r="N184" i="1"/>
  <c r="P184" i="1"/>
  <c r="Q184" i="1"/>
  <c r="R184" i="1"/>
  <c r="T184" i="1"/>
  <c r="U184" i="1"/>
  <c r="V184" i="1"/>
  <c r="F185" i="1"/>
  <c r="H185" i="1"/>
  <c r="I185" i="1"/>
  <c r="J185" i="1"/>
  <c r="L185" i="1"/>
  <c r="M185" i="1"/>
  <c r="N185" i="1"/>
  <c r="P185" i="1"/>
  <c r="Q185" i="1"/>
  <c r="R185" i="1"/>
  <c r="T185" i="1"/>
  <c r="U185" i="1"/>
  <c r="V185" i="1"/>
  <c r="F186" i="1"/>
  <c r="H186" i="1"/>
  <c r="I186" i="1"/>
  <c r="J186" i="1"/>
  <c r="L186" i="1"/>
  <c r="M186" i="1"/>
  <c r="N186" i="1"/>
  <c r="P186" i="1"/>
  <c r="Q186" i="1"/>
  <c r="R186" i="1"/>
  <c r="T186" i="1"/>
  <c r="U186" i="1"/>
  <c r="V186" i="1"/>
  <c r="F187" i="1"/>
  <c r="H187" i="1"/>
  <c r="I187" i="1"/>
  <c r="J187" i="1"/>
  <c r="L187" i="1"/>
  <c r="M187" i="1"/>
  <c r="N187" i="1"/>
  <c r="P187" i="1"/>
  <c r="Q187" i="1"/>
  <c r="R187" i="1"/>
  <c r="T187" i="1"/>
  <c r="U187" i="1"/>
  <c r="V187" i="1"/>
  <c r="F188" i="1"/>
  <c r="H188" i="1"/>
  <c r="I188" i="1"/>
  <c r="J188" i="1"/>
  <c r="L188" i="1"/>
  <c r="M188" i="1"/>
  <c r="N188" i="1"/>
  <c r="P188" i="1"/>
  <c r="Q188" i="1"/>
  <c r="R188" i="1"/>
  <c r="T188" i="1"/>
  <c r="U188" i="1"/>
  <c r="V188" i="1"/>
  <c r="F189" i="1"/>
  <c r="H189" i="1"/>
  <c r="I189" i="1"/>
  <c r="J189" i="1"/>
  <c r="L189" i="1"/>
  <c r="M189" i="1"/>
  <c r="N189" i="1"/>
  <c r="P189" i="1"/>
  <c r="Q189" i="1"/>
  <c r="R189" i="1"/>
  <c r="T189" i="1"/>
  <c r="U189" i="1"/>
  <c r="V189" i="1"/>
  <c r="F190" i="1"/>
  <c r="H190" i="1"/>
  <c r="I190" i="1"/>
  <c r="J190" i="1"/>
  <c r="L190" i="1"/>
  <c r="M190" i="1"/>
  <c r="N190" i="1"/>
  <c r="P190" i="1"/>
  <c r="Q190" i="1"/>
  <c r="R190" i="1"/>
  <c r="T190" i="1"/>
  <c r="U190" i="1"/>
  <c r="V190" i="1"/>
  <c r="F191" i="1"/>
  <c r="H191" i="1"/>
  <c r="I191" i="1"/>
  <c r="J191" i="1"/>
  <c r="L191" i="1"/>
  <c r="M191" i="1"/>
  <c r="N191" i="1"/>
  <c r="P191" i="1"/>
  <c r="Q191" i="1"/>
  <c r="R191" i="1"/>
  <c r="T191" i="1"/>
  <c r="U191" i="1"/>
  <c r="V191" i="1"/>
  <c r="F192" i="1"/>
  <c r="H192" i="1"/>
  <c r="I192" i="1"/>
  <c r="J192" i="1"/>
  <c r="L192" i="1"/>
  <c r="M192" i="1"/>
  <c r="N192" i="1"/>
  <c r="P192" i="1"/>
  <c r="Q192" i="1"/>
  <c r="R192" i="1"/>
  <c r="T192" i="1"/>
  <c r="U192" i="1"/>
  <c r="V192" i="1"/>
  <c r="F193" i="1"/>
  <c r="H193" i="1"/>
  <c r="I193" i="1"/>
  <c r="J193" i="1"/>
  <c r="L193" i="1"/>
  <c r="M193" i="1"/>
  <c r="N193" i="1"/>
  <c r="P193" i="1"/>
  <c r="Q193" i="1"/>
  <c r="R193" i="1"/>
  <c r="T193" i="1"/>
  <c r="U193" i="1"/>
  <c r="V193" i="1"/>
  <c r="F194" i="1"/>
  <c r="H194" i="1"/>
  <c r="I194" i="1"/>
  <c r="J194" i="1"/>
  <c r="L194" i="1"/>
  <c r="M194" i="1"/>
  <c r="N194" i="1"/>
  <c r="P194" i="1"/>
  <c r="Q194" i="1"/>
  <c r="R194" i="1"/>
  <c r="T194" i="1"/>
  <c r="U194" i="1"/>
  <c r="V194" i="1"/>
  <c r="H195" i="1"/>
  <c r="I195" i="1"/>
  <c r="J195" i="1"/>
  <c r="L195" i="1"/>
  <c r="M195" i="1"/>
  <c r="N195" i="1"/>
  <c r="P195" i="1"/>
  <c r="Q195" i="1"/>
  <c r="R195" i="1"/>
  <c r="T195" i="1"/>
  <c r="U195" i="1"/>
  <c r="V195" i="1"/>
  <c r="F196" i="1"/>
  <c r="H196" i="1"/>
  <c r="I196" i="1"/>
  <c r="J196" i="1"/>
  <c r="L196" i="1"/>
  <c r="M196" i="1"/>
  <c r="N196" i="1"/>
  <c r="P196" i="1"/>
  <c r="Q196" i="1"/>
  <c r="R196" i="1"/>
  <c r="T196" i="1"/>
  <c r="U196" i="1"/>
  <c r="V196" i="1"/>
  <c r="F197" i="1"/>
  <c r="H197" i="1"/>
  <c r="I197" i="1"/>
  <c r="J197" i="1"/>
  <c r="L197" i="1"/>
  <c r="M197" i="1"/>
  <c r="N197" i="1"/>
  <c r="P197" i="1"/>
  <c r="Q197" i="1"/>
  <c r="R197" i="1"/>
  <c r="T197" i="1"/>
  <c r="U197" i="1"/>
  <c r="V197" i="1"/>
  <c r="F198" i="1"/>
  <c r="H198" i="1"/>
  <c r="I198" i="1"/>
  <c r="J198" i="1"/>
  <c r="L198" i="1"/>
  <c r="M198" i="1"/>
  <c r="N198" i="1"/>
  <c r="P198" i="1"/>
  <c r="Q198" i="1"/>
  <c r="R198" i="1"/>
  <c r="T198" i="1"/>
  <c r="U198" i="1"/>
  <c r="V198" i="1"/>
  <c r="F199" i="1"/>
  <c r="H199" i="1"/>
  <c r="I199" i="1"/>
  <c r="J199" i="1"/>
  <c r="L199" i="1"/>
  <c r="M199" i="1"/>
  <c r="N199" i="1"/>
  <c r="P199" i="1"/>
  <c r="Q199" i="1"/>
  <c r="R199" i="1"/>
  <c r="T199" i="1"/>
  <c r="U199" i="1"/>
  <c r="V199" i="1"/>
  <c r="F200" i="1"/>
  <c r="H200" i="1"/>
  <c r="I200" i="1"/>
  <c r="J200" i="1"/>
  <c r="L200" i="1"/>
  <c r="M200" i="1"/>
  <c r="N200" i="1"/>
  <c r="P200" i="1"/>
  <c r="Q200" i="1"/>
  <c r="R200" i="1"/>
  <c r="T200" i="1"/>
  <c r="U200" i="1"/>
  <c r="V200" i="1"/>
  <c r="H201" i="1"/>
  <c r="I201" i="1"/>
  <c r="J201" i="1"/>
  <c r="L201" i="1"/>
  <c r="M201" i="1"/>
  <c r="N201" i="1"/>
  <c r="P201" i="1"/>
  <c r="Q201" i="1"/>
  <c r="R201" i="1"/>
  <c r="T201" i="1"/>
  <c r="U201" i="1"/>
  <c r="V201" i="1"/>
  <c r="F202" i="1"/>
  <c r="H202" i="1"/>
  <c r="I202" i="1"/>
  <c r="J202" i="1"/>
  <c r="L202" i="1"/>
  <c r="M202" i="1"/>
  <c r="N202" i="1"/>
  <c r="P202" i="1"/>
  <c r="Q202" i="1"/>
  <c r="R202" i="1"/>
  <c r="T202" i="1"/>
  <c r="U202" i="1"/>
  <c r="V202" i="1"/>
  <c r="F203" i="1"/>
  <c r="H203" i="1"/>
  <c r="I203" i="1"/>
  <c r="J203" i="1"/>
  <c r="L203" i="1"/>
  <c r="M203" i="1"/>
  <c r="N203" i="1"/>
  <c r="P203" i="1"/>
  <c r="Q203" i="1"/>
  <c r="R203" i="1"/>
  <c r="T203" i="1"/>
  <c r="U203" i="1"/>
  <c r="V203" i="1"/>
  <c r="F204" i="1"/>
  <c r="H204" i="1"/>
  <c r="I204" i="1"/>
  <c r="J204" i="1"/>
  <c r="L204" i="1"/>
  <c r="M204" i="1"/>
  <c r="N204" i="1"/>
  <c r="P204" i="1"/>
  <c r="Q204" i="1"/>
  <c r="R204" i="1"/>
  <c r="T204" i="1"/>
  <c r="U204" i="1"/>
  <c r="V204" i="1"/>
  <c r="F205" i="1"/>
  <c r="H205" i="1"/>
  <c r="I205" i="1"/>
  <c r="J205" i="1"/>
  <c r="L205" i="1"/>
  <c r="M205" i="1"/>
  <c r="N205" i="1"/>
  <c r="P205" i="1"/>
  <c r="Q205" i="1"/>
  <c r="R205" i="1"/>
  <c r="T205" i="1"/>
  <c r="U205" i="1"/>
  <c r="V205" i="1"/>
  <c r="F206" i="1"/>
  <c r="H206" i="1"/>
  <c r="I206" i="1"/>
  <c r="J206" i="1"/>
  <c r="L206" i="1"/>
  <c r="M206" i="1"/>
  <c r="N206" i="1"/>
  <c r="P206" i="1"/>
  <c r="Q206" i="1"/>
  <c r="R206" i="1"/>
  <c r="T206" i="1"/>
  <c r="U206" i="1"/>
  <c r="V206" i="1"/>
  <c r="F207" i="1"/>
  <c r="H207" i="1"/>
  <c r="I207" i="1"/>
  <c r="J207" i="1"/>
  <c r="L207" i="1"/>
  <c r="M207" i="1"/>
  <c r="N207" i="1"/>
  <c r="P207" i="1"/>
  <c r="Q207" i="1"/>
  <c r="R207" i="1"/>
  <c r="T207" i="1"/>
  <c r="U207" i="1"/>
  <c r="V207" i="1"/>
  <c r="F208" i="1"/>
  <c r="H208" i="1"/>
  <c r="I208" i="1"/>
  <c r="J208" i="1"/>
  <c r="L208" i="1"/>
  <c r="M208" i="1"/>
  <c r="N208" i="1"/>
  <c r="P208" i="1"/>
  <c r="Q208" i="1"/>
  <c r="R208" i="1"/>
  <c r="T208" i="1"/>
  <c r="U208" i="1"/>
  <c r="V208" i="1"/>
  <c r="F209" i="1"/>
  <c r="H209" i="1"/>
  <c r="I209" i="1"/>
  <c r="J209" i="1"/>
  <c r="L209" i="1"/>
  <c r="M209" i="1"/>
  <c r="N209" i="1"/>
  <c r="P209" i="1"/>
  <c r="Q209" i="1"/>
  <c r="R209" i="1"/>
  <c r="T209" i="1"/>
  <c r="U209" i="1"/>
  <c r="V209" i="1"/>
  <c r="F210" i="1"/>
  <c r="H210" i="1"/>
  <c r="I210" i="1"/>
  <c r="J210" i="1"/>
  <c r="L210" i="1"/>
  <c r="M210" i="1"/>
  <c r="N210" i="1"/>
  <c r="P210" i="1"/>
  <c r="Q210" i="1"/>
  <c r="R210" i="1"/>
  <c r="T210" i="1"/>
  <c r="U210" i="1"/>
  <c r="V210" i="1"/>
  <c r="F211" i="1"/>
  <c r="H211" i="1"/>
  <c r="I211" i="1"/>
  <c r="J211" i="1"/>
  <c r="L211" i="1"/>
  <c r="M211" i="1"/>
  <c r="N211" i="1"/>
  <c r="P211" i="1"/>
  <c r="Q211" i="1"/>
  <c r="R211" i="1"/>
  <c r="T211" i="1"/>
  <c r="U211" i="1"/>
  <c r="V211" i="1"/>
  <c r="F212" i="1"/>
  <c r="H212" i="1"/>
  <c r="I212" i="1"/>
  <c r="J212" i="1"/>
  <c r="L212" i="1"/>
  <c r="M212" i="1"/>
  <c r="N212" i="1"/>
  <c r="P212" i="1"/>
  <c r="Q212" i="1"/>
  <c r="R212" i="1"/>
  <c r="T212" i="1"/>
  <c r="U212" i="1"/>
  <c r="V212" i="1"/>
  <c r="F213" i="1"/>
  <c r="H213" i="1"/>
  <c r="I213" i="1"/>
  <c r="J213" i="1"/>
  <c r="L213" i="1"/>
  <c r="M213" i="1"/>
  <c r="N213" i="1"/>
  <c r="P213" i="1"/>
  <c r="Q213" i="1"/>
  <c r="R213" i="1"/>
  <c r="T213" i="1"/>
  <c r="U213" i="1"/>
  <c r="V213" i="1"/>
  <c r="F214" i="1"/>
  <c r="H214" i="1"/>
  <c r="I214" i="1"/>
  <c r="J214" i="1"/>
  <c r="L214" i="1"/>
  <c r="M214" i="1"/>
  <c r="N214" i="1"/>
  <c r="P214" i="1"/>
  <c r="Q214" i="1"/>
  <c r="R214" i="1"/>
  <c r="T214" i="1"/>
  <c r="U214" i="1"/>
  <c r="V214" i="1"/>
  <c r="F215" i="1"/>
  <c r="H215" i="1"/>
  <c r="I215" i="1"/>
  <c r="J215" i="1"/>
  <c r="L215" i="1"/>
  <c r="M215" i="1"/>
  <c r="N215" i="1"/>
  <c r="P215" i="1"/>
  <c r="Q215" i="1"/>
  <c r="R215" i="1"/>
  <c r="T215" i="1"/>
  <c r="U215" i="1"/>
  <c r="V215" i="1"/>
  <c r="F216" i="1"/>
  <c r="H216" i="1"/>
  <c r="I216" i="1"/>
  <c r="J216" i="1"/>
  <c r="L216" i="1"/>
  <c r="M216" i="1"/>
  <c r="N216" i="1"/>
  <c r="P216" i="1"/>
  <c r="Q216" i="1"/>
  <c r="R216" i="1"/>
  <c r="T216" i="1"/>
  <c r="U216" i="1"/>
  <c r="V216" i="1"/>
  <c r="F217" i="1"/>
  <c r="H217" i="1"/>
  <c r="I217" i="1"/>
  <c r="J217" i="1"/>
  <c r="L217" i="1"/>
  <c r="M217" i="1"/>
  <c r="N217" i="1"/>
  <c r="P217" i="1"/>
  <c r="Q217" i="1"/>
  <c r="R217" i="1"/>
  <c r="T217" i="1"/>
  <c r="U217" i="1"/>
  <c r="V217" i="1"/>
  <c r="F218" i="1"/>
  <c r="H218" i="1"/>
  <c r="I218" i="1"/>
  <c r="J218" i="1"/>
  <c r="L218" i="1"/>
  <c r="M218" i="1"/>
  <c r="N218" i="1"/>
  <c r="P218" i="1"/>
  <c r="Q218" i="1"/>
  <c r="R218" i="1"/>
  <c r="T218" i="1"/>
  <c r="U218" i="1"/>
  <c r="V218" i="1"/>
  <c r="F219" i="1"/>
  <c r="H219" i="1"/>
  <c r="I219" i="1"/>
  <c r="J219" i="1"/>
  <c r="L219" i="1"/>
  <c r="M219" i="1"/>
  <c r="N219" i="1"/>
  <c r="P219" i="1"/>
  <c r="Q219" i="1"/>
  <c r="R219" i="1"/>
  <c r="T219" i="1"/>
  <c r="U219" i="1"/>
  <c r="V219" i="1"/>
  <c r="F220" i="1"/>
  <c r="H220" i="1"/>
  <c r="I220" i="1"/>
  <c r="J220" i="1"/>
  <c r="L220" i="1"/>
  <c r="M220" i="1"/>
  <c r="N220" i="1"/>
  <c r="P220" i="1"/>
  <c r="Q220" i="1"/>
  <c r="R220" i="1"/>
  <c r="T220" i="1"/>
  <c r="U220" i="1"/>
  <c r="V220" i="1"/>
  <c r="F221" i="1"/>
  <c r="H221" i="1"/>
  <c r="I221" i="1"/>
  <c r="J221" i="1"/>
  <c r="L221" i="1"/>
  <c r="M221" i="1"/>
  <c r="N221" i="1"/>
  <c r="P221" i="1"/>
  <c r="Q221" i="1"/>
  <c r="R221" i="1"/>
  <c r="T221" i="1"/>
  <c r="U221" i="1"/>
  <c r="V221" i="1"/>
  <c r="F222" i="1"/>
  <c r="H222" i="1"/>
  <c r="I222" i="1"/>
  <c r="J222" i="1"/>
  <c r="L222" i="1"/>
  <c r="M222" i="1"/>
  <c r="N222" i="1"/>
  <c r="P222" i="1"/>
  <c r="Q222" i="1"/>
  <c r="R222" i="1"/>
  <c r="T222" i="1"/>
  <c r="U222" i="1"/>
  <c r="V222" i="1"/>
  <c r="F223" i="1"/>
  <c r="H223" i="1"/>
  <c r="I223" i="1"/>
  <c r="J223" i="1"/>
  <c r="L223" i="1"/>
  <c r="M223" i="1"/>
  <c r="N223" i="1"/>
  <c r="P223" i="1"/>
  <c r="Q223" i="1"/>
  <c r="R223" i="1"/>
  <c r="T223" i="1"/>
  <c r="U223" i="1"/>
  <c r="V223" i="1"/>
  <c r="F224" i="1"/>
  <c r="H224" i="1"/>
  <c r="I224" i="1"/>
  <c r="J224" i="1"/>
  <c r="L224" i="1"/>
  <c r="M224" i="1"/>
  <c r="N224" i="1"/>
  <c r="P224" i="1"/>
  <c r="Q224" i="1"/>
  <c r="R224" i="1"/>
  <c r="T224" i="1"/>
  <c r="U224" i="1"/>
  <c r="V224" i="1"/>
  <c r="F225" i="1"/>
  <c r="H225" i="1"/>
  <c r="I225" i="1"/>
  <c r="J225" i="1"/>
  <c r="L225" i="1"/>
  <c r="M225" i="1"/>
  <c r="N225" i="1"/>
  <c r="P225" i="1"/>
  <c r="Q225" i="1"/>
  <c r="R225" i="1"/>
  <c r="T225" i="1"/>
  <c r="U225" i="1"/>
  <c r="V225" i="1"/>
  <c r="F226" i="1"/>
  <c r="H226" i="1"/>
  <c r="I226" i="1"/>
  <c r="J226" i="1"/>
  <c r="L226" i="1"/>
  <c r="M226" i="1"/>
  <c r="N226" i="1"/>
  <c r="P226" i="1"/>
  <c r="Q226" i="1"/>
  <c r="R226" i="1"/>
  <c r="T226" i="1"/>
  <c r="U226" i="1"/>
  <c r="V226" i="1"/>
  <c r="H227" i="1"/>
  <c r="I227" i="1"/>
  <c r="J227" i="1"/>
  <c r="L227" i="1"/>
  <c r="M227" i="1"/>
  <c r="N227" i="1"/>
  <c r="P227" i="1"/>
  <c r="Q227" i="1"/>
  <c r="R227" i="1"/>
  <c r="T227" i="1"/>
  <c r="U227" i="1"/>
  <c r="V227" i="1"/>
  <c r="F228" i="1"/>
  <c r="H228" i="1"/>
  <c r="I228" i="1"/>
  <c r="J228" i="1"/>
  <c r="L228" i="1"/>
  <c r="M228" i="1"/>
  <c r="N228" i="1"/>
  <c r="P228" i="1"/>
  <c r="Q228" i="1"/>
  <c r="R228" i="1"/>
  <c r="T228" i="1"/>
  <c r="U228" i="1"/>
  <c r="V228" i="1"/>
  <c r="F229" i="1"/>
  <c r="H229" i="1"/>
  <c r="I229" i="1"/>
  <c r="J229" i="1"/>
  <c r="L229" i="1"/>
  <c r="M229" i="1"/>
  <c r="N229" i="1"/>
  <c r="P229" i="1"/>
  <c r="Q229" i="1"/>
  <c r="R229" i="1"/>
  <c r="T229" i="1"/>
  <c r="U229" i="1"/>
  <c r="V229" i="1"/>
  <c r="F230" i="1"/>
  <c r="H230" i="1"/>
  <c r="I230" i="1"/>
  <c r="J230" i="1"/>
  <c r="L230" i="1"/>
  <c r="M230" i="1"/>
  <c r="N230" i="1"/>
  <c r="P230" i="1"/>
  <c r="Q230" i="1"/>
  <c r="R230" i="1"/>
  <c r="T230" i="1"/>
  <c r="U230" i="1"/>
  <c r="V230" i="1"/>
  <c r="F231" i="1"/>
  <c r="H231" i="1"/>
  <c r="I231" i="1"/>
  <c r="J231" i="1"/>
  <c r="L231" i="1"/>
  <c r="M231" i="1"/>
  <c r="N231" i="1"/>
  <c r="P231" i="1"/>
  <c r="Q231" i="1"/>
  <c r="R231" i="1"/>
  <c r="T231" i="1"/>
  <c r="U231" i="1"/>
  <c r="V231" i="1"/>
  <c r="H232" i="1"/>
  <c r="I232" i="1"/>
  <c r="J232" i="1"/>
  <c r="L232" i="1"/>
  <c r="M232" i="1"/>
  <c r="N232" i="1"/>
  <c r="P232" i="1"/>
  <c r="Q232" i="1"/>
  <c r="R232" i="1"/>
  <c r="T232" i="1"/>
  <c r="U232" i="1"/>
  <c r="V232" i="1"/>
  <c r="F233" i="1"/>
  <c r="H233" i="1"/>
  <c r="I233" i="1"/>
  <c r="J233" i="1"/>
  <c r="L233" i="1"/>
  <c r="M233" i="1"/>
  <c r="N233" i="1"/>
  <c r="P233" i="1"/>
  <c r="Q233" i="1"/>
  <c r="R233" i="1"/>
  <c r="T233" i="1"/>
  <c r="U233" i="1"/>
  <c r="V233" i="1"/>
  <c r="F234" i="1"/>
  <c r="H234" i="1"/>
  <c r="I234" i="1"/>
  <c r="J234" i="1"/>
  <c r="L234" i="1"/>
  <c r="M234" i="1"/>
  <c r="N234" i="1"/>
  <c r="P234" i="1"/>
  <c r="Q234" i="1"/>
  <c r="R234" i="1"/>
  <c r="T234" i="1"/>
  <c r="U234" i="1"/>
  <c r="V234" i="1"/>
  <c r="F235" i="1"/>
  <c r="H235" i="1"/>
  <c r="I235" i="1"/>
  <c r="J235" i="1"/>
  <c r="L235" i="1"/>
  <c r="M235" i="1"/>
  <c r="N235" i="1"/>
  <c r="P235" i="1"/>
  <c r="Q235" i="1"/>
  <c r="R235" i="1"/>
  <c r="T235" i="1"/>
  <c r="U235" i="1"/>
  <c r="V235" i="1"/>
  <c r="F236" i="1"/>
  <c r="H236" i="1"/>
  <c r="I236" i="1"/>
  <c r="J236" i="1"/>
  <c r="L236" i="1"/>
  <c r="M236" i="1"/>
  <c r="N236" i="1"/>
  <c r="P236" i="1"/>
  <c r="Q236" i="1"/>
  <c r="R236" i="1"/>
  <c r="T236" i="1"/>
  <c r="U236" i="1"/>
  <c r="V236" i="1"/>
  <c r="H237" i="1"/>
  <c r="I237" i="1"/>
  <c r="J237" i="1"/>
  <c r="L237" i="1"/>
  <c r="M237" i="1"/>
  <c r="N237" i="1"/>
  <c r="P237" i="1"/>
  <c r="Q237" i="1"/>
  <c r="R237" i="1"/>
  <c r="T237" i="1"/>
  <c r="U237" i="1"/>
  <c r="V237" i="1"/>
  <c r="F238" i="1"/>
  <c r="H238" i="1"/>
  <c r="I238" i="1"/>
  <c r="J238" i="1"/>
  <c r="L238" i="1"/>
  <c r="M238" i="1"/>
  <c r="N238" i="1"/>
  <c r="P238" i="1"/>
  <c r="Q238" i="1"/>
  <c r="R238" i="1"/>
  <c r="T238" i="1"/>
  <c r="U238" i="1"/>
  <c r="V238" i="1"/>
  <c r="F239" i="1"/>
  <c r="H239" i="1"/>
  <c r="I239" i="1"/>
  <c r="J239" i="1"/>
  <c r="L239" i="1"/>
  <c r="M239" i="1"/>
  <c r="N239" i="1"/>
  <c r="P239" i="1"/>
  <c r="Q239" i="1"/>
  <c r="R239" i="1"/>
  <c r="T239" i="1"/>
  <c r="U239" i="1"/>
  <c r="V239" i="1"/>
  <c r="F240" i="1"/>
  <c r="H240" i="1"/>
  <c r="I240" i="1"/>
  <c r="J240" i="1"/>
  <c r="L240" i="1"/>
  <c r="M240" i="1"/>
  <c r="N240" i="1"/>
  <c r="P240" i="1"/>
  <c r="Q240" i="1"/>
  <c r="R240" i="1"/>
  <c r="T240" i="1"/>
  <c r="U240" i="1"/>
  <c r="V240" i="1"/>
  <c r="F241" i="1"/>
  <c r="H241" i="1"/>
  <c r="I241" i="1"/>
  <c r="J241" i="1"/>
  <c r="L241" i="1"/>
  <c r="M241" i="1"/>
  <c r="N241" i="1"/>
  <c r="P241" i="1"/>
  <c r="Q241" i="1"/>
  <c r="R241" i="1"/>
  <c r="T241" i="1"/>
  <c r="U241" i="1"/>
  <c r="V241" i="1"/>
  <c r="F242" i="1"/>
  <c r="H242" i="1"/>
  <c r="I242" i="1"/>
  <c r="J242" i="1"/>
  <c r="L242" i="1"/>
  <c r="M242" i="1"/>
  <c r="N242" i="1"/>
  <c r="P242" i="1"/>
  <c r="Q242" i="1"/>
  <c r="R242" i="1"/>
  <c r="T242" i="1"/>
  <c r="U242" i="1"/>
  <c r="V242" i="1"/>
  <c r="F243" i="1"/>
  <c r="H243" i="1"/>
  <c r="I243" i="1"/>
  <c r="J243" i="1"/>
  <c r="L243" i="1"/>
  <c r="M243" i="1"/>
  <c r="N243" i="1"/>
  <c r="P243" i="1"/>
  <c r="Q243" i="1"/>
  <c r="R243" i="1"/>
  <c r="T243" i="1"/>
  <c r="U243" i="1"/>
  <c r="V243" i="1"/>
  <c r="H244" i="1"/>
  <c r="I244" i="1"/>
  <c r="J244" i="1"/>
  <c r="L244" i="1"/>
  <c r="M244" i="1"/>
  <c r="N244" i="1"/>
  <c r="P244" i="1"/>
  <c r="Q244" i="1"/>
  <c r="R244" i="1"/>
  <c r="T244" i="1"/>
  <c r="U244" i="1"/>
  <c r="V244" i="1"/>
  <c r="F245" i="1"/>
  <c r="H245" i="1"/>
  <c r="I245" i="1"/>
  <c r="J245" i="1"/>
  <c r="L245" i="1"/>
  <c r="M245" i="1"/>
  <c r="N245" i="1"/>
  <c r="P245" i="1"/>
  <c r="Q245" i="1"/>
  <c r="R245" i="1"/>
  <c r="T245" i="1"/>
  <c r="U245" i="1"/>
  <c r="V245" i="1"/>
  <c r="F246" i="1"/>
  <c r="H246" i="1"/>
  <c r="I246" i="1"/>
  <c r="J246" i="1"/>
  <c r="L246" i="1"/>
  <c r="M246" i="1"/>
  <c r="N246" i="1"/>
  <c r="P246" i="1"/>
  <c r="Q246" i="1"/>
  <c r="R246" i="1"/>
  <c r="T246" i="1"/>
  <c r="U246" i="1"/>
  <c r="V246" i="1"/>
  <c r="F247" i="1"/>
  <c r="H247" i="1"/>
  <c r="I247" i="1"/>
  <c r="J247" i="1"/>
  <c r="L247" i="1"/>
  <c r="M247" i="1"/>
  <c r="N247" i="1"/>
  <c r="P247" i="1"/>
  <c r="Q247" i="1"/>
  <c r="R247" i="1"/>
  <c r="T247" i="1"/>
  <c r="U247" i="1"/>
  <c r="V247" i="1"/>
  <c r="F248" i="1"/>
  <c r="H248" i="1"/>
  <c r="I248" i="1"/>
  <c r="J248" i="1"/>
  <c r="L248" i="1"/>
  <c r="M248" i="1"/>
  <c r="N248" i="1"/>
  <c r="P248" i="1"/>
  <c r="Q248" i="1"/>
  <c r="R248" i="1"/>
  <c r="T248" i="1"/>
  <c r="U248" i="1"/>
  <c r="V248" i="1"/>
  <c r="H250" i="1"/>
  <c r="I250" i="1"/>
  <c r="J250" i="1"/>
  <c r="L250" i="1"/>
  <c r="M250" i="1"/>
  <c r="N250" i="1"/>
  <c r="P250" i="1"/>
  <c r="Q250" i="1"/>
  <c r="R250" i="1"/>
  <c r="T250" i="1"/>
  <c r="U250" i="1"/>
  <c r="V250" i="1"/>
  <c r="F251" i="1"/>
  <c r="H251" i="1"/>
  <c r="I251" i="1"/>
  <c r="J251" i="1"/>
  <c r="L251" i="1"/>
  <c r="M251" i="1"/>
  <c r="N251" i="1"/>
  <c r="P251" i="1"/>
  <c r="Q251" i="1"/>
  <c r="R251" i="1"/>
  <c r="T251" i="1"/>
  <c r="U251" i="1"/>
  <c r="V251" i="1"/>
  <c r="F252" i="1"/>
  <c r="H252" i="1"/>
  <c r="I252" i="1"/>
  <c r="J252" i="1"/>
  <c r="L252" i="1"/>
  <c r="M252" i="1"/>
  <c r="N252" i="1"/>
  <c r="P252" i="1"/>
  <c r="Q252" i="1"/>
  <c r="R252" i="1"/>
  <c r="T252" i="1"/>
  <c r="U252" i="1"/>
  <c r="V252" i="1"/>
  <c r="F253" i="1"/>
  <c r="H253" i="1"/>
  <c r="I253" i="1"/>
  <c r="J253" i="1"/>
  <c r="L253" i="1"/>
  <c r="M253" i="1"/>
  <c r="N253" i="1"/>
  <c r="P253" i="1"/>
  <c r="Q253" i="1"/>
  <c r="R253" i="1"/>
  <c r="T253" i="1"/>
  <c r="U253" i="1"/>
  <c r="V253" i="1"/>
  <c r="H254" i="1"/>
  <c r="I254" i="1"/>
  <c r="J254" i="1"/>
  <c r="L254" i="1"/>
  <c r="M254" i="1"/>
  <c r="N254" i="1"/>
  <c r="P254" i="1"/>
  <c r="Q254" i="1"/>
  <c r="R254" i="1"/>
  <c r="T254" i="1"/>
  <c r="U254" i="1"/>
  <c r="V254" i="1"/>
  <c r="F255" i="1"/>
  <c r="H255" i="1"/>
  <c r="I255" i="1"/>
  <c r="J255" i="1"/>
  <c r="L255" i="1"/>
  <c r="M255" i="1"/>
  <c r="N255" i="1"/>
  <c r="P255" i="1"/>
  <c r="Q255" i="1"/>
  <c r="R255" i="1"/>
  <c r="T255" i="1"/>
  <c r="U255" i="1"/>
  <c r="V255" i="1"/>
  <c r="F256" i="1"/>
  <c r="H256" i="1"/>
  <c r="I256" i="1"/>
  <c r="J256" i="1"/>
  <c r="L256" i="1"/>
  <c r="M256" i="1"/>
  <c r="N256" i="1"/>
  <c r="P256" i="1"/>
  <c r="Q256" i="1"/>
  <c r="R256" i="1"/>
  <c r="T256" i="1"/>
  <c r="U256" i="1"/>
  <c r="V256" i="1"/>
  <c r="H257" i="1"/>
  <c r="I257" i="1"/>
  <c r="J257" i="1"/>
  <c r="L257" i="1"/>
  <c r="M257" i="1"/>
  <c r="N257" i="1"/>
  <c r="P257" i="1"/>
  <c r="Q257" i="1"/>
  <c r="R257" i="1"/>
  <c r="T257" i="1"/>
  <c r="U257" i="1"/>
  <c r="V257" i="1"/>
  <c r="F258" i="1"/>
  <c r="H258" i="1"/>
  <c r="I258" i="1"/>
  <c r="J258" i="1"/>
  <c r="L258" i="1"/>
  <c r="M258" i="1"/>
  <c r="N258" i="1"/>
  <c r="P258" i="1"/>
  <c r="Q258" i="1"/>
  <c r="R258" i="1"/>
  <c r="T258" i="1"/>
  <c r="U258" i="1"/>
  <c r="V258" i="1"/>
  <c r="F259" i="1"/>
  <c r="H259" i="1"/>
  <c r="I259" i="1"/>
  <c r="J259" i="1"/>
  <c r="L259" i="1"/>
  <c r="M259" i="1"/>
  <c r="N259" i="1"/>
  <c r="P259" i="1"/>
  <c r="Q259" i="1"/>
  <c r="R259" i="1"/>
  <c r="T259" i="1"/>
  <c r="U259" i="1"/>
  <c r="V259" i="1"/>
  <c r="F260" i="1"/>
  <c r="H260" i="1"/>
  <c r="I260" i="1"/>
  <c r="J260" i="1"/>
  <c r="L260" i="1"/>
  <c r="M260" i="1"/>
  <c r="N260" i="1"/>
  <c r="P260" i="1"/>
  <c r="Q260" i="1"/>
  <c r="R260" i="1"/>
  <c r="T260" i="1"/>
  <c r="U260" i="1"/>
  <c r="V260" i="1"/>
  <c r="F261" i="1"/>
  <c r="H261" i="1"/>
  <c r="I261" i="1"/>
  <c r="J261" i="1"/>
  <c r="L261" i="1"/>
  <c r="M261" i="1"/>
  <c r="N261" i="1"/>
  <c r="P261" i="1"/>
  <c r="Q261" i="1"/>
  <c r="R261" i="1"/>
  <c r="T261" i="1"/>
  <c r="U261" i="1"/>
  <c r="V261" i="1"/>
  <c r="F262" i="1"/>
  <c r="H262" i="1"/>
  <c r="I262" i="1"/>
  <c r="J262" i="1"/>
  <c r="L262" i="1"/>
  <c r="M262" i="1"/>
  <c r="N262" i="1"/>
  <c r="P262" i="1"/>
  <c r="Q262" i="1"/>
  <c r="R262" i="1"/>
  <c r="T262" i="1"/>
  <c r="U262" i="1"/>
  <c r="V262" i="1"/>
  <c r="F263" i="1"/>
  <c r="H263" i="1"/>
  <c r="I263" i="1"/>
  <c r="J263" i="1"/>
  <c r="L263" i="1"/>
  <c r="M263" i="1"/>
  <c r="N263" i="1"/>
  <c r="P263" i="1"/>
  <c r="Q263" i="1"/>
  <c r="R263" i="1"/>
  <c r="T263" i="1"/>
  <c r="U263" i="1"/>
  <c r="V263" i="1"/>
  <c r="F264" i="1"/>
  <c r="H264" i="1"/>
  <c r="I264" i="1"/>
  <c r="J264" i="1"/>
  <c r="L264" i="1"/>
  <c r="M264" i="1"/>
  <c r="N264" i="1"/>
  <c r="P264" i="1"/>
  <c r="Q264" i="1"/>
  <c r="R264" i="1"/>
  <c r="T264" i="1"/>
  <c r="U264" i="1"/>
  <c r="V264" i="1"/>
  <c r="F265" i="1"/>
  <c r="H265" i="1"/>
  <c r="I265" i="1"/>
  <c r="J265" i="1"/>
  <c r="L265" i="1"/>
  <c r="M265" i="1"/>
  <c r="N265" i="1"/>
  <c r="P265" i="1"/>
  <c r="Q265" i="1"/>
  <c r="R265" i="1"/>
  <c r="T265" i="1"/>
  <c r="U265" i="1"/>
  <c r="V265" i="1"/>
  <c r="F266" i="1"/>
  <c r="H266" i="1"/>
  <c r="I266" i="1"/>
  <c r="J266" i="1"/>
  <c r="L266" i="1"/>
  <c r="M266" i="1"/>
  <c r="N266" i="1"/>
  <c r="P266" i="1"/>
  <c r="Q266" i="1"/>
  <c r="R266" i="1"/>
  <c r="T266" i="1"/>
  <c r="U266" i="1"/>
  <c r="V266" i="1"/>
  <c r="F267" i="1"/>
  <c r="H267" i="1"/>
  <c r="I267" i="1"/>
  <c r="J267" i="1"/>
  <c r="L267" i="1"/>
  <c r="M267" i="1"/>
  <c r="N267" i="1"/>
  <c r="P267" i="1"/>
  <c r="Q267" i="1"/>
  <c r="R267" i="1"/>
  <c r="T267" i="1"/>
  <c r="U267" i="1"/>
  <c r="V267" i="1"/>
  <c r="F268" i="1"/>
  <c r="H268" i="1"/>
  <c r="I268" i="1"/>
  <c r="J268" i="1"/>
  <c r="L268" i="1"/>
  <c r="M268" i="1"/>
  <c r="N268" i="1"/>
  <c r="P268" i="1"/>
  <c r="Q268" i="1"/>
  <c r="R268" i="1"/>
  <c r="T268" i="1"/>
  <c r="U268" i="1"/>
  <c r="V268" i="1"/>
  <c r="F269" i="1"/>
  <c r="H269" i="1"/>
  <c r="I269" i="1"/>
  <c r="J269" i="1"/>
  <c r="L269" i="1"/>
  <c r="M269" i="1"/>
  <c r="N269" i="1"/>
  <c r="P269" i="1"/>
  <c r="Q269" i="1"/>
  <c r="R269" i="1"/>
  <c r="T269" i="1"/>
  <c r="U269" i="1"/>
  <c r="V269" i="1"/>
  <c r="F270" i="1"/>
  <c r="H270" i="1"/>
  <c r="I270" i="1"/>
  <c r="J270" i="1"/>
  <c r="L270" i="1"/>
  <c r="M270" i="1"/>
  <c r="N270" i="1"/>
  <c r="P270" i="1"/>
  <c r="Q270" i="1"/>
  <c r="R270" i="1"/>
  <c r="T270" i="1"/>
  <c r="U270" i="1"/>
  <c r="V270" i="1"/>
  <c r="F271" i="1"/>
  <c r="H271" i="1"/>
  <c r="I271" i="1"/>
  <c r="J271" i="1"/>
  <c r="L271" i="1"/>
  <c r="M271" i="1"/>
  <c r="N271" i="1"/>
  <c r="P271" i="1"/>
  <c r="Q271" i="1"/>
  <c r="R271" i="1"/>
  <c r="T271" i="1"/>
  <c r="U271" i="1"/>
  <c r="V271" i="1"/>
  <c r="F272" i="1"/>
  <c r="H272" i="1"/>
  <c r="I272" i="1"/>
  <c r="J272" i="1"/>
  <c r="L272" i="1"/>
  <c r="M272" i="1"/>
  <c r="N272" i="1"/>
  <c r="P272" i="1"/>
  <c r="Q272" i="1"/>
  <c r="R272" i="1"/>
  <c r="T272" i="1"/>
  <c r="U272" i="1"/>
  <c r="V272" i="1"/>
  <c r="F273" i="1"/>
  <c r="H273" i="1"/>
  <c r="I273" i="1"/>
  <c r="J273" i="1"/>
  <c r="L273" i="1"/>
  <c r="M273" i="1"/>
  <c r="N273" i="1"/>
  <c r="P273" i="1"/>
  <c r="Q273" i="1"/>
  <c r="R273" i="1"/>
  <c r="T273" i="1"/>
  <c r="U273" i="1"/>
  <c r="V273" i="1"/>
  <c r="F274" i="1"/>
  <c r="H274" i="1"/>
  <c r="I274" i="1"/>
  <c r="J274" i="1"/>
  <c r="L274" i="1"/>
  <c r="M274" i="1"/>
  <c r="N274" i="1"/>
  <c r="P274" i="1"/>
  <c r="Q274" i="1"/>
  <c r="R274" i="1"/>
  <c r="T274" i="1"/>
  <c r="U274" i="1"/>
  <c r="V274" i="1"/>
  <c r="H275" i="1"/>
  <c r="I275" i="1"/>
  <c r="J275" i="1"/>
  <c r="L275" i="1"/>
  <c r="M275" i="1"/>
  <c r="N275" i="1"/>
  <c r="P275" i="1"/>
  <c r="Q275" i="1"/>
  <c r="R275" i="1"/>
  <c r="T275" i="1"/>
  <c r="U275" i="1"/>
  <c r="V275" i="1"/>
  <c r="H276" i="1"/>
  <c r="I276" i="1"/>
  <c r="J276" i="1"/>
  <c r="L276" i="1"/>
  <c r="M276" i="1"/>
  <c r="N276" i="1"/>
  <c r="P276" i="1"/>
  <c r="Q276" i="1"/>
  <c r="R276" i="1"/>
  <c r="T276" i="1"/>
  <c r="U276" i="1"/>
  <c r="V276" i="1"/>
  <c r="F277" i="1"/>
  <c r="H277" i="1"/>
  <c r="I277" i="1"/>
  <c r="J277" i="1"/>
  <c r="L277" i="1"/>
  <c r="M277" i="1"/>
  <c r="N277" i="1"/>
  <c r="P277" i="1"/>
  <c r="Q277" i="1"/>
  <c r="R277" i="1"/>
  <c r="T277" i="1"/>
  <c r="U277" i="1"/>
  <c r="V277" i="1"/>
  <c r="F278" i="1"/>
  <c r="H278" i="1"/>
  <c r="I278" i="1"/>
  <c r="J278" i="1"/>
  <c r="L278" i="1"/>
  <c r="M278" i="1"/>
  <c r="N278" i="1"/>
  <c r="P278" i="1"/>
  <c r="Q278" i="1"/>
  <c r="R278" i="1"/>
  <c r="T278" i="1"/>
  <c r="U278" i="1"/>
  <c r="V278" i="1"/>
  <c r="F279" i="1"/>
  <c r="H279" i="1"/>
  <c r="I279" i="1"/>
  <c r="J279" i="1"/>
  <c r="L279" i="1"/>
  <c r="M279" i="1"/>
  <c r="N279" i="1"/>
  <c r="P279" i="1"/>
  <c r="Q279" i="1"/>
  <c r="R279" i="1"/>
  <c r="T279" i="1"/>
  <c r="U279" i="1"/>
  <c r="V279" i="1"/>
  <c r="F280" i="1"/>
  <c r="H280" i="1"/>
  <c r="I280" i="1"/>
  <c r="J280" i="1"/>
  <c r="L280" i="1"/>
  <c r="M280" i="1"/>
  <c r="N280" i="1"/>
  <c r="P280" i="1"/>
  <c r="Q280" i="1"/>
  <c r="R280" i="1"/>
  <c r="T280" i="1"/>
  <c r="U280" i="1"/>
  <c r="V280" i="1"/>
  <c r="F281" i="1"/>
  <c r="H281" i="1"/>
  <c r="I281" i="1"/>
  <c r="J281" i="1"/>
  <c r="L281" i="1"/>
  <c r="M281" i="1"/>
  <c r="N281" i="1"/>
  <c r="P281" i="1"/>
  <c r="Q281" i="1"/>
  <c r="R281" i="1"/>
  <c r="T281" i="1"/>
  <c r="U281" i="1"/>
  <c r="V281" i="1"/>
  <c r="F282" i="1"/>
  <c r="H282" i="1"/>
  <c r="I282" i="1"/>
  <c r="J282" i="1"/>
  <c r="L282" i="1"/>
  <c r="M282" i="1"/>
  <c r="N282" i="1"/>
  <c r="P282" i="1"/>
  <c r="Q282" i="1"/>
  <c r="R282" i="1"/>
  <c r="T282" i="1"/>
  <c r="U282" i="1"/>
  <c r="V282" i="1"/>
  <c r="F283" i="1"/>
  <c r="H283" i="1"/>
  <c r="I283" i="1"/>
  <c r="J283" i="1"/>
  <c r="L283" i="1"/>
  <c r="M283" i="1"/>
  <c r="N283" i="1"/>
  <c r="P283" i="1"/>
  <c r="Q283" i="1"/>
  <c r="R283" i="1"/>
  <c r="T283" i="1"/>
  <c r="U283" i="1"/>
  <c r="V283" i="1"/>
  <c r="F284" i="1"/>
  <c r="H284" i="1"/>
  <c r="I284" i="1"/>
  <c r="J284" i="1"/>
  <c r="L284" i="1"/>
  <c r="M284" i="1"/>
  <c r="N284" i="1"/>
  <c r="P284" i="1"/>
  <c r="Q284" i="1"/>
  <c r="R284" i="1"/>
  <c r="T284" i="1"/>
  <c r="U284" i="1"/>
  <c r="V284" i="1"/>
  <c r="F285" i="1"/>
  <c r="H285" i="1"/>
  <c r="I285" i="1"/>
  <c r="J285" i="1"/>
  <c r="L285" i="1"/>
  <c r="M285" i="1"/>
  <c r="N285" i="1"/>
  <c r="P285" i="1"/>
  <c r="Q285" i="1"/>
  <c r="R285" i="1"/>
  <c r="T285" i="1"/>
  <c r="U285" i="1"/>
  <c r="V285" i="1"/>
  <c r="F287" i="1"/>
  <c r="H287" i="1"/>
  <c r="I287" i="1"/>
  <c r="J287" i="1"/>
  <c r="L287" i="1"/>
  <c r="M287" i="1"/>
  <c r="N287" i="1"/>
  <c r="P287" i="1"/>
  <c r="Q287" i="1"/>
  <c r="R287" i="1"/>
  <c r="T287" i="1"/>
  <c r="U287" i="1"/>
  <c r="V287" i="1"/>
  <c r="F288" i="1"/>
  <c r="H288" i="1"/>
  <c r="I288" i="1"/>
  <c r="J288" i="1"/>
  <c r="L288" i="1"/>
  <c r="M288" i="1"/>
  <c r="N288" i="1"/>
  <c r="P288" i="1"/>
  <c r="Q288" i="1"/>
  <c r="R288" i="1"/>
  <c r="T288" i="1"/>
  <c r="U288" i="1"/>
  <c r="V288" i="1"/>
  <c r="F289" i="1"/>
  <c r="H289" i="1"/>
  <c r="I289" i="1"/>
  <c r="J289" i="1"/>
  <c r="L289" i="1"/>
  <c r="M289" i="1"/>
  <c r="N289" i="1"/>
  <c r="P289" i="1"/>
  <c r="Q289" i="1"/>
  <c r="R289" i="1"/>
  <c r="T289" i="1"/>
  <c r="U289" i="1"/>
  <c r="V289" i="1"/>
  <c r="F290" i="1"/>
  <c r="H290" i="1"/>
  <c r="I290" i="1"/>
  <c r="J290" i="1"/>
  <c r="L290" i="1"/>
  <c r="M290" i="1"/>
  <c r="N290" i="1"/>
  <c r="P290" i="1"/>
  <c r="Q290" i="1"/>
  <c r="R290" i="1"/>
  <c r="T290" i="1"/>
  <c r="U290" i="1"/>
  <c r="V290" i="1"/>
  <c r="H291" i="1"/>
  <c r="I291" i="1"/>
  <c r="J291" i="1"/>
  <c r="L291" i="1"/>
  <c r="M291" i="1"/>
  <c r="N291" i="1"/>
  <c r="P291" i="1"/>
  <c r="Q291" i="1"/>
  <c r="R291" i="1"/>
  <c r="T291" i="1"/>
  <c r="U291" i="1"/>
  <c r="V291" i="1"/>
  <c r="H292" i="1"/>
  <c r="I292" i="1"/>
  <c r="J292" i="1"/>
  <c r="L292" i="1"/>
  <c r="M292" i="1"/>
  <c r="N292" i="1"/>
  <c r="P292" i="1"/>
  <c r="Q292" i="1"/>
  <c r="R292" i="1"/>
  <c r="T292" i="1"/>
  <c r="U292" i="1"/>
  <c r="V292" i="1"/>
  <c r="H293" i="1"/>
  <c r="I293" i="1"/>
  <c r="J293" i="1"/>
  <c r="L293" i="1"/>
  <c r="M293" i="1"/>
  <c r="N293" i="1"/>
  <c r="P293" i="1"/>
  <c r="Q293" i="1"/>
  <c r="R293" i="1"/>
  <c r="T293" i="1"/>
  <c r="U293" i="1"/>
  <c r="V293" i="1"/>
  <c r="H294" i="1"/>
  <c r="I294" i="1"/>
  <c r="J294" i="1"/>
  <c r="L294" i="1"/>
  <c r="M294" i="1"/>
  <c r="N294" i="1"/>
  <c r="P294" i="1"/>
  <c r="Q294" i="1"/>
  <c r="R294" i="1"/>
  <c r="T294" i="1"/>
  <c r="U294" i="1"/>
  <c r="V294" i="1"/>
  <c r="F295" i="1"/>
  <c r="H295" i="1"/>
  <c r="I295" i="1"/>
  <c r="J295" i="1"/>
  <c r="L295" i="1"/>
  <c r="M295" i="1"/>
  <c r="N295" i="1"/>
  <c r="P295" i="1"/>
  <c r="Q295" i="1"/>
  <c r="R295" i="1"/>
  <c r="T295" i="1"/>
  <c r="U295" i="1"/>
  <c r="V295" i="1"/>
  <c r="F296" i="1"/>
  <c r="H296" i="1"/>
  <c r="I296" i="1"/>
  <c r="J296" i="1"/>
  <c r="L296" i="1"/>
  <c r="M296" i="1"/>
  <c r="N296" i="1"/>
  <c r="P296" i="1"/>
  <c r="Q296" i="1"/>
  <c r="R296" i="1"/>
  <c r="T296" i="1"/>
  <c r="U296" i="1"/>
  <c r="V296" i="1"/>
  <c r="F297" i="1"/>
  <c r="H297" i="1"/>
  <c r="I297" i="1"/>
  <c r="J297" i="1"/>
  <c r="L297" i="1"/>
  <c r="M297" i="1"/>
  <c r="N297" i="1"/>
  <c r="P297" i="1"/>
  <c r="Q297" i="1"/>
  <c r="R297" i="1"/>
  <c r="T297" i="1"/>
  <c r="U297" i="1"/>
  <c r="V297" i="1"/>
  <c r="F298" i="1"/>
  <c r="H298" i="1"/>
  <c r="I298" i="1"/>
  <c r="J298" i="1"/>
  <c r="L298" i="1"/>
  <c r="M298" i="1"/>
  <c r="N298" i="1"/>
  <c r="P298" i="1"/>
  <c r="Q298" i="1"/>
  <c r="R298" i="1"/>
  <c r="T298" i="1"/>
  <c r="U298" i="1"/>
  <c r="V298" i="1"/>
  <c r="F299" i="1"/>
  <c r="H299" i="1"/>
  <c r="I299" i="1"/>
  <c r="J299" i="1"/>
  <c r="L299" i="1"/>
  <c r="M299" i="1"/>
  <c r="N299" i="1"/>
  <c r="P299" i="1"/>
  <c r="Q299" i="1"/>
  <c r="R299" i="1"/>
  <c r="T299" i="1"/>
  <c r="U299" i="1"/>
  <c r="V299" i="1"/>
  <c r="F300" i="1"/>
  <c r="H300" i="1"/>
  <c r="I300" i="1"/>
  <c r="J300" i="1"/>
  <c r="L300" i="1"/>
  <c r="M300" i="1"/>
  <c r="N300" i="1"/>
  <c r="P300" i="1"/>
  <c r="Q300" i="1"/>
  <c r="R300" i="1"/>
  <c r="T300" i="1"/>
  <c r="U300" i="1"/>
  <c r="V300" i="1"/>
  <c r="F301" i="1"/>
  <c r="H301" i="1"/>
  <c r="I301" i="1"/>
  <c r="J301" i="1"/>
  <c r="L301" i="1"/>
  <c r="M301" i="1"/>
  <c r="N301" i="1"/>
  <c r="P301" i="1"/>
  <c r="Q301" i="1"/>
  <c r="R301" i="1"/>
  <c r="T301" i="1"/>
  <c r="U301" i="1"/>
  <c r="V301" i="1"/>
  <c r="F302" i="1"/>
  <c r="H302" i="1"/>
  <c r="I302" i="1"/>
  <c r="J302" i="1"/>
  <c r="L302" i="1"/>
  <c r="M302" i="1"/>
  <c r="N302" i="1"/>
  <c r="P302" i="1"/>
  <c r="Q302" i="1"/>
  <c r="R302" i="1"/>
  <c r="T302" i="1"/>
  <c r="U302" i="1"/>
  <c r="V302" i="1"/>
  <c r="F303" i="1"/>
  <c r="H303" i="1"/>
  <c r="I303" i="1"/>
  <c r="J303" i="1"/>
  <c r="L303" i="1"/>
  <c r="M303" i="1"/>
  <c r="N303" i="1"/>
  <c r="P303" i="1"/>
  <c r="Q303" i="1"/>
  <c r="R303" i="1"/>
  <c r="T303" i="1"/>
  <c r="U303" i="1"/>
  <c r="V303" i="1"/>
  <c r="F304" i="1"/>
  <c r="H304" i="1"/>
  <c r="I304" i="1"/>
  <c r="J304" i="1"/>
  <c r="L304" i="1"/>
  <c r="M304" i="1"/>
  <c r="N304" i="1"/>
  <c r="P304" i="1"/>
  <c r="Q304" i="1"/>
  <c r="R304" i="1"/>
  <c r="T304" i="1"/>
  <c r="U304" i="1"/>
  <c r="V304" i="1"/>
  <c r="F305" i="1"/>
  <c r="H305" i="1"/>
  <c r="I305" i="1"/>
  <c r="J305" i="1"/>
  <c r="L305" i="1"/>
  <c r="M305" i="1"/>
  <c r="N305" i="1"/>
  <c r="P305" i="1"/>
  <c r="Q305" i="1"/>
  <c r="R305" i="1"/>
  <c r="T305" i="1"/>
  <c r="U305" i="1"/>
  <c r="V305" i="1"/>
  <c r="F306" i="1"/>
  <c r="H306" i="1"/>
  <c r="I306" i="1"/>
  <c r="J306" i="1"/>
  <c r="L306" i="1"/>
  <c r="M306" i="1"/>
  <c r="N306" i="1"/>
  <c r="P306" i="1"/>
  <c r="Q306" i="1"/>
  <c r="R306" i="1"/>
  <c r="T306" i="1"/>
  <c r="U306" i="1"/>
  <c r="V306" i="1"/>
  <c r="F307" i="1"/>
  <c r="H307" i="1"/>
  <c r="I307" i="1"/>
  <c r="J307" i="1"/>
  <c r="L307" i="1"/>
  <c r="M307" i="1"/>
  <c r="N307" i="1"/>
  <c r="P307" i="1"/>
  <c r="Q307" i="1"/>
  <c r="R307" i="1"/>
  <c r="T307" i="1"/>
  <c r="U307" i="1"/>
  <c r="V307" i="1"/>
  <c r="F308" i="1"/>
  <c r="H308" i="1"/>
  <c r="I308" i="1"/>
  <c r="J308" i="1"/>
  <c r="L308" i="1"/>
  <c r="M308" i="1"/>
  <c r="N308" i="1"/>
  <c r="P308" i="1"/>
  <c r="Q308" i="1"/>
  <c r="R308" i="1"/>
  <c r="T308" i="1"/>
  <c r="U308" i="1"/>
  <c r="V308" i="1"/>
  <c r="H309" i="1"/>
  <c r="I309" i="1"/>
  <c r="J309" i="1"/>
  <c r="L309" i="1"/>
  <c r="M309" i="1"/>
  <c r="N309" i="1"/>
  <c r="P309" i="1"/>
  <c r="Q309" i="1"/>
  <c r="R309" i="1"/>
  <c r="T309" i="1"/>
  <c r="U309" i="1"/>
  <c r="V309" i="1"/>
  <c r="F310" i="1"/>
  <c r="H310" i="1"/>
  <c r="I310" i="1"/>
  <c r="J310" i="1"/>
  <c r="L310" i="1"/>
  <c r="M310" i="1"/>
  <c r="N310" i="1"/>
  <c r="P310" i="1"/>
  <c r="Q310" i="1"/>
  <c r="R310" i="1"/>
  <c r="T310" i="1"/>
  <c r="U310" i="1"/>
  <c r="V310" i="1"/>
  <c r="F311" i="1"/>
  <c r="H311" i="1"/>
  <c r="I311" i="1"/>
  <c r="J311" i="1"/>
  <c r="L311" i="1"/>
  <c r="M311" i="1"/>
  <c r="N311" i="1"/>
  <c r="P311" i="1"/>
  <c r="Q311" i="1"/>
  <c r="R311" i="1"/>
  <c r="T311" i="1"/>
  <c r="U311" i="1"/>
  <c r="V311" i="1"/>
  <c r="F312" i="1"/>
  <c r="H312" i="1"/>
  <c r="I312" i="1"/>
  <c r="J312" i="1"/>
  <c r="L312" i="1"/>
  <c r="M312" i="1"/>
  <c r="N312" i="1"/>
  <c r="P312" i="1"/>
  <c r="Q312" i="1"/>
  <c r="R312" i="1"/>
  <c r="T312" i="1"/>
  <c r="U312" i="1"/>
  <c r="V312" i="1"/>
  <c r="F313" i="1"/>
  <c r="H313" i="1"/>
  <c r="I313" i="1"/>
  <c r="J313" i="1"/>
  <c r="L313" i="1"/>
  <c r="M313" i="1"/>
  <c r="N313" i="1"/>
  <c r="P313" i="1"/>
  <c r="Q313" i="1"/>
  <c r="R313" i="1"/>
  <c r="T313" i="1"/>
  <c r="U313" i="1"/>
  <c r="V313" i="1"/>
  <c r="F314" i="1"/>
  <c r="H314" i="1"/>
  <c r="I314" i="1"/>
  <c r="J314" i="1"/>
  <c r="L314" i="1"/>
  <c r="M314" i="1"/>
  <c r="N314" i="1"/>
  <c r="P314" i="1"/>
  <c r="Q314" i="1"/>
  <c r="R314" i="1"/>
  <c r="T314" i="1"/>
  <c r="U314" i="1"/>
  <c r="V314" i="1"/>
  <c r="F315" i="1"/>
  <c r="H315" i="1"/>
  <c r="I315" i="1"/>
  <c r="J315" i="1"/>
  <c r="L315" i="1"/>
  <c r="M315" i="1"/>
  <c r="N315" i="1"/>
  <c r="P315" i="1"/>
  <c r="Q315" i="1"/>
  <c r="R315" i="1"/>
  <c r="T315" i="1"/>
  <c r="U315" i="1"/>
  <c r="V315" i="1"/>
  <c r="F316" i="1"/>
  <c r="H316" i="1"/>
  <c r="I316" i="1"/>
  <c r="J316" i="1"/>
  <c r="L316" i="1"/>
  <c r="M316" i="1"/>
  <c r="N316" i="1"/>
  <c r="P316" i="1"/>
  <c r="Q316" i="1"/>
  <c r="R316" i="1"/>
  <c r="T316" i="1"/>
  <c r="U316" i="1"/>
  <c r="V316" i="1"/>
  <c r="F317" i="1"/>
  <c r="H317" i="1"/>
  <c r="I317" i="1"/>
  <c r="J317" i="1"/>
  <c r="L317" i="1"/>
  <c r="M317" i="1"/>
  <c r="N317" i="1"/>
  <c r="P317" i="1"/>
  <c r="Q317" i="1"/>
  <c r="R317" i="1"/>
  <c r="T317" i="1"/>
  <c r="U317" i="1"/>
  <c r="V317" i="1"/>
  <c r="F318" i="1"/>
  <c r="H318" i="1"/>
  <c r="I318" i="1"/>
  <c r="J318" i="1"/>
  <c r="L318" i="1"/>
  <c r="M318" i="1"/>
  <c r="N318" i="1"/>
  <c r="P318" i="1"/>
  <c r="Q318" i="1"/>
  <c r="R318" i="1"/>
  <c r="T318" i="1"/>
  <c r="U318" i="1"/>
  <c r="V318" i="1"/>
  <c r="F319" i="1"/>
  <c r="H319" i="1"/>
  <c r="I319" i="1"/>
  <c r="J319" i="1"/>
  <c r="L319" i="1"/>
  <c r="M319" i="1"/>
  <c r="N319" i="1"/>
  <c r="P319" i="1"/>
  <c r="Q319" i="1"/>
  <c r="R319" i="1"/>
  <c r="T319" i="1"/>
  <c r="U319" i="1"/>
  <c r="V319" i="1"/>
  <c r="F320" i="1"/>
  <c r="H320" i="1"/>
  <c r="I320" i="1"/>
  <c r="J320" i="1"/>
  <c r="L320" i="1"/>
  <c r="M320" i="1"/>
  <c r="N320" i="1"/>
  <c r="P320" i="1"/>
  <c r="Q320" i="1"/>
  <c r="R320" i="1"/>
  <c r="T320" i="1"/>
  <c r="U320" i="1"/>
  <c r="V320" i="1"/>
  <c r="F321" i="1"/>
  <c r="H321" i="1"/>
  <c r="I321" i="1"/>
  <c r="J321" i="1"/>
  <c r="L321" i="1"/>
  <c r="M321" i="1"/>
  <c r="N321" i="1"/>
  <c r="P321" i="1"/>
  <c r="Q321" i="1"/>
  <c r="R321" i="1"/>
  <c r="T321" i="1"/>
  <c r="U321" i="1"/>
  <c r="V321" i="1"/>
  <c r="F322" i="1"/>
  <c r="H322" i="1"/>
  <c r="I322" i="1"/>
  <c r="J322" i="1"/>
  <c r="L322" i="1"/>
  <c r="M322" i="1"/>
  <c r="N322" i="1"/>
  <c r="P322" i="1"/>
  <c r="Q322" i="1"/>
  <c r="R322" i="1"/>
  <c r="T322" i="1"/>
  <c r="U322" i="1"/>
  <c r="V322" i="1"/>
  <c r="F323" i="1"/>
  <c r="H323" i="1"/>
  <c r="I323" i="1"/>
  <c r="J323" i="1"/>
  <c r="L323" i="1"/>
  <c r="M323" i="1"/>
  <c r="N323" i="1"/>
  <c r="P323" i="1"/>
  <c r="Q323" i="1"/>
  <c r="R323" i="1"/>
  <c r="T323" i="1"/>
  <c r="U323" i="1"/>
  <c r="V323" i="1"/>
  <c r="F324" i="1"/>
  <c r="H324" i="1"/>
  <c r="I324" i="1"/>
  <c r="J324" i="1"/>
  <c r="L324" i="1"/>
  <c r="M324" i="1"/>
  <c r="N324" i="1"/>
  <c r="P324" i="1"/>
  <c r="Q324" i="1"/>
  <c r="R324" i="1"/>
  <c r="T324" i="1"/>
  <c r="U324" i="1"/>
  <c r="V324" i="1"/>
  <c r="F325" i="1"/>
  <c r="H325" i="1"/>
  <c r="I325" i="1"/>
  <c r="J325" i="1"/>
  <c r="L325" i="1"/>
  <c r="M325" i="1"/>
  <c r="N325" i="1"/>
  <c r="P325" i="1"/>
  <c r="Q325" i="1"/>
  <c r="R325" i="1"/>
  <c r="T325" i="1"/>
  <c r="U325" i="1"/>
  <c r="V325" i="1"/>
  <c r="F326" i="1"/>
  <c r="H326" i="1"/>
  <c r="I326" i="1"/>
  <c r="J326" i="1"/>
  <c r="L326" i="1"/>
  <c r="M326" i="1"/>
  <c r="N326" i="1"/>
  <c r="P326" i="1"/>
  <c r="Q326" i="1"/>
  <c r="R326" i="1"/>
  <c r="T326" i="1"/>
  <c r="U326" i="1"/>
  <c r="V326" i="1"/>
  <c r="F327" i="1"/>
  <c r="H327" i="1"/>
  <c r="I327" i="1"/>
  <c r="J327" i="1"/>
  <c r="L327" i="1"/>
  <c r="M327" i="1"/>
  <c r="N327" i="1"/>
  <c r="P327" i="1"/>
  <c r="Q327" i="1"/>
  <c r="R327" i="1"/>
  <c r="T327" i="1"/>
  <c r="U327" i="1"/>
  <c r="V327" i="1"/>
  <c r="F328" i="1"/>
  <c r="H328" i="1"/>
  <c r="I328" i="1"/>
  <c r="J328" i="1"/>
  <c r="L328" i="1"/>
  <c r="M328" i="1"/>
  <c r="N328" i="1"/>
  <c r="P328" i="1"/>
  <c r="Q328" i="1"/>
  <c r="R328" i="1"/>
  <c r="T328" i="1"/>
  <c r="U328" i="1"/>
  <c r="V328" i="1"/>
  <c r="F329" i="1"/>
  <c r="H329" i="1"/>
  <c r="I329" i="1"/>
  <c r="J329" i="1"/>
  <c r="L329" i="1"/>
  <c r="M329" i="1"/>
  <c r="N329" i="1"/>
  <c r="P329" i="1"/>
  <c r="Q329" i="1"/>
  <c r="R329" i="1"/>
  <c r="T329" i="1"/>
  <c r="U329" i="1"/>
  <c r="V329" i="1"/>
  <c r="F330" i="1"/>
  <c r="H330" i="1"/>
  <c r="I330" i="1"/>
  <c r="J330" i="1"/>
  <c r="L330" i="1"/>
  <c r="M330" i="1"/>
  <c r="N330" i="1"/>
  <c r="P330" i="1"/>
  <c r="Q330" i="1"/>
  <c r="R330" i="1"/>
  <c r="T330" i="1"/>
  <c r="U330" i="1"/>
  <c r="V330" i="1"/>
  <c r="F331" i="1"/>
  <c r="H331" i="1"/>
  <c r="I331" i="1"/>
  <c r="J331" i="1"/>
  <c r="L331" i="1"/>
  <c r="M331" i="1"/>
  <c r="N331" i="1"/>
  <c r="P331" i="1"/>
  <c r="Q331" i="1"/>
  <c r="R331" i="1"/>
  <c r="T331" i="1"/>
  <c r="U331" i="1"/>
  <c r="V331" i="1"/>
  <c r="F332" i="1"/>
  <c r="H332" i="1"/>
  <c r="I332" i="1"/>
  <c r="J332" i="1"/>
  <c r="L332" i="1"/>
  <c r="M332" i="1"/>
  <c r="N332" i="1"/>
  <c r="P332" i="1"/>
  <c r="Q332" i="1"/>
  <c r="R332" i="1"/>
  <c r="T332" i="1"/>
  <c r="U332" i="1"/>
  <c r="V332" i="1"/>
  <c r="F333" i="1"/>
  <c r="H333" i="1"/>
  <c r="I333" i="1"/>
  <c r="J333" i="1"/>
  <c r="L333" i="1"/>
  <c r="M333" i="1"/>
  <c r="N333" i="1"/>
  <c r="P333" i="1"/>
  <c r="Q333" i="1"/>
  <c r="R333" i="1"/>
  <c r="T333" i="1"/>
  <c r="U333" i="1"/>
  <c r="V333" i="1"/>
  <c r="F334" i="1"/>
  <c r="H334" i="1"/>
  <c r="I334" i="1"/>
  <c r="J334" i="1"/>
  <c r="L334" i="1"/>
  <c r="M334" i="1"/>
  <c r="N334" i="1"/>
  <c r="P334" i="1"/>
  <c r="Q334" i="1"/>
  <c r="R334" i="1"/>
  <c r="T334" i="1"/>
  <c r="U334" i="1"/>
  <c r="V334" i="1"/>
  <c r="F335" i="1"/>
  <c r="H335" i="1"/>
  <c r="I335" i="1"/>
  <c r="J335" i="1"/>
  <c r="L335" i="1"/>
  <c r="M335" i="1"/>
  <c r="N335" i="1"/>
  <c r="P335" i="1"/>
  <c r="Q335" i="1"/>
  <c r="R335" i="1"/>
  <c r="T335" i="1"/>
  <c r="U335" i="1"/>
  <c r="V335" i="1"/>
  <c r="F336" i="1"/>
  <c r="H336" i="1"/>
  <c r="I336" i="1"/>
  <c r="J336" i="1"/>
  <c r="L336" i="1"/>
  <c r="M336" i="1"/>
  <c r="N336" i="1"/>
  <c r="P336" i="1"/>
  <c r="Q336" i="1"/>
  <c r="R336" i="1"/>
  <c r="T336" i="1"/>
  <c r="U336" i="1"/>
  <c r="V336" i="1"/>
  <c r="F337" i="1"/>
  <c r="H337" i="1"/>
  <c r="I337" i="1"/>
  <c r="J337" i="1"/>
  <c r="L337" i="1"/>
  <c r="M337" i="1"/>
  <c r="N337" i="1"/>
  <c r="P337" i="1"/>
  <c r="Q337" i="1"/>
  <c r="R337" i="1"/>
  <c r="T337" i="1"/>
  <c r="U337" i="1"/>
  <c r="V337" i="1"/>
  <c r="F338" i="1"/>
  <c r="H338" i="1"/>
  <c r="I338" i="1"/>
  <c r="J338" i="1"/>
  <c r="L338" i="1"/>
  <c r="M338" i="1"/>
  <c r="N338" i="1"/>
  <c r="P338" i="1"/>
  <c r="Q338" i="1"/>
  <c r="R338" i="1"/>
  <c r="T338" i="1"/>
  <c r="U338" i="1"/>
  <c r="V338" i="1"/>
  <c r="F339" i="1"/>
  <c r="H339" i="1"/>
  <c r="I339" i="1"/>
  <c r="J339" i="1"/>
  <c r="L339" i="1"/>
  <c r="M339" i="1"/>
  <c r="N339" i="1"/>
  <c r="P339" i="1"/>
  <c r="Q339" i="1"/>
  <c r="R339" i="1"/>
  <c r="T339" i="1"/>
  <c r="U339" i="1"/>
  <c r="V339" i="1"/>
  <c r="F340" i="1"/>
  <c r="H340" i="1"/>
  <c r="I340" i="1"/>
  <c r="J340" i="1"/>
  <c r="L340" i="1"/>
  <c r="M340" i="1"/>
  <c r="N340" i="1"/>
  <c r="P340" i="1"/>
  <c r="Q340" i="1"/>
  <c r="R340" i="1"/>
  <c r="T340" i="1"/>
  <c r="U340" i="1"/>
  <c r="V340" i="1"/>
  <c r="H341" i="1"/>
  <c r="I341" i="1"/>
  <c r="J341" i="1"/>
  <c r="L341" i="1"/>
  <c r="M341" i="1"/>
  <c r="N341" i="1"/>
  <c r="P341" i="1"/>
  <c r="Q341" i="1"/>
  <c r="R341" i="1"/>
  <c r="T341" i="1"/>
  <c r="U341" i="1"/>
  <c r="V341" i="1"/>
  <c r="H342" i="1"/>
  <c r="I342" i="1"/>
  <c r="J342" i="1"/>
  <c r="L342" i="1"/>
  <c r="M342" i="1"/>
  <c r="N342" i="1"/>
  <c r="P342" i="1"/>
  <c r="Q342" i="1"/>
  <c r="R342" i="1"/>
  <c r="T342" i="1"/>
  <c r="U342" i="1"/>
  <c r="V342" i="1"/>
  <c r="F343" i="1"/>
  <c r="H343" i="1"/>
  <c r="I343" i="1"/>
  <c r="J343" i="1"/>
  <c r="L343" i="1"/>
  <c r="M343" i="1"/>
  <c r="N343" i="1"/>
  <c r="P343" i="1"/>
  <c r="Q343" i="1"/>
  <c r="R343" i="1"/>
  <c r="T343" i="1"/>
  <c r="U343" i="1"/>
  <c r="V343" i="1"/>
  <c r="F344" i="1"/>
  <c r="H344" i="1"/>
  <c r="I344" i="1"/>
  <c r="J344" i="1"/>
  <c r="L344" i="1"/>
  <c r="M344" i="1"/>
  <c r="N344" i="1"/>
  <c r="P344" i="1"/>
  <c r="Q344" i="1"/>
  <c r="R344" i="1"/>
  <c r="T344" i="1"/>
  <c r="U344" i="1"/>
  <c r="V344" i="1"/>
  <c r="F345" i="1"/>
  <c r="H345" i="1"/>
  <c r="I345" i="1"/>
  <c r="J345" i="1"/>
  <c r="L345" i="1"/>
  <c r="M345" i="1"/>
  <c r="N345" i="1"/>
  <c r="P345" i="1"/>
  <c r="Q345" i="1"/>
  <c r="R345" i="1"/>
  <c r="T345" i="1"/>
  <c r="U345" i="1"/>
  <c r="V345" i="1"/>
  <c r="F346" i="1"/>
  <c r="H346" i="1"/>
  <c r="I346" i="1"/>
  <c r="J346" i="1"/>
  <c r="L346" i="1"/>
  <c r="M346" i="1"/>
  <c r="N346" i="1"/>
  <c r="P346" i="1"/>
  <c r="Q346" i="1"/>
  <c r="R346" i="1"/>
  <c r="T346" i="1"/>
  <c r="U346" i="1"/>
  <c r="V346" i="1"/>
  <c r="F347" i="1"/>
  <c r="H347" i="1"/>
  <c r="I347" i="1"/>
  <c r="J347" i="1"/>
  <c r="L347" i="1"/>
  <c r="M347" i="1"/>
  <c r="N347" i="1"/>
  <c r="P347" i="1"/>
  <c r="Q347" i="1"/>
  <c r="R347" i="1"/>
  <c r="T347" i="1"/>
  <c r="U347" i="1"/>
  <c r="V347" i="1"/>
  <c r="F348" i="1"/>
  <c r="H348" i="1"/>
  <c r="I348" i="1"/>
  <c r="J348" i="1"/>
  <c r="L348" i="1"/>
  <c r="M348" i="1"/>
  <c r="N348" i="1"/>
  <c r="P348" i="1"/>
  <c r="Q348" i="1"/>
  <c r="R348" i="1"/>
  <c r="T348" i="1"/>
  <c r="U348" i="1"/>
  <c r="V348" i="1"/>
  <c r="F349" i="1"/>
  <c r="H349" i="1"/>
  <c r="I349" i="1"/>
  <c r="J349" i="1"/>
  <c r="L349" i="1"/>
  <c r="M349" i="1"/>
  <c r="N349" i="1"/>
  <c r="P349" i="1"/>
  <c r="Q349" i="1"/>
  <c r="R349" i="1"/>
  <c r="T349" i="1"/>
  <c r="U349" i="1"/>
  <c r="V349" i="1"/>
  <c r="F350" i="1"/>
  <c r="H350" i="1"/>
  <c r="I350" i="1"/>
  <c r="J350" i="1"/>
  <c r="L350" i="1"/>
  <c r="M350" i="1"/>
  <c r="N350" i="1"/>
  <c r="P350" i="1"/>
  <c r="Q350" i="1"/>
  <c r="R350" i="1"/>
  <c r="T350" i="1"/>
  <c r="U350" i="1"/>
  <c r="V350" i="1"/>
  <c r="F351" i="1"/>
  <c r="H351" i="1"/>
  <c r="I351" i="1"/>
  <c r="J351" i="1"/>
  <c r="L351" i="1"/>
  <c r="M351" i="1"/>
  <c r="N351" i="1"/>
  <c r="P351" i="1"/>
  <c r="Q351" i="1"/>
  <c r="R351" i="1"/>
  <c r="T351" i="1"/>
  <c r="U351" i="1"/>
  <c r="V351" i="1"/>
  <c r="F352" i="1"/>
  <c r="H352" i="1"/>
  <c r="I352" i="1"/>
  <c r="J352" i="1"/>
  <c r="L352" i="1"/>
  <c r="M352" i="1"/>
  <c r="N352" i="1"/>
  <c r="P352" i="1"/>
  <c r="Q352" i="1"/>
  <c r="R352" i="1"/>
  <c r="T352" i="1"/>
  <c r="U352" i="1"/>
  <c r="V352" i="1"/>
  <c r="H353" i="1"/>
  <c r="I353" i="1"/>
  <c r="J353" i="1"/>
  <c r="L353" i="1"/>
  <c r="M353" i="1"/>
  <c r="N353" i="1"/>
  <c r="P353" i="1"/>
  <c r="Q353" i="1"/>
  <c r="R353" i="1"/>
  <c r="T353" i="1"/>
  <c r="U353" i="1"/>
  <c r="V353" i="1"/>
  <c r="F354" i="1"/>
  <c r="H354" i="1"/>
  <c r="I354" i="1"/>
  <c r="J354" i="1"/>
  <c r="L354" i="1"/>
  <c r="M354" i="1"/>
  <c r="N354" i="1"/>
  <c r="P354" i="1"/>
  <c r="Q354" i="1"/>
  <c r="R354" i="1"/>
  <c r="T354" i="1"/>
  <c r="U354" i="1"/>
  <c r="V354" i="1"/>
  <c r="H355" i="1"/>
  <c r="I355" i="1"/>
  <c r="J355" i="1"/>
  <c r="L355" i="1"/>
  <c r="M355" i="1"/>
  <c r="N355" i="1"/>
  <c r="P355" i="1"/>
  <c r="Q355" i="1"/>
  <c r="R355" i="1"/>
  <c r="T355" i="1"/>
  <c r="U355" i="1"/>
  <c r="V355" i="1"/>
  <c r="F356" i="1"/>
  <c r="H356" i="1"/>
  <c r="I356" i="1"/>
  <c r="J356" i="1"/>
  <c r="L356" i="1"/>
  <c r="M356" i="1"/>
  <c r="N356" i="1"/>
  <c r="P356" i="1"/>
  <c r="Q356" i="1"/>
  <c r="R356" i="1"/>
  <c r="T356" i="1"/>
  <c r="U356" i="1"/>
  <c r="V356" i="1"/>
  <c r="O216" i="1" l="1"/>
  <c r="O116" i="1"/>
  <c r="O122" i="1"/>
  <c r="K231" i="1"/>
  <c r="K227" i="1"/>
  <c r="K214" i="1"/>
  <c r="S272" i="1"/>
  <c r="S326" i="1"/>
  <c r="S88" i="1"/>
  <c r="S243" i="1"/>
  <c r="S322" i="1"/>
  <c r="S268" i="1"/>
  <c r="S264" i="1"/>
  <c r="S260" i="1"/>
  <c r="S239" i="1"/>
  <c r="S79" i="1"/>
  <c r="S337" i="1"/>
  <c r="S333" i="1"/>
  <c r="S329" i="1"/>
  <c r="S325" i="1"/>
  <c r="S321" i="1"/>
  <c r="S80" i="1"/>
  <c r="S72" i="1"/>
  <c r="S28" i="1"/>
  <c r="S19" i="1"/>
  <c r="S341" i="1"/>
  <c r="S84" i="1"/>
  <c r="S318" i="1"/>
  <c r="S330" i="1"/>
  <c r="S334" i="1"/>
  <c r="S314" i="1"/>
  <c r="S310" i="1"/>
  <c r="S338" i="1"/>
  <c r="S206" i="1"/>
  <c r="S174" i="1"/>
  <c r="S170" i="1"/>
  <c r="O80" i="1"/>
  <c r="O110" i="1"/>
  <c r="O84" i="1"/>
  <c r="O293" i="1"/>
  <c r="O247" i="1"/>
  <c r="O203" i="1"/>
  <c r="O198" i="1"/>
  <c r="O171" i="1"/>
  <c r="O166" i="1"/>
  <c r="O86" i="1"/>
  <c r="O32" i="1"/>
  <c r="O292" i="1"/>
  <c r="O274" i="1"/>
  <c r="O273" i="1"/>
  <c r="O164" i="1"/>
  <c r="O88" i="1"/>
  <c r="O338" i="1"/>
  <c r="O334" i="1"/>
  <c r="O355" i="1"/>
  <c r="O339" i="1"/>
  <c r="O335" i="1"/>
  <c r="O331" i="1"/>
  <c r="O327" i="1"/>
  <c r="O323" i="1"/>
  <c r="O319" i="1"/>
  <c r="O315" i="1"/>
  <c r="O311" i="1"/>
  <c r="O291" i="1"/>
  <c r="O113" i="1"/>
  <c r="O180" i="1"/>
  <c r="O162" i="1"/>
  <c r="O120" i="1"/>
  <c r="K289" i="1"/>
  <c r="K246" i="1"/>
  <c r="K305" i="1"/>
  <c r="K301" i="1"/>
  <c r="K70" i="1"/>
  <c r="K126" i="1"/>
  <c r="K115" i="1"/>
  <c r="K122" i="1"/>
  <c r="K98" i="1"/>
  <c r="K93" i="1"/>
  <c r="K63" i="1"/>
  <c r="K40" i="1"/>
  <c r="K36" i="1"/>
  <c r="K31" i="1"/>
  <c r="K11" i="1"/>
  <c r="K80" i="1"/>
  <c r="K353" i="1"/>
  <c r="K297" i="1"/>
  <c r="K284" i="1"/>
  <c r="K252" i="1"/>
  <c r="K169" i="1"/>
  <c r="K349" i="1"/>
  <c r="K73" i="1"/>
  <c r="K345" i="1"/>
  <c r="K293" i="1"/>
  <c r="K185" i="1"/>
  <c r="K129" i="1"/>
  <c r="K85" i="1"/>
  <c r="K236" i="1"/>
  <c r="K168" i="1"/>
  <c r="K232" i="1"/>
  <c r="K84" i="1"/>
  <c r="K210" i="1"/>
  <c r="K178" i="1"/>
  <c r="K147" i="1"/>
  <c r="K30" i="1"/>
  <c r="K194" i="1"/>
  <c r="G317" i="1"/>
  <c r="G313" i="1"/>
  <c r="G111" i="1"/>
  <c r="G80" i="1"/>
  <c r="G56" i="1"/>
  <c r="G51" i="1"/>
  <c r="G39" i="1"/>
  <c r="G35" i="1"/>
  <c r="G24" i="1"/>
  <c r="G15" i="1"/>
  <c r="G14" i="1"/>
  <c r="G333" i="1"/>
  <c r="G325" i="1"/>
  <c r="G256" i="1"/>
  <c r="G329" i="1"/>
  <c r="G321" i="1"/>
  <c r="G251" i="1"/>
  <c r="G142" i="1"/>
  <c r="G138" i="1"/>
  <c r="G133" i="1"/>
  <c r="G132" i="1"/>
  <c r="G52" i="1"/>
  <c r="G337" i="1"/>
  <c r="G76" i="1"/>
  <c r="G269" i="1"/>
  <c r="G265" i="1"/>
  <c r="G261" i="1"/>
  <c r="G257" i="1"/>
  <c r="G240" i="1"/>
  <c r="G270" i="1"/>
  <c r="G266" i="1"/>
  <c r="G262" i="1"/>
  <c r="G258" i="1"/>
  <c r="G241" i="1"/>
  <c r="G278" i="1"/>
  <c r="G250" i="1"/>
  <c r="G229" i="1"/>
  <c r="G210" i="1"/>
  <c r="G225" i="1"/>
  <c r="G224" i="1"/>
  <c r="G221" i="1"/>
  <c r="G220" i="1"/>
  <c r="G217" i="1"/>
  <c r="G216" i="1"/>
  <c r="G129" i="1"/>
  <c r="G50" i="1"/>
  <c r="G38" i="1"/>
  <c r="G34" i="1"/>
  <c r="G274" i="1"/>
  <c r="S82" i="1"/>
  <c r="S345" i="1"/>
  <c r="S91" i="1"/>
  <c r="S87" i="1"/>
  <c r="S83" i="1"/>
  <c r="S353" i="1"/>
  <c r="S305" i="1"/>
  <c r="S301" i="1"/>
  <c r="S297" i="1"/>
  <c r="S289" i="1"/>
  <c r="S284" i="1"/>
  <c r="S280" i="1"/>
  <c r="S276" i="1"/>
  <c r="S75" i="1"/>
  <c r="S68" i="1"/>
  <c r="S349" i="1"/>
  <c r="S293" i="1"/>
  <c r="S64" i="1"/>
  <c r="S317" i="1"/>
  <c r="S313" i="1"/>
  <c r="S309" i="1"/>
  <c r="S15" i="1"/>
  <c r="S350" i="1"/>
  <c r="S346" i="1"/>
  <c r="S342" i="1"/>
  <c r="S190" i="1"/>
  <c r="S186" i="1"/>
  <c r="S103" i="1"/>
  <c r="S354" i="1"/>
  <c r="S306" i="1"/>
  <c r="S302" i="1"/>
  <c r="S298" i="1"/>
  <c r="S294" i="1"/>
  <c r="S290" i="1"/>
  <c r="S285" i="1"/>
  <c r="S133" i="1"/>
  <c r="S120" i="1"/>
  <c r="S97" i="1"/>
  <c r="S92" i="1"/>
  <c r="S76" i="1"/>
  <c r="O351" i="1"/>
  <c r="O131" i="1"/>
  <c r="O62" i="1"/>
  <c r="O46" i="1"/>
  <c r="O337" i="1"/>
  <c r="O333" i="1"/>
  <c r="O329" i="1"/>
  <c r="O325" i="1"/>
  <c r="O321" i="1"/>
  <c r="O317" i="1"/>
  <c r="O313" i="1"/>
  <c r="O309" i="1"/>
  <c r="O308" i="1"/>
  <c r="O304" i="1"/>
  <c r="O300" i="1"/>
  <c r="O296" i="1"/>
  <c r="O288" i="1"/>
  <c r="O283" i="1"/>
  <c r="O279" i="1"/>
  <c r="O187" i="1"/>
  <c r="O182" i="1"/>
  <c r="O67" i="1"/>
  <c r="O330" i="1"/>
  <c r="O328" i="1"/>
  <c r="O326" i="1"/>
  <c r="O324" i="1"/>
  <c r="O322" i="1"/>
  <c r="O320" i="1"/>
  <c r="O318" i="1"/>
  <c r="O316" i="1"/>
  <c r="O314" i="1"/>
  <c r="O312" i="1"/>
  <c r="O310" i="1"/>
  <c r="O194" i="1"/>
  <c r="O181" i="1"/>
  <c r="O128" i="1"/>
  <c r="O125" i="1"/>
  <c r="O117" i="1"/>
  <c r="O111" i="1"/>
  <c r="O92" i="1"/>
  <c r="O74" i="1"/>
  <c r="O63" i="1"/>
  <c r="O356" i="1"/>
  <c r="O341" i="1"/>
  <c r="O340" i="1"/>
  <c r="O336" i="1"/>
  <c r="O332" i="1"/>
  <c r="O349" i="1"/>
  <c r="O345" i="1"/>
  <c r="O353" i="1"/>
  <c r="O352" i="1"/>
  <c r="O348" i="1"/>
  <c r="O344" i="1"/>
  <c r="O305" i="1"/>
  <c r="O301" i="1"/>
  <c r="O297" i="1"/>
  <c r="O289" i="1"/>
  <c r="O284" i="1"/>
  <c r="O275" i="1"/>
  <c r="O214" i="1"/>
  <c r="O210" i="1"/>
  <c r="O206" i="1"/>
  <c r="O202" i="1"/>
  <c r="O197" i="1"/>
  <c r="O178" i="1"/>
  <c r="O165" i="1"/>
  <c r="O129" i="1"/>
  <c r="O115" i="1"/>
  <c r="O90" i="1"/>
  <c r="O78" i="1"/>
  <c r="O71" i="1"/>
  <c r="O19" i="1"/>
  <c r="O350" i="1"/>
  <c r="O347" i="1"/>
  <c r="O346" i="1"/>
  <c r="O343" i="1"/>
  <c r="O342" i="1"/>
  <c r="O106" i="1"/>
  <c r="O76" i="1"/>
  <c r="O66" i="1"/>
  <c r="O50" i="1"/>
  <c r="O354" i="1"/>
  <c r="O307" i="1"/>
  <c r="O306" i="1"/>
  <c r="O303" i="1"/>
  <c r="O302" i="1"/>
  <c r="O299" i="1"/>
  <c r="O298" i="1"/>
  <c r="O295" i="1"/>
  <c r="O294" i="1"/>
  <c r="O290" i="1"/>
  <c r="O287" i="1"/>
  <c r="O285" i="1"/>
  <c r="O282" i="1"/>
  <c r="O281" i="1"/>
  <c r="O278" i="1"/>
  <c r="O277" i="1"/>
  <c r="O212" i="1"/>
  <c r="O196" i="1"/>
  <c r="O143" i="1"/>
  <c r="O42" i="1"/>
  <c r="K200" i="1"/>
  <c r="K184" i="1"/>
  <c r="K162" i="1"/>
  <c r="K95" i="1"/>
  <c r="K21" i="1"/>
  <c r="K13" i="1"/>
  <c r="K9" i="1"/>
  <c r="K341" i="1"/>
  <c r="K204" i="1"/>
  <c r="K139" i="1"/>
  <c r="K134" i="1"/>
  <c r="K96" i="1"/>
  <c r="K89" i="1"/>
  <c r="K77" i="1"/>
  <c r="K71" i="1"/>
  <c r="K60" i="1"/>
  <c r="K22" i="1"/>
  <c r="K223" i="1"/>
  <c r="K219" i="1"/>
  <c r="K18" i="1"/>
  <c r="K337" i="1"/>
  <c r="K333" i="1"/>
  <c r="K329" i="1"/>
  <c r="K325" i="1"/>
  <c r="K321" i="1"/>
  <c r="K317" i="1"/>
  <c r="K313" i="1"/>
  <c r="K309" i="1"/>
  <c r="K207" i="1"/>
  <c r="K198" i="1"/>
  <c r="K191" i="1"/>
  <c r="K182" i="1"/>
  <c r="K175" i="1"/>
  <c r="K166" i="1"/>
  <c r="K119" i="1"/>
  <c r="K108" i="1"/>
  <c r="K94" i="1"/>
  <c r="K88" i="1"/>
  <c r="K81" i="1"/>
  <c r="K76" i="1"/>
  <c r="K67" i="1"/>
  <c r="K56" i="1"/>
  <c r="K14" i="1"/>
  <c r="K10" i="1"/>
  <c r="K125" i="1"/>
  <c r="K269" i="1"/>
  <c r="K265" i="1"/>
  <c r="K261" i="1"/>
  <c r="K257" i="1"/>
  <c r="K240" i="1"/>
  <c r="K111" i="1"/>
  <c r="K27" i="1"/>
  <c r="K248" i="1"/>
  <c r="K245" i="1"/>
  <c r="K244" i="1"/>
  <c r="K224" i="1"/>
  <c r="K220" i="1"/>
  <c r="K216" i="1"/>
  <c r="K159" i="1"/>
  <c r="K155" i="1"/>
  <c r="K151" i="1"/>
  <c r="K92" i="1"/>
  <c r="K253" i="1"/>
  <c r="K228" i="1"/>
  <c r="K118" i="1"/>
  <c r="K106" i="1"/>
  <c r="K26" i="1"/>
  <c r="K17" i="1"/>
  <c r="G255" i="1"/>
  <c r="G234" i="1"/>
  <c r="G198" i="1"/>
  <c r="G182" i="1"/>
  <c r="G166" i="1"/>
  <c r="G162" i="1"/>
  <c r="G150" i="1"/>
  <c r="G146" i="1"/>
  <c r="G104" i="1"/>
  <c r="G84" i="1"/>
  <c r="G42" i="1"/>
  <c r="G349" i="1"/>
  <c r="G345" i="1"/>
  <c r="G293" i="1"/>
  <c r="G271" i="1"/>
  <c r="G267" i="1"/>
  <c r="G263" i="1"/>
  <c r="G259" i="1"/>
  <c r="G242" i="1"/>
  <c r="G238" i="1"/>
  <c r="G237" i="1"/>
  <c r="G194" i="1"/>
  <c r="G190" i="1"/>
  <c r="G186" i="1"/>
  <c r="G178" i="1"/>
  <c r="G97" i="1"/>
  <c r="G70" i="1"/>
  <c r="G69" i="1"/>
  <c r="G18" i="1"/>
  <c r="G91" i="1"/>
  <c r="G47" i="1"/>
  <c r="G31" i="1"/>
  <c r="G11" i="1"/>
  <c r="G353" i="1"/>
  <c r="G305" i="1"/>
  <c r="G301" i="1"/>
  <c r="G297" i="1"/>
  <c r="G289" i="1"/>
  <c r="G284" i="1"/>
  <c r="G246" i="1"/>
  <c r="G226" i="1"/>
  <c r="G222" i="1"/>
  <c r="G218" i="1"/>
  <c r="G214" i="1"/>
  <c r="G205" i="1"/>
  <c r="G189" i="1"/>
  <c r="G173" i="1"/>
  <c r="G158" i="1"/>
  <c r="G154" i="1"/>
  <c r="G124" i="1"/>
  <c r="G119" i="1"/>
  <c r="G106" i="1"/>
  <c r="G65" i="1"/>
  <c r="G61" i="1"/>
  <c r="G60" i="1"/>
  <c r="G55" i="1"/>
  <c r="G22" i="1"/>
  <c r="G309" i="1"/>
  <c r="G235" i="1"/>
  <c r="G230" i="1"/>
  <c r="G125" i="1"/>
  <c r="G64" i="1"/>
  <c r="G59" i="1"/>
  <c r="G48" i="1"/>
  <c r="G44" i="1"/>
  <c r="G43" i="1"/>
  <c r="G27" i="1"/>
  <c r="G341" i="1"/>
  <c r="G96" i="1"/>
  <c r="G88" i="1"/>
  <c r="G75" i="1"/>
  <c r="G68" i="1"/>
  <c r="G174" i="1"/>
  <c r="G253" i="1"/>
  <c r="G228" i="1"/>
  <c r="G188" i="1"/>
  <c r="G254" i="1"/>
  <c r="G236" i="1"/>
  <c r="G233" i="1"/>
  <c r="G232" i="1"/>
  <c r="G172" i="1"/>
  <c r="G123" i="1"/>
  <c r="G92" i="1"/>
  <c r="G46" i="1"/>
  <c r="G272" i="1"/>
  <c r="G268" i="1"/>
  <c r="O252" i="1"/>
  <c r="K251" i="1"/>
  <c r="K250" i="1"/>
  <c r="S247" i="1"/>
  <c r="G243" i="1"/>
  <c r="O227" i="1"/>
  <c r="K226" i="1"/>
  <c r="K225" i="1"/>
  <c r="O223" i="1"/>
  <c r="K222" i="1"/>
  <c r="K221" i="1"/>
  <c r="O219" i="1"/>
  <c r="K218" i="1"/>
  <c r="K217" i="1"/>
  <c r="O200" i="1"/>
  <c r="K195" i="1"/>
  <c r="G192" i="1"/>
  <c r="O191" i="1"/>
  <c r="K190" i="1"/>
  <c r="K186" i="1"/>
  <c r="K174" i="1"/>
  <c r="G170" i="1"/>
  <c r="O155" i="1"/>
  <c r="O147" i="1"/>
  <c r="G140" i="1"/>
  <c r="G137" i="1"/>
  <c r="G136" i="1"/>
  <c r="G356" i="1"/>
  <c r="G355" i="1"/>
  <c r="G354" i="1"/>
  <c r="G350" i="1"/>
  <c r="G339" i="1"/>
  <c r="G338" i="1"/>
  <c r="G334" i="1"/>
  <c r="G331" i="1"/>
  <c r="G330" i="1"/>
  <c r="G326" i="1"/>
  <c r="G324" i="1"/>
  <c r="G323" i="1"/>
  <c r="G322" i="1"/>
  <c r="G320" i="1"/>
  <c r="G319" i="1"/>
  <c r="G318" i="1"/>
  <c r="G316" i="1"/>
  <c r="G315" i="1"/>
  <c r="G314" i="1"/>
  <c r="G312" i="1"/>
  <c r="G311" i="1"/>
  <c r="G310" i="1"/>
  <c r="G308" i="1"/>
  <c r="G307" i="1"/>
  <c r="G306" i="1"/>
  <c r="G304" i="1"/>
  <c r="G303" i="1"/>
  <c r="G302" i="1"/>
  <c r="G300" i="1"/>
  <c r="G299" i="1"/>
  <c r="G298" i="1"/>
  <c r="G296" i="1"/>
  <c r="G295" i="1"/>
  <c r="G294" i="1"/>
  <c r="G292" i="1"/>
  <c r="G291" i="1"/>
  <c r="G290" i="1"/>
  <c r="G288" i="1"/>
  <c r="G287" i="1"/>
  <c r="G285" i="1"/>
  <c r="G283" i="1"/>
  <c r="G282" i="1"/>
  <c r="G281" i="1"/>
  <c r="K280" i="1"/>
  <c r="G279" i="1"/>
  <c r="G277" i="1"/>
  <c r="K276" i="1"/>
  <c r="G275" i="1"/>
  <c r="G273" i="1"/>
  <c r="K272" i="1"/>
  <c r="K268" i="1"/>
  <c r="K264" i="1"/>
  <c r="K260" i="1"/>
  <c r="O256" i="1"/>
  <c r="K255" i="1"/>
  <c r="K254" i="1"/>
  <c r="S252" i="1"/>
  <c r="G247" i="1"/>
  <c r="K243" i="1"/>
  <c r="K239" i="1"/>
  <c r="O235" i="1"/>
  <c r="K234" i="1"/>
  <c r="K233" i="1"/>
  <c r="S231" i="1"/>
  <c r="S227" i="1"/>
  <c r="S223" i="1"/>
  <c r="S219" i="1"/>
  <c r="S215" i="1"/>
  <c r="G206" i="1"/>
  <c r="G202" i="1"/>
  <c r="O190" i="1"/>
  <c r="K189" i="1"/>
  <c r="K188" i="1"/>
  <c r="O186" i="1"/>
  <c r="K179" i="1"/>
  <c r="G177" i="1"/>
  <c r="G176" i="1"/>
  <c r="O175" i="1"/>
  <c r="O174" i="1"/>
  <c r="K170" i="1"/>
  <c r="K163" i="1"/>
  <c r="G161" i="1"/>
  <c r="G160" i="1"/>
  <c r="S159" i="1"/>
  <c r="K158" i="1"/>
  <c r="G157" i="1"/>
  <c r="G156" i="1"/>
  <c r="S155" i="1"/>
  <c r="K154" i="1"/>
  <c r="G153" i="1"/>
  <c r="G152" i="1"/>
  <c r="S151" i="1"/>
  <c r="K150" i="1"/>
  <c r="G149" i="1"/>
  <c r="G148" i="1"/>
  <c r="S147" i="1"/>
  <c r="K146" i="1"/>
  <c r="G145" i="1"/>
  <c r="G143" i="1"/>
  <c r="G280" i="1"/>
  <c r="G276" i="1"/>
  <c r="G264" i="1"/>
  <c r="G260" i="1"/>
  <c r="K256" i="1"/>
  <c r="G239" i="1"/>
  <c r="K235" i="1"/>
  <c r="O231" i="1"/>
  <c r="K230" i="1"/>
  <c r="K229" i="1"/>
  <c r="O215" i="1"/>
  <c r="G193" i="1"/>
  <c r="O159" i="1"/>
  <c r="O151" i="1"/>
  <c r="G144" i="1"/>
  <c r="S143" i="1"/>
  <c r="K142" i="1"/>
  <c r="G141" i="1"/>
  <c r="O139" i="1"/>
  <c r="K138" i="1"/>
  <c r="O134" i="1"/>
  <c r="K133" i="1"/>
  <c r="G120" i="1"/>
  <c r="G116" i="1"/>
  <c r="K97" i="1"/>
  <c r="G352" i="1"/>
  <c r="G351" i="1"/>
  <c r="G348" i="1"/>
  <c r="G347" i="1"/>
  <c r="G346" i="1"/>
  <c r="G344" i="1"/>
  <c r="G343" i="1"/>
  <c r="G342" i="1"/>
  <c r="G340" i="1"/>
  <c r="G336" i="1"/>
  <c r="G335" i="1"/>
  <c r="G332" i="1"/>
  <c r="G328" i="1"/>
  <c r="G327" i="1"/>
  <c r="K356" i="1"/>
  <c r="K355" i="1"/>
  <c r="K354" i="1"/>
  <c r="K352" i="1"/>
  <c r="K351" i="1"/>
  <c r="K350" i="1"/>
  <c r="K348" i="1"/>
  <c r="K347" i="1"/>
  <c r="K346" i="1"/>
  <c r="K344" i="1"/>
  <c r="K343" i="1"/>
  <c r="K342" i="1"/>
  <c r="K340" i="1"/>
  <c r="K339" i="1"/>
  <c r="K338" i="1"/>
  <c r="K336" i="1"/>
  <c r="K335" i="1"/>
  <c r="K334" i="1"/>
  <c r="K332" i="1"/>
  <c r="K331" i="1"/>
  <c r="K330" i="1"/>
  <c r="K328" i="1"/>
  <c r="K327" i="1"/>
  <c r="K326" i="1"/>
  <c r="K324" i="1"/>
  <c r="K323" i="1"/>
  <c r="K322" i="1"/>
  <c r="K320" i="1"/>
  <c r="K319" i="1"/>
  <c r="K318" i="1"/>
  <c r="K316" i="1"/>
  <c r="K315" i="1"/>
  <c r="K314" i="1"/>
  <c r="K312" i="1"/>
  <c r="K311" i="1"/>
  <c r="K310" i="1"/>
  <c r="K308" i="1"/>
  <c r="K307" i="1"/>
  <c r="K306" i="1"/>
  <c r="K304" i="1"/>
  <c r="K303" i="1"/>
  <c r="K302" i="1"/>
  <c r="K300" i="1"/>
  <c r="K299" i="1"/>
  <c r="K298" i="1"/>
  <c r="K296" i="1"/>
  <c r="K295" i="1"/>
  <c r="K294" i="1"/>
  <c r="K292" i="1"/>
  <c r="K291" i="1"/>
  <c r="K290" i="1"/>
  <c r="K288" i="1"/>
  <c r="K287" i="1"/>
  <c r="K285" i="1"/>
  <c r="K283" i="1"/>
  <c r="K282" i="1"/>
  <c r="K281" i="1"/>
  <c r="O280" i="1"/>
  <c r="K279" i="1"/>
  <c r="K278" i="1"/>
  <c r="K277" i="1"/>
  <c r="O276" i="1"/>
  <c r="K275" i="1"/>
  <c r="K274" i="1"/>
  <c r="K273" i="1"/>
  <c r="O272" i="1"/>
  <c r="K271" i="1"/>
  <c r="K270" i="1"/>
  <c r="O268" i="1"/>
  <c r="K267" i="1"/>
  <c r="K266" i="1"/>
  <c r="O264" i="1"/>
  <c r="K263" i="1"/>
  <c r="K262" i="1"/>
  <c r="O260" i="1"/>
  <c r="K259" i="1"/>
  <c r="K258" i="1"/>
  <c r="S256" i="1"/>
  <c r="G252" i="1"/>
  <c r="G248" i="1"/>
  <c r="K247" i="1"/>
  <c r="G245" i="1"/>
  <c r="G244" i="1"/>
  <c r="O243" i="1"/>
  <c r="K242" i="1"/>
  <c r="K241" i="1"/>
  <c r="O239" i="1"/>
  <c r="K238" i="1"/>
  <c r="K237" i="1"/>
  <c r="S235" i="1"/>
  <c r="G231" i="1"/>
  <c r="G227" i="1"/>
  <c r="G223" i="1"/>
  <c r="G219" i="1"/>
  <c r="K211" i="1"/>
  <c r="G209" i="1"/>
  <c r="G208" i="1"/>
  <c r="O207" i="1"/>
  <c r="K206" i="1"/>
  <c r="G204" i="1"/>
  <c r="S202" i="1"/>
  <c r="K202" i="1"/>
  <c r="O185" i="1"/>
  <c r="O184" i="1"/>
  <c r="K173" i="1"/>
  <c r="K172" i="1"/>
  <c r="O170" i="1"/>
  <c r="O169" i="1"/>
  <c r="O168" i="1"/>
  <c r="G159" i="1"/>
  <c r="G155" i="1"/>
  <c r="G151" i="1"/>
  <c r="G147" i="1"/>
  <c r="K143" i="1"/>
  <c r="G83" i="1"/>
  <c r="G82" i="1"/>
  <c r="G79" i="1"/>
  <c r="G72" i="1"/>
  <c r="O40" i="1"/>
  <c r="K39" i="1"/>
  <c r="K38" i="1"/>
  <c r="O36" i="1"/>
  <c r="K35" i="1"/>
  <c r="K34" i="1"/>
  <c r="S32" i="1"/>
  <c r="G28" i="1"/>
  <c r="K24" i="1"/>
  <c r="O271" i="1"/>
  <c r="O270" i="1"/>
  <c r="O269" i="1"/>
  <c r="O267" i="1"/>
  <c r="O266" i="1"/>
  <c r="O265" i="1"/>
  <c r="O263" i="1"/>
  <c r="O262" i="1"/>
  <c r="O261" i="1"/>
  <c r="O259" i="1"/>
  <c r="O258" i="1"/>
  <c r="O257" i="1"/>
  <c r="O255" i="1"/>
  <c r="O254" i="1"/>
  <c r="O253" i="1"/>
  <c r="O251" i="1"/>
  <c r="O250" i="1"/>
  <c r="O248" i="1"/>
  <c r="O246" i="1"/>
  <c r="O245" i="1"/>
  <c r="O244" i="1"/>
  <c r="O242" i="1"/>
  <c r="O241" i="1"/>
  <c r="O240" i="1"/>
  <c r="O238" i="1"/>
  <c r="O237" i="1"/>
  <c r="O236" i="1"/>
  <c r="O234" i="1"/>
  <c r="O233" i="1"/>
  <c r="O232" i="1"/>
  <c r="O230" i="1"/>
  <c r="O229" i="1"/>
  <c r="O228" i="1"/>
  <c r="O226" i="1"/>
  <c r="O225" i="1"/>
  <c r="O224" i="1"/>
  <c r="O222" i="1"/>
  <c r="O221" i="1"/>
  <c r="O220" i="1"/>
  <c r="O218" i="1"/>
  <c r="O217" i="1"/>
  <c r="K215" i="1"/>
  <c r="G213" i="1"/>
  <c r="G212" i="1"/>
  <c r="O211" i="1"/>
  <c r="S210" i="1"/>
  <c r="K208" i="1"/>
  <c r="O204" i="1"/>
  <c r="K199" i="1"/>
  <c r="G197" i="1"/>
  <c r="G196" i="1"/>
  <c r="O195" i="1"/>
  <c r="S194" i="1"/>
  <c r="K193" i="1"/>
  <c r="K192" i="1"/>
  <c r="O189" i="1"/>
  <c r="O188" i="1"/>
  <c r="K183" i="1"/>
  <c r="G181" i="1"/>
  <c r="G180" i="1"/>
  <c r="O179" i="1"/>
  <c r="S178" i="1"/>
  <c r="K177" i="1"/>
  <c r="K176" i="1"/>
  <c r="O173" i="1"/>
  <c r="O172" i="1"/>
  <c r="K167" i="1"/>
  <c r="G165" i="1"/>
  <c r="G164" i="1"/>
  <c r="O163" i="1"/>
  <c r="S162" i="1"/>
  <c r="K161" i="1"/>
  <c r="K160" i="1"/>
  <c r="O158" i="1"/>
  <c r="K156" i="1"/>
  <c r="O154" i="1"/>
  <c r="K152" i="1"/>
  <c r="O150" i="1"/>
  <c r="K148" i="1"/>
  <c r="O146" i="1"/>
  <c r="K144" i="1"/>
  <c r="O142" i="1"/>
  <c r="K140" i="1"/>
  <c r="S139" i="1"/>
  <c r="O138" i="1"/>
  <c r="K136" i="1"/>
  <c r="O133" i="1"/>
  <c r="K132" i="1"/>
  <c r="K131" i="1"/>
  <c r="O127" i="1"/>
  <c r="S123" i="1"/>
  <c r="K120" i="1"/>
  <c r="S116" i="1"/>
  <c r="K116" i="1"/>
  <c r="O109" i="1"/>
  <c r="G103" i="1"/>
  <c r="O98" i="1"/>
  <c r="O97" i="1"/>
  <c r="G95" i="1"/>
  <c r="G87" i="1"/>
  <c r="K48" i="1"/>
  <c r="K44" i="1"/>
  <c r="S281" i="1"/>
  <c r="S277" i="1"/>
  <c r="S273" i="1"/>
  <c r="S269" i="1"/>
  <c r="S265" i="1"/>
  <c r="S261" i="1"/>
  <c r="S257" i="1"/>
  <c r="S253" i="1"/>
  <c r="S248" i="1"/>
  <c r="S244" i="1"/>
  <c r="S240" i="1"/>
  <c r="S236" i="1"/>
  <c r="S232" i="1"/>
  <c r="S228" i="1"/>
  <c r="S224" i="1"/>
  <c r="S220" i="1"/>
  <c r="S216" i="1"/>
  <c r="S214" i="1"/>
  <c r="K212" i="1"/>
  <c r="O208" i="1"/>
  <c r="K203" i="1"/>
  <c r="G201" i="1"/>
  <c r="G200" i="1"/>
  <c r="O199" i="1"/>
  <c r="S198" i="1"/>
  <c r="K197" i="1"/>
  <c r="K196" i="1"/>
  <c r="O193" i="1"/>
  <c r="O192" i="1"/>
  <c r="K187" i="1"/>
  <c r="G185" i="1"/>
  <c r="G184" i="1"/>
  <c r="O183" i="1"/>
  <c r="S182" i="1"/>
  <c r="K181" i="1"/>
  <c r="K180" i="1"/>
  <c r="O177" i="1"/>
  <c r="O176" i="1"/>
  <c r="K171" i="1"/>
  <c r="G169" i="1"/>
  <c r="G168" i="1"/>
  <c r="O167" i="1"/>
  <c r="S166" i="1"/>
  <c r="K165" i="1"/>
  <c r="K164" i="1"/>
  <c r="O161" i="1"/>
  <c r="O160" i="1"/>
  <c r="O156" i="1"/>
  <c r="O152" i="1"/>
  <c r="O148" i="1"/>
  <c r="O144" i="1"/>
  <c r="G139" i="1"/>
  <c r="O132" i="1"/>
  <c r="G118" i="1"/>
  <c r="K113" i="1"/>
  <c r="K52" i="1"/>
  <c r="O140" i="1"/>
  <c r="O136" i="1"/>
  <c r="K130" i="1"/>
  <c r="G128" i="1"/>
  <c r="G127" i="1"/>
  <c r="O126" i="1"/>
  <c r="S125" i="1"/>
  <c r="K124" i="1"/>
  <c r="K123" i="1"/>
  <c r="O119" i="1"/>
  <c r="O118" i="1"/>
  <c r="K112" i="1"/>
  <c r="G110" i="1"/>
  <c r="G109" i="1"/>
  <c r="O108" i="1"/>
  <c r="S106" i="1"/>
  <c r="K104" i="1"/>
  <c r="K103" i="1"/>
  <c r="O96" i="1"/>
  <c r="O95" i="1"/>
  <c r="O94" i="1"/>
  <c r="K91" i="1"/>
  <c r="G90" i="1"/>
  <c r="K87" i="1"/>
  <c r="G86" i="1"/>
  <c r="K83" i="1"/>
  <c r="K82" i="1"/>
  <c r="K79" i="1"/>
  <c r="G78" i="1"/>
  <c r="K75" i="1"/>
  <c r="G74" i="1"/>
  <c r="K72" i="1"/>
  <c r="G71" i="1"/>
  <c r="K68" i="1"/>
  <c r="G67" i="1"/>
  <c r="G66" i="1"/>
  <c r="K64" i="1"/>
  <c r="G63" i="1"/>
  <c r="G62" i="1"/>
  <c r="O60" i="1"/>
  <c r="K59" i="1"/>
  <c r="G58" i="1"/>
  <c r="O56" i="1"/>
  <c r="K55" i="1"/>
  <c r="G54" i="1"/>
  <c r="O52" i="1"/>
  <c r="K51" i="1"/>
  <c r="K50" i="1"/>
  <c r="O48" i="1"/>
  <c r="K47" i="1"/>
  <c r="K46" i="1"/>
  <c r="O44" i="1"/>
  <c r="K43" i="1"/>
  <c r="K42" i="1"/>
  <c r="S40" i="1"/>
  <c r="O39" i="1"/>
  <c r="S36" i="1"/>
  <c r="G32" i="1"/>
  <c r="K28" i="1"/>
  <c r="O24" i="1"/>
  <c r="G19" i="1"/>
  <c r="K15" i="1"/>
  <c r="O11" i="1"/>
  <c r="G131" i="1"/>
  <c r="O130" i="1"/>
  <c r="S129" i="1"/>
  <c r="K128" i="1"/>
  <c r="K127" i="1"/>
  <c r="O124" i="1"/>
  <c r="O123" i="1"/>
  <c r="K117" i="1"/>
  <c r="G115" i="1"/>
  <c r="G113" i="1"/>
  <c r="O112" i="1"/>
  <c r="S111" i="1"/>
  <c r="K110" i="1"/>
  <c r="K109" i="1"/>
  <c r="O104" i="1"/>
  <c r="O103" i="1"/>
  <c r="S95" i="1"/>
  <c r="S94" i="1"/>
  <c r="G93" i="1"/>
  <c r="O91" i="1"/>
  <c r="K90" i="1"/>
  <c r="G89" i="1"/>
  <c r="O87" i="1"/>
  <c r="G85" i="1"/>
  <c r="O83" i="1"/>
  <c r="O82" i="1"/>
  <c r="G81" i="1"/>
  <c r="O79" i="1"/>
  <c r="K78" i="1"/>
  <c r="G77" i="1"/>
  <c r="O75" i="1"/>
  <c r="K74" i="1"/>
  <c r="G73" i="1"/>
  <c r="O72" i="1"/>
  <c r="O68" i="1"/>
  <c r="K66" i="1"/>
  <c r="O64" i="1"/>
  <c r="K62" i="1"/>
  <c r="S60" i="1"/>
  <c r="O59" i="1"/>
  <c r="K58" i="1"/>
  <c r="G57" i="1"/>
  <c r="S56" i="1"/>
  <c r="O55" i="1"/>
  <c r="K54" i="1"/>
  <c r="G53" i="1"/>
  <c r="S52" i="1"/>
  <c r="O51" i="1"/>
  <c r="G49" i="1"/>
  <c r="S48" i="1"/>
  <c r="O47" i="1"/>
  <c r="G45" i="1"/>
  <c r="S44" i="1"/>
  <c r="O43" i="1"/>
  <c r="G41" i="1"/>
  <c r="G40" i="1"/>
  <c r="G36" i="1"/>
  <c r="K32" i="1"/>
  <c r="O28" i="1"/>
  <c r="S24" i="1"/>
  <c r="K19" i="1"/>
  <c r="O15" i="1"/>
  <c r="S11" i="1"/>
  <c r="O38" i="1"/>
  <c r="G37" i="1"/>
  <c r="O35" i="1"/>
  <c r="O34" i="1"/>
  <c r="G33" i="1"/>
  <c r="O31" i="1"/>
  <c r="O30" i="1"/>
  <c r="G29" i="1"/>
  <c r="O27" i="1"/>
  <c r="O26" i="1"/>
  <c r="G25" i="1"/>
  <c r="O22" i="1"/>
  <c r="O21" i="1"/>
  <c r="G20" i="1"/>
  <c r="O18" i="1"/>
  <c r="O17" i="1"/>
  <c r="G16" i="1"/>
  <c r="O14" i="1"/>
  <c r="O13" i="1"/>
  <c r="G12" i="1"/>
  <c r="O10" i="1"/>
  <c r="S71" i="1"/>
  <c r="O70" i="1"/>
  <c r="K69" i="1"/>
  <c r="S67" i="1"/>
  <c r="S66" i="1"/>
  <c r="K65" i="1"/>
  <c r="S63" i="1"/>
  <c r="S62" i="1"/>
  <c r="K61" i="1"/>
  <c r="S59" i="1"/>
  <c r="O58" i="1"/>
  <c r="K57" i="1"/>
  <c r="S55" i="1"/>
  <c r="O54" i="1"/>
  <c r="K53" i="1"/>
  <c r="S51" i="1"/>
  <c r="S50" i="1"/>
  <c r="K49" i="1"/>
  <c r="S47" i="1"/>
  <c r="S46" i="1"/>
  <c r="K45" i="1"/>
  <c r="S43" i="1"/>
  <c r="S42" i="1"/>
  <c r="K41" i="1"/>
  <c r="S39" i="1"/>
  <c r="S38" i="1"/>
  <c r="K37" i="1"/>
  <c r="S35" i="1"/>
  <c r="S34" i="1"/>
  <c r="K33" i="1"/>
  <c r="S31" i="1"/>
  <c r="S30" i="1"/>
  <c r="K29" i="1"/>
  <c r="S27" i="1"/>
  <c r="S26" i="1"/>
  <c r="K25" i="1"/>
  <c r="S22" i="1"/>
  <c r="S21" i="1"/>
  <c r="K20" i="1"/>
  <c r="S18" i="1"/>
  <c r="S17" i="1"/>
  <c r="K16" i="1"/>
  <c r="S14" i="1"/>
  <c r="S13" i="1"/>
  <c r="K12" i="1"/>
  <c r="S10" i="1"/>
  <c r="S9" i="1"/>
  <c r="G30" i="1"/>
  <c r="G26" i="1"/>
  <c r="G21" i="1"/>
  <c r="G17" i="1"/>
  <c r="G13" i="1"/>
  <c r="G10" i="1"/>
  <c r="G9" i="1"/>
  <c r="O9" i="1"/>
  <c r="S328" i="1"/>
  <c r="S327" i="1"/>
  <c r="S320" i="1"/>
  <c r="S319" i="1"/>
  <c r="S316" i="1"/>
  <c r="S315" i="1"/>
  <c r="S308" i="1"/>
  <c r="S307" i="1"/>
  <c r="S304" i="1"/>
  <c r="S303" i="1"/>
  <c r="S300" i="1"/>
  <c r="S299" i="1"/>
  <c r="S296" i="1"/>
  <c r="S295" i="1"/>
  <c r="S292" i="1"/>
  <c r="S291" i="1"/>
  <c r="S288" i="1"/>
  <c r="S287" i="1"/>
  <c r="S283" i="1"/>
  <c r="S282" i="1"/>
  <c r="S279" i="1"/>
  <c r="S278" i="1"/>
  <c r="S275" i="1"/>
  <c r="S274" i="1"/>
  <c r="S271" i="1"/>
  <c r="S270" i="1"/>
  <c r="S267" i="1"/>
  <c r="S266" i="1"/>
  <c r="S263" i="1"/>
  <c r="S262" i="1"/>
  <c r="S259" i="1"/>
  <c r="S258" i="1"/>
  <c r="S255" i="1"/>
  <c r="S254" i="1"/>
  <c r="S251" i="1"/>
  <c r="S250" i="1"/>
  <c r="S246" i="1"/>
  <c r="S245" i="1"/>
  <c r="S242" i="1"/>
  <c r="S241" i="1"/>
  <c r="S238" i="1"/>
  <c r="S237" i="1"/>
  <c r="S234" i="1"/>
  <c r="S233" i="1"/>
  <c r="S230" i="1"/>
  <c r="S229" i="1"/>
  <c r="S226" i="1"/>
  <c r="S225" i="1"/>
  <c r="S222" i="1"/>
  <c r="S221" i="1"/>
  <c r="S218" i="1"/>
  <c r="S217" i="1"/>
  <c r="S131" i="1"/>
  <c r="S113" i="1"/>
  <c r="S127" i="1"/>
  <c r="S109" i="1"/>
  <c r="S356" i="1"/>
  <c r="S355" i="1"/>
  <c r="S352" i="1"/>
  <c r="S351" i="1"/>
  <c r="S348" i="1"/>
  <c r="S347" i="1"/>
  <c r="S344" i="1"/>
  <c r="S343" i="1"/>
  <c r="S340" i="1"/>
  <c r="S339" i="1"/>
  <c r="S336" i="1"/>
  <c r="S335" i="1"/>
  <c r="S332" i="1"/>
  <c r="S331" i="1"/>
  <c r="S324" i="1"/>
  <c r="S323" i="1"/>
  <c r="S312" i="1"/>
  <c r="S311" i="1"/>
  <c r="S118" i="1"/>
  <c r="S158" i="1"/>
  <c r="S154" i="1"/>
  <c r="S150" i="1"/>
  <c r="S146" i="1"/>
  <c r="S142" i="1"/>
  <c r="S138" i="1"/>
  <c r="S213" i="1"/>
  <c r="S212" i="1"/>
  <c r="S209" i="1"/>
  <c r="S208" i="1"/>
  <c r="S205" i="1"/>
  <c r="S204" i="1"/>
  <c r="S201" i="1"/>
  <c r="S200" i="1"/>
  <c r="S197" i="1"/>
  <c r="S196" i="1"/>
  <c r="S193" i="1"/>
  <c r="S192" i="1"/>
  <c r="S189" i="1"/>
  <c r="S188" i="1"/>
  <c r="S185" i="1"/>
  <c r="S184" i="1"/>
  <c r="S181" i="1"/>
  <c r="S180" i="1"/>
  <c r="S177" i="1"/>
  <c r="S176" i="1"/>
  <c r="S173" i="1"/>
  <c r="S172" i="1"/>
  <c r="S169" i="1"/>
  <c r="S168" i="1"/>
  <c r="S165" i="1"/>
  <c r="S164" i="1"/>
  <c r="S161" i="1"/>
  <c r="S160" i="1"/>
  <c r="S156" i="1"/>
  <c r="S152" i="1"/>
  <c r="S148" i="1"/>
  <c r="S144" i="1"/>
  <c r="S140" i="1"/>
  <c r="S132" i="1"/>
  <c r="S128" i="1"/>
  <c r="S124" i="1"/>
  <c r="S119" i="1"/>
  <c r="S115" i="1"/>
  <c r="S110" i="1"/>
  <c r="S104" i="1"/>
  <c r="S96" i="1"/>
  <c r="K213" i="1"/>
  <c r="S211" i="1"/>
  <c r="K209" i="1"/>
  <c r="S207" i="1"/>
  <c r="K205" i="1"/>
  <c r="S203" i="1"/>
  <c r="K201" i="1"/>
  <c r="S199" i="1"/>
  <c r="S195" i="1"/>
  <c r="S191" i="1"/>
  <c r="S187" i="1"/>
  <c r="S183" i="1"/>
  <c r="S179" i="1"/>
  <c r="S175" i="1"/>
  <c r="S171" i="1"/>
  <c r="S167" i="1"/>
  <c r="S163" i="1"/>
  <c r="G215" i="1"/>
  <c r="O213" i="1"/>
  <c r="G211" i="1"/>
  <c r="O209" i="1"/>
  <c r="G207" i="1"/>
  <c r="O205" i="1"/>
  <c r="G203" i="1"/>
  <c r="O201" i="1"/>
  <c r="G199" i="1"/>
  <c r="G195" i="1"/>
  <c r="G191" i="1"/>
  <c r="G187" i="1"/>
  <c r="G183" i="1"/>
  <c r="G179" i="1"/>
  <c r="G175" i="1"/>
  <c r="G171" i="1"/>
  <c r="G167" i="1"/>
  <c r="G163" i="1"/>
  <c r="K157" i="1"/>
  <c r="K153" i="1"/>
  <c r="K149" i="1"/>
  <c r="K145" i="1"/>
  <c r="K141" i="1"/>
  <c r="K137" i="1"/>
  <c r="S134" i="1"/>
  <c r="S130" i="1"/>
  <c r="S126" i="1"/>
  <c r="S122" i="1"/>
  <c r="S117" i="1"/>
  <c r="S112" i="1"/>
  <c r="S108" i="1"/>
  <c r="S98" i="1"/>
  <c r="O157" i="1"/>
  <c r="O153" i="1"/>
  <c r="O149" i="1"/>
  <c r="O145" i="1"/>
  <c r="O141" i="1"/>
  <c r="O137" i="1"/>
  <c r="G134" i="1"/>
  <c r="G130" i="1"/>
  <c r="G126" i="1"/>
  <c r="G122" i="1"/>
  <c r="G117" i="1"/>
  <c r="G112" i="1"/>
  <c r="G108" i="1"/>
  <c r="G98" i="1"/>
  <c r="S157" i="1"/>
  <c r="S153" i="1"/>
  <c r="S149" i="1"/>
  <c r="S145" i="1"/>
  <c r="S141" i="1"/>
  <c r="S137" i="1"/>
  <c r="S136" i="1"/>
  <c r="O93" i="1"/>
  <c r="S90" i="1"/>
  <c r="O89" i="1"/>
  <c r="S86" i="1"/>
  <c r="O85" i="1"/>
  <c r="O81" i="1"/>
  <c r="S78" i="1"/>
  <c r="O77" i="1"/>
  <c r="S74" i="1"/>
  <c r="O73" i="1"/>
  <c r="S70" i="1"/>
  <c r="O69" i="1"/>
  <c r="O65" i="1"/>
  <c r="O61" i="1"/>
  <c r="S58" i="1"/>
  <c r="O57" i="1"/>
  <c r="S54" i="1"/>
  <c r="O53" i="1"/>
  <c r="O49" i="1"/>
  <c r="O45" i="1"/>
  <c r="O41" i="1"/>
  <c r="O37" i="1"/>
  <c r="O33" i="1"/>
  <c r="O29" i="1"/>
  <c r="O25" i="1"/>
  <c r="O20" i="1"/>
  <c r="O16" i="1"/>
  <c r="O12" i="1"/>
  <c r="G94" i="1"/>
  <c r="S93" i="1"/>
  <c r="S89" i="1"/>
  <c r="S85" i="1"/>
  <c r="S81" i="1"/>
  <c r="S77" i="1"/>
  <c r="S73" i="1"/>
  <c r="S69" i="1"/>
  <c r="S65" i="1"/>
  <c r="S61" i="1"/>
  <c r="S57" i="1"/>
  <c r="S53" i="1"/>
  <c r="S49" i="1"/>
  <c r="S45" i="1"/>
  <c r="S41" i="1"/>
  <c r="S37" i="1"/>
  <c r="S33" i="1"/>
  <c r="S29" i="1"/>
  <c r="S25" i="1"/>
  <c r="S20" i="1"/>
  <c r="S16" i="1"/>
  <c r="S12" i="1"/>
  <c r="K86" i="1"/>
  <c r="F118" i="1" l="1"/>
  <c r="F237" i="1" l="1"/>
  <c r="F44" i="1" l="1"/>
  <c r="F227" i="1"/>
  <c r="F201" i="1" l="1"/>
  <c r="F291" i="1" l="1"/>
  <c r="F250" i="1" l="1"/>
  <c r="F21" i="1" l="1"/>
  <c r="F22" i="1"/>
  <c r="F72" i="1" l="1"/>
  <c r="F17" i="1"/>
  <c r="F15" i="1"/>
  <c r="F78" i="1"/>
  <c r="F96" i="1" l="1"/>
  <c r="F146" i="1" l="1"/>
  <c r="F353" i="1" l="1"/>
  <c r="I7" i="2"/>
  <c r="I7" i="3" s="1"/>
  <c r="I7" i="4" s="1"/>
  <c r="I7" i="5" s="1"/>
  <c r="I7" i="6" s="1"/>
  <c r="I7" i="7" s="1"/>
  <c r="I8" i="2"/>
  <c r="I8" i="3" s="1"/>
  <c r="I8" i="4" s="1"/>
  <c r="I8" i="5" s="1"/>
  <c r="I8" i="6" s="1"/>
  <c r="I8" i="7" s="1"/>
  <c r="I7" i="10"/>
  <c r="I7" i="11" l="1"/>
  <c r="I7" i="12" s="1"/>
  <c r="I7" i="13" s="1"/>
  <c r="I7" i="15" s="1"/>
  <c r="I7" i="16" s="1"/>
  <c r="I7" i="17" s="1"/>
  <c r="I7" i="18" s="1"/>
  <c r="I7" i="19" s="1"/>
  <c r="I7" i="20" s="1"/>
  <c r="I7" i="21" s="1"/>
  <c r="I7" i="22" s="1"/>
  <c r="I7" i="23" s="1"/>
  <c r="I7" i="24" s="1"/>
  <c r="I7" i="25" s="1"/>
  <c r="I7" i="26" s="1"/>
  <c r="F309" i="1" l="1"/>
  <c r="F254" i="1" l="1"/>
  <c r="F276" i="1" l="1"/>
  <c r="F87" i="1" l="1"/>
  <c r="F20" i="1" l="1"/>
  <c r="F43" i="1" l="1"/>
  <c r="F25" i="1"/>
  <c r="F112" i="1" l="1"/>
  <c r="F275" i="1"/>
  <c r="F342" i="1"/>
  <c r="F257" i="1" l="1"/>
  <c r="F66" i="1" l="1"/>
  <c r="F165" i="1" l="1"/>
  <c r="F109" i="1"/>
  <c r="F292" i="1" l="1"/>
  <c r="F104" i="1"/>
  <c r="F170" i="1" l="1"/>
  <c r="F34" i="1"/>
  <c r="F184" i="1"/>
  <c r="F181" i="1" l="1"/>
  <c r="F145" i="1" l="1"/>
  <c r="F92" i="1" l="1"/>
  <c r="F74" i="1"/>
  <c r="F151" i="1" l="1"/>
  <c r="F355" i="1" l="1"/>
  <c r="F70" i="1" l="1"/>
  <c r="F75" i="1"/>
  <c r="F79" i="1" l="1"/>
  <c r="I12" i="2"/>
  <c r="I13" i="2"/>
  <c r="I14" i="2"/>
  <c r="I14" i="3" s="1"/>
  <c r="I14" i="4" s="1"/>
  <c r="I15" i="2"/>
  <c r="I15" i="3" s="1"/>
  <c r="I15" i="4" s="1"/>
  <c r="I16" i="2"/>
  <c r="I16" i="3" s="1"/>
  <c r="I16" i="4" s="1"/>
  <c r="I17" i="2"/>
  <c r="I17" i="3" s="1"/>
  <c r="I17" i="4" s="1"/>
  <c r="I18" i="2"/>
  <c r="I18" i="3" s="1"/>
  <c r="I18" i="4" s="1"/>
  <c r="I19" i="2"/>
  <c r="I19" i="3" s="1"/>
  <c r="I19" i="4" s="1"/>
  <c r="F195" i="1" l="1"/>
  <c r="F293" i="1"/>
  <c r="F84" i="1" l="1"/>
  <c r="F126" i="1"/>
  <c r="F91" i="1"/>
  <c r="F50" i="1"/>
  <c r="F244" i="1"/>
  <c r="F52" i="1"/>
  <c r="F61" i="1" l="1"/>
  <c r="F341" i="1"/>
  <c r="F30" i="1" l="1"/>
  <c r="F81" i="1" l="1"/>
  <c r="F59" i="1" l="1"/>
  <c r="F294" i="1" l="1"/>
  <c r="F232" i="1"/>
  <c r="F41" i="1" l="1"/>
  <c r="U8" i="1" l="1"/>
  <c r="I45" i="2" l="1"/>
  <c r="I45" i="3" s="1"/>
  <c r="I45" i="4" s="1"/>
  <c r="I45" i="5" s="1"/>
  <c r="I45" i="6" s="1"/>
  <c r="I45" i="7" s="1"/>
  <c r="I45" i="8" s="1"/>
  <c r="I46" i="2"/>
  <c r="I46" i="3" s="1"/>
  <c r="I46" i="4" s="1"/>
  <c r="I46" i="5" s="1"/>
  <c r="I46" i="6" s="1"/>
  <c r="I46" i="7" s="1"/>
  <c r="I46" i="8" s="1"/>
  <c r="I47" i="2"/>
  <c r="I47" i="3" s="1"/>
  <c r="I47" i="4" s="1"/>
  <c r="I47" i="5" s="1"/>
  <c r="I47" i="6" s="1"/>
  <c r="I47" i="7" s="1"/>
  <c r="I47" i="8" s="1"/>
  <c r="I48" i="2"/>
  <c r="I48" i="3" s="1"/>
  <c r="I48" i="4" s="1"/>
  <c r="I48" i="5" s="1"/>
  <c r="I48" i="6" s="1"/>
  <c r="I48" i="7" s="1"/>
  <c r="I48" i="8" s="1"/>
  <c r="I49" i="2"/>
  <c r="I49" i="3" s="1"/>
  <c r="I49" i="4" s="1"/>
  <c r="I49" i="5" s="1"/>
  <c r="I49" i="6" s="1"/>
  <c r="I50" i="2"/>
  <c r="I50" i="3" s="1"/>
  <c r="I50" i="4" s="1"/>
  <c r="I51" i="2"/>
  <c r="I51" i="3" s="1"/>
  <c r="I51" i="4" s="1"/>
  <c r="I51" i="5" s="1"/>
  <c r="I51" i="6" s="1"/>
  <c r="I51" i="7" s="1"/>
  <c r="I51" i="8" s="1"/>
  <c r="I52" i="2"/>
  <c r="I52" i="3" s="1"/>
  <c r="I52" i="4" s="1"/>
  <c r="I52" i="5" s="1"/>
  <c r="I52" i="6" s="1"/>
  <c r="I53" i="2"/>
  <c r="I53" i="3" s="1"/>
  <c r="I53" i="4" s="1"/>
  <c r="I53" i="5" s="1"/>
  <c r="I53" i="6" s="1"/>
  <c r="I53" i="7" s="1"/>
  <c r="I53" i="8" s="1"/>
  <c r="I54" i="2"/>
  <c r="I54" i="3" s="1"/>
  <c r="I54" i="4" s="1"/>
  <c r="I54" i="5" s="1"/>
  <c r="I54" i="6" s="1"/>
  <c r="I54" i="7" s="1"/>
  <c r="I54" i="8" s="1"/>
  <c r="I55" i="2"/>
  <c r="I55" i="3" s="1"/>
  <c r="I55" i="4" s="1"/>
  <c r="I55" i="5" s="1"/>
  <c r="I55" i="6" s="1"/>
  <c r="I55" i="7" s="1"/>
  <c r="I55" i="8" s="1"/>
  <c r="I56" i="2"/>
  <c r="I56" i="3" s="1"/>
  <c r="I56" i="4" s="1"/>
  <c r="I56" i="5" s="1"/>
  <c r="I56" i="6" s="1"/>
  <c r="I56" i="7" s="1"/>
  <c r="I56" i="8" s="1"/>
  <c r="I57" i="2"/>
  <c r="I57" i="3" s="1"/>
  <c r="I57" i="4" s="1"/>
  <c r="I57" i="5" s="1"/>
  <c r="I57" i="6" s="1"/>
  <c r="I57" i="7" s="1"/>
  <c r="I58" i="2"/>
  <c r="I58" i="3" s="1"/>
  <c r="I58" i="4" s="1"/>
  <c r="I58" i="5" s="1"/>
  <c r="I59" i="2"/>
  <c r="I59" i="3" s="1"/>
  <c r="I59" i="4" s="1"/>
  <c r="I59" i="5" s="1"/>
  <c r="I59" i="6" s="1"/>
  <c r="I59" i="7" s="1"/>
  <c r="I59" i="8" s="1"/>
  <c r="I60" i="2"/>
  <c r="I60" i="3" s="1"/>
  <c r="I60" i="4" s="1"/>
  <c r="I60" i="5" s="1"/>
  <c r="I60" i="6" s="1"/>
  <c r="I60" i="7" s="1"/>
  <c r="I60" i="8" s="1"/>
  <c r="I61" i="2"/>
  <c r="I61" i="3" s="1"/>
  <c r="I61" i="4" s="1"/>
  <c r="I61" i="5" s="1"/>
  <c r="I61" i="6" s="1"/>
  <c r="I61" i="7" s="1"/>
  <c r="I61" i="8" s="1"/>
  <c r="I62" i="2"/>
  <c r="I62" i="3" s="1"/>
  <c r="I63" i="2"/>
  <c r="I63" i="3" s="1"/>
  <c r="I63" i="4" s="1"/>
  <c r="I63" i="5" s="1"/>
  <c r="I63" i="6" s="1"/>
  <c r="I63" i="7" s="1"/>
  <c r="I63" i="8" s="1"/>
  <c r="I64" i="2"/>
  <c r="I64" i="3" s="1"/>
  <c r="I64" i="4" s="1"/>
  <c r="I64" i="5" s="1"/>
  <c r="I64" i="6" s="1"/>
  <c r="I64" i="7" s="1"/>
  <c r="I64" i="8" s="1"/>
  <c r="I65" i="2"/>
  <c r="I65" i="3" s="1"/>
  <c r="I65" i="4" s="1"/>
  <c r="I65" i="5" s="1"/>
  <c r="I65" i="6" s="1"/>
  <c r="I65" i="7" s="1"/>
  <c r="I65" i="8" s="1"/>
  <c r="I66" i="2"/>
  <c r="I66" i="3" s="1"/>
  <c r="I66" i="4" s="1"/>
  <c r="I66" i="5" s="1"/>
  <c r="I66" i="6" s="1"/>
  <c r="I66" i="7" s="1"/>
  <c r="I66" i="8" s="1"/>
  <c r="I67" i="2"/>
  <c r="I67" i="3" s="1"/>
  <c r="I67" i="4" s="1"/>
  <c r="I67" i="5" s="1"/>
  <c r="I67" i="6" s="1"/>
  <c r="I67" i="7" s="1"/>
  <c r="I68" i="2"/>
  <c r="I68" i="3" s="1"/>
  <c r="I68" i="4" s="1"/>
  <c r="I68" i="5" s="1"/>
  <c r="I68" i="6" s="1"/>
  <c r="I68" i="7" s="1"/>
  <c r="I68" i="8" s="1"/>
  <c r="I69" i="2"/>
  <c r="I69" i="3" s="1"/>
  <c r="I69" i="4" s="1"/>
  <c r="I69" i="5" s="1"/>
  <c r="I69" i="6" s="1"/>
  <c r="I69" i="7" s="1"/>
  <c r="I69" i="8" s="1"/>
  <c r="I70" i="2"/>
  <c r="I70" i="3" s="1"/>
  <c r="I70" i="4" s="1"/>
  <c r="I71" i="2"/>
  <c r="I71" i="3" s="1"/>
  <c r="I71" i="4" s="1"/>
  <c r="I71" i="5" s="1"/>
  <c r="I71" i="6" s="1"/>
  <c r="I71" i="7" s="1"/>
  <c r="I71" i="8" s="1"/>
  <c r="I71" i="9" s="1"/>
  <c r="I72" i="2"/>
  <c r="I72" i="3" s="1"/>
  <c r="I72" i="4" s="1"/>
  <c r="I72" i="5" s="1"/>
  <c r="I72" i="6" s="1"/>
  <c r="I72" i="7" s="1"/>
  <c r="I72" i="8" s="1"/>
  <c r="I73" i="2"/>
  <c r="I73" i="3" s="1"/>
  <c r="I73" i="4" s="1"/>
  <c r="I73" i="5" s="1"/>
  <c r="I73" i="6" s="1"/>
  <c r="I73" i="7" s="1"/>
  <c r="I73" i="8" s="1"/>
  <c r="I74" i="2"/>
  <c r="I74" i="3" s="1"/>
  <c r="I74" i="4" s="1"/>
  <c r="I74" i="5" s="1"/>
  <c r="I74" i="6" s="1"/>
  <c r="I74" i="7" s="1"/>
  <c r="I74" i="8" s="1"/>
  <c r="I75" i="2"/>
  <c r="I75" i="3" s="1"/>
  <c r="I75" i="4" s="1"/>
  <c r="I75" i="5" s="1"/>
  <c r="I75" i="6" s="1"/>
  <c r="I75" i="7" s="1"/>
  <c r="I75" i="8" s="1"/>
  <c r="I76" i="2"/>
  <c r="I76" i="3" s="1"/>
  <c r="I76" i="4" s="1"/>
  <c r="I77" i="2"/>
  <c r="I77" i="3" s="1"/>
  <c r="I77" i="4" s="1"/>
  <c r="I77" i="5" s="1"/>
  <c r="I77" i="6" s="1"/>
  <c r="I77" i="7" s="1"/>
  <c r="I77" i="8" s="1"/>
  <c r="I78" i="2"/>
  <c r="I79" i="2"/>
  <c r="I79" i="3" s="1"/>
  <c r="I79" i="4" s="1"/>
  <c r="I79" i="5" s="1"/>
  <c r="I79" i="6" s="1"/>
  <c r="I79" i="7" s="1"/>
  <c r="I79" i="8" s="1"/>
  <c r="I80" i="2"/>
  <c r="I80" i="3" s="1"/>
  <c r="I80" i="4" s="1"/>
  <c r="I80" i="5" s="1"/>
  <c r="I80" i="6" s="1"/>
  <c r="I80" i="7" s="1"/>
  <c r="I80" i="8" s="1"/>
  <c r="I81" i="2"/>
  <c r="I81" i="3" s="1"/>
  <c r="I81" i="4" s="1"/>
  <c r="I81" i="5" s="1"/>
  <c r="I81" i="6" s="1"/>
  <c r="I81" i="7" s="1"/>
  <c r="I81" i="8" s="1"/>
  <c r="I82" i="2"/>
  <c r="I82" i="3" s="1"/>
  <c r="I82" i="4" s="1"/>
  <c r="I82" i="5" s="1"/>
  <c r="I82" i="6" s="1"/>
  <c r="I82" i="7" s="1"/>
  <c r="I82" i="8" s="1"/>
  <c r="I83" i="2"/>
  <c r="I83" i="3" s="1"/>
  <c r="I84" i="2"/>
  <c r="I84" i="3" s="1"/>
  <c r="I84" i="4" s="1"/>
  <c r="I84" i="5" s="1"/>
  <c r="I85" i="2"/>
  <c r="I85" i="3" s="1"/>
  <c r="I85" i="4" s="1"/>
  <c r="I85" i="5" s="1"/>
  <c r="I85" i="6" s="1"/>
  <c r="I85" i="7" s="1"/>
  <c r="I85" i="8" s="1"/>
  <c r="I86" i="2"/>
  <c r="I86" i="3" s="1"/>
  <c r="I86" i="4" s="1"/>
  <c r="I86" i="5" s="1"/>
  <c r="I86" i="6" s="1"/>
  <c r="I86" i="7" s="1"/>
  <c r="I86" i="8" s="1"/>
  <c r="I88" i="2"/>
  <c r="I88" i="3" s="1"/>
  <c r="I88" i="4" s="1"/>
  <c r="I88" i="5" s="1"/>
  <c r="I88" i="6" s="1"/>
  <c r="I88" i="7" s="1"/>
  <c r="I88" i="8" s="1"/>
  <c r="I90" i="2"/>
  <c r="I90" i="3" s="1"/>
  <c r="I90" i="4" s="1"/>
  <c r="I90" i="5" s="1"/>
  <c r="I90" i="6" s="1"/>
  <c r="I90" i="7" s="1"/>
  <c r="I90" i="8" s="1"/>
  <c r="I91" i="2"/>
  <c r="I91" i="3" s="1"/>
  <c r="I91" i="4" s="1"/>
  <c r="I91" i="5" s="1"/>
  <c r="I91" i="6" s="1"/>
  <c r="I91" i="7" s="1"/>
  <c r="I91" i="8" s="1"/>
  <c r="I92" i="2"/>
  <c r="I92" i="3" s="1"/>
  <c r="I92" i="4" s="1"/>
  <c r="I92" i="5" s="1"/>
  <c r="I92" i="6" s="1"/>
  <c r="I92" i="7" s="1"/>
  <c r="I92" i="8" s="1"/>
  <c r="I93" i="2"/>
  <c r="I93" i="3" s="1"/>
  <c r="I93" i="4" s="1"/>
  <c r="I93" i="5" s="1"/>
  <c r="I93" i="6" s="1"/>
  <c r="I93" i="7" s="1"/>
  <c r="I93" i="8" s="1"/>
  <c r="I94" i="2"/>
  <c r="I94" i="3" s="1"/>
  <c r="I94" i="4" s="1"/>
  <c r="I94" i="5" s="1"/>
  <c r="I94" i="6" s="1"/>
  <c r="I94" i="7" s="1"/>
  <c r="I94" i="8" s="1"/>
  <c r="I95" i="2"/>
  <c r="I95" i="3" s="1"/>
  <c r="I95" i="4" s="1"/>
  <c r="I95" i="5" s="1"/>
  <c r="I95" i="6" s="1"/>
  <c r="I95" i="7" s="1"/>
  <c r="I95" i="8" s="1"/>
  <c r="I95" i="9" s="1"/>
  <c r="I95" i="10" s="1"/>
  <c r="I95" i="11" s="1"/>
  <c r="I96" i="2"/>
  <c r="I96" i="3" s="1"/>
  <c r="I96" i="4" s="1"/>
  <c r="I96" i="5" s="1"/>
  <c r="I96" i="6" s="1"/>
  <c r="I96" i="7" s="1"/>
  <c r="I96" i="8" s="1"/>
  <c r="I96" i="9" s="1"/>
  <c r="I96" i="10" s="1"/>
  <c r="I96" i="11" s="1"/>
  <c r="I102" i="4"/>
  <c r="I102" i="5" s="1"/>
  <c r="I102" i="6" s="1"/>
  <c r="I102" i="7" s="1"/>
  <c r="I102" i="8" s="1"/>
  <c r="I102" i="9" s="1"/>
  <c r="I102" i="10" s="1"/>
  <c r="I102" i="11" s="1"/>
  <c r="I104" i="2"/>
  <c r="I104" i="3" s="1"/>
  <c r="I104" i="4" s="1"/>
  <c r="I106" i="2"/>
  <c r="I106" i="3" s="1"/>
  <c r="I106" i="4" s="1"/>
  <c r="I106" i="5" s="1"/>
  <c r="I106" i="6" s="1"/>
  <c r="I106" i="7" s="1"/>
  <c r="I106" i="8" s="1"/>
  <c r="I106" i="9" s="1"/>
  <c r="I106" i="10" s="1"/>
  <c r="I108" i="2"/>
  <c r="I108" i="3" s="1"/>
  <c r="I108" i="4" s="1"/>
  <c r="I108" i="5" s="1"/>
  <c r="I108" i="6" s="1"/>
  <c r="I108" i="7" s="1"/>
  <c r="I108" i="8" s="1"/>
  <c r="I109" i="2"/>
  <c r="I109" i="3" s="1"/>
  <c r="I109" i="4" s="1"/>
  <c r="I109" i="5" s="1"/>
  <c r="I109" i="6" s="1"/>
  <c r="I110" i="2"/>
  <c r="I110" i="3" s="1"/>
  <c r="I110" i="4" s="1"/>
  <c r="I110" i="5" s="1"/>
  <c r="I110" i="6" s="1"/>
  <c r="I110" i="7" s="1"/>
  <c r="I110" i="8" s="1"/>
  <c r="I111" i="2"/>
  <c r="I111" i="3" s="1"/>
  <c r="I111" i="4" s="1"/>
  <c r="I111" i="5" s="1"/>
  <c r="I111" i="6" s="1"/>
  <c r="I111" i="7" s="1"/>
  <c r="I111" i="8" s="1"/>
  <c r="I113" i="2"/>
  <c r="I113" i="3" s="1"/>
  <c r="I113" i="4" s="1"/>
  <c r="I113" i="5" s="1"/>
  <c r="I113" i="6" s="1"/>
  <c r="I113" i="7" s="1"/>
  <c r="I113" i="8" s="1"/>
  <c r="I114" i="2"/>
  <c r="I114" i="3" s="1"/>
  <c r="I114" i="4" s="1"/>
  <c r="I114" i="5" s="1"/>
  <c r="I114" i="6" s="1"/>
  <c r="I114" i="7" s="1"/>
  <c r="I114" i="8" s="1"/>
  <c r="I115" i="2"/>
  <c r="I115" i="3" s="1"/>
  <c r="I115" i="4" s="1"/>
  <c r="I115" i="5" s="1"/>
  <c r="I115" i="6" s="1"/>
  <c r="I115" i="7" s="1"/>
  <c r="I115" i="8" s="1"/>
  <c r="I116" i="2"/>
  <c r="I116" i="3" s="1"/>
  <c r="I116" i="4" s="1"/>
  <c r="I116" i="5" s="1"/>
  <c r="I116" i="6" s="1"/>
  <c r="I116" i="7" s="1"/>
  <c r="I116" i="8" s="1"/>
  <c r="I117" i="2"/>
  <c r="I117" i="3" s="1"/>
  <c r="I117" i="4" s="1"/>
  <c r="I117" i="5" s="1"/>
  <c r="I117" i="6" s="1"/>
  <c r="I117" i="7" s="1"/>
  <c r="I117" i="8" s="1"/>
  <c r="I118" i="2"/>
  <c r="I118" i="3" s="1"/>
  <c r="I118" i="4" s="1"/>
  <c r="I118" i="5" s="1"/>
  <c r="I118" i="6" s="1"/>
  <c r="I118" i="7" s="1"/>
  <c r="I118" i="8" s="1"/>
  <c r="I120" i="2"/>
  <c r="I120" i="3" s="1"/>
  <c r="I120" i="4" s="1"/>
  <c r="I120" i="5" s="1"/>
  <c r="I120" i="6" s="1"/>
  <c r="I120" i="7" s="1"/>
  <c r="I120" i="8" s="1"/>
  <c r="I121" i="2"/>
  <c r="I121" i="3" s="1"/>
  <c r="I121" i="4" s="1"/>
  <c r="I121" i="5" s="1"/>
  <c r="I121" i="6" s="1"/>
  <c r="I121" i="7" s="1"/>
  <c r="I121" i="8" s="1"/>
  <c r="I122" i="2"/>
  <c r="I122" i="3" s="1"/>
  <c r="I122" i="4" s="1"/>
  <c r="I123" i="2"/>
  <c r="I123" i="3" s="1"/>
  <c r="I123" i="4" s="1"/>
  <c r="I123" i="5" s="1"/>
  <c r="I123" i="6" s="1"/>
  <c r="I123" i="7" s="1"/>
  <c r="I124" i="2"/>
  <c r="I125" i="2"/>
  <c r="I125" i="3" s="1"/>
  <c r="I125" i="4" s="1"/>
  <c r="I125" i="5" s="1"/>
  <c r="I125" i="6" s="1"/>
  <c r="I125" i="7" s="1"/>
  <c r="I125" i="8" s="1"/>
  <c r="I126" i="2"/>
  <c r="I126" i="3" s="1"/>
  <c r="I126" i="4" s="1"/>
  <c r="I126" i="5" s="1"/>
  <c r="I126" i="6" s="1"/>
  <c r="I126" i="7" s="1"/>
  <c r="I126" i="8" s="1"/>
  <c r="I127" i="2"/>
  <c r="I127" i="3" s="1"/>
  <c r="I127" i="4" s="1"/>
  <c r="I127" i="5" s="1"/>
  <c r="I127" i="6" s="1"/>
  <c r="I127" i="7" s="1"/>
  <c r="I127" i="8" s="1"/>
  <c r="I128" i="2"/>
  <c r="I128" i="3" s="1"/>
  <c r="I128" i="4" s="1"/>
  <c r="I128" i="5" s="1"/>
  <c r="I128" i="6" s="1"/>
  <c r="I128" i="7" s="1"/>
  <c r="I128" i="8" s="1"/>
  <c r="I129" i="2"/>
  <c r="I129" i="3" s="1"/>
  <c r="I129" i="4" s="1"/>
  <c r="I129" i="5" s="1"/>
  <c r="I129" i="6" s="1"/>
  <c r="I129" i="7" s="1"/>
  <c r="I129" i="8" s="1"/>
  <c r="I130" i="2"/>
  <c r="I130" i="3" s="1"/>
  <c r="I130" i="4" s="1"/>
  <c r="I130" i="5" s="1"/>
  <c r="I130" i="6" s="1"/>
  <c r="I130" i="7" s="1"/>
  <c r="I130" i="8" s="1"/>
  <c r="I131" i="2"/>
  <c r="I131" i="3" s="1"/>
  <c r="I131" i="4" s="1"/>
  <c r="I131" i="5" s="1"/>
  <c r="I131" i="6" s="1"/>
  <c r="I131" i="7" s="1"/>
  <c r="I131" i="8" s="1"/>
  <c r="I132" i="2"/>
  <c r="I132" i="3" s="1"/>
  <c r="I132" i="4" s="1"/>
  <c r="I132" i="5" s="1"/>
  <c r="I132" i="6" s="1"/>
  <c r="I132" i="7" s="1"/>
  <c r="I132" i="8" s="1"/>
  <c r="I134" i="2"/>
  <c r="I134" i="3" s="1"/>
  <c r="I134" i="4" s="1"/>
  <c r="I134" i="5" s="1"/>
  <c r="I134" i="6" s="1"/>
  <c r="I134" i="7" s="1"/>
  <c r="I134" i="8" s="1"/>
  <c r="I135" i="2"/>
  <c r="I135" i="3" s="1"/>
  <c r="I135" i="4" s="1"/>
  <c r="I135" i="5" s="1"/>
  <c r="I135" i="6" s="1"/>
  <c r="I135" i="7" s="1"/>
  <c r="I135" i="8" s="1"/>
  <c r="I135" i="9" s="1"/>
  <c r="I136" i="2"/>
  <c r="I136" i="3" s="1"/>
  <c r="I136" i="4" s="1"/>
  <c r="I136" i="5" s="1"/>
  <c r="I136" i="6" s="1"/>
  <c r="I137" i="2"/>
  <c r="I137" i="3" s="1"/>
  <c r="I137" i="4" s="1"/>
  <c r="I137" i="5" s="1"/>
  <c r="I137" i="6" s="1"/>
  <c r="I137" i="7" s="1"/>
  <c r="I137" i="8" s="1"/>
  <c r="I138" i="2"/>
  <c r="I138" i="3" s="1"/>
  <c r="I138" i="4" s="1"/>
  <c r="I138" i="5" s="1"/>
  <c r="I138" i="6" s="1"/>
  <c r="I138" i="7" s="1"/>
  <c r="I138" i="8" s="1"/>
  <c r="I139" i="2"/>
  <c r="I139" i="3" s="1"/>
  <c r="I139" i="4" s="1"/>
  <c r="I139" i="5" s="1"/>
  <c r="I139" i="6" s="1"/>
  <c r="I139" i="7" s="1"/>
  <c r="I139" i="8" s="1"/>
  <c r="I140" i="2"/>
  <c r="I140" i="3" s="1"/>
  <c r="I140" i="4" s="1"/>
  <c r="I140" i="5" s="1"/>
  <c r="I140" i="6" s="1"/>
  <c r="I140" i="7" s="1"/>
  <c r="I140" i="8" s="1"/>
  <c r="I141" i="2"/>
  <c r="I141" i="3" s="1"/>
  <c r="I141" i="4" s="1"/>
  <c r="I141" i="5" s="1"/>
  <c r="I141" i="6" s="1"/>
  <c r="I141" i="7" s="1"/>
  <c r="I141" i="8" s="1"/>
  <c r="I142" i="2"/>
  <c r="I142" i="3" s="1"/>
  <c r="I142" i="4" s="1"/>
  <c r="I142" i="5" s="1"/>
  <c r="I142" i="6" s="1"/>
  <c r="I142" i="7" s="1"/>
  <c r="I142" i="8" s="1"/>
  <c r="I143" i="2"/>
  <c r="I143" i="3" s="1"/>
  <c r="I143" i="4" s="1"/>
  <c r="I143" i="5" s="1"/>
  <c r="I143" i="6" s="1"/>
  <c r="I143" i="7" s="1"/>
  <c r="I143" i="8" s="1"/>
  <c r="I144" i="2"/>
  <c r="I144" i="3" s="1"/>
  <c r="I144" i="4" s="1"/>
  <c r="I144" i="5" s="1"/>
  <c r="I144" i="6" s="1"/>
  <c r="I144" i="7" s="1"/>
  <c r="I144" i="8" s="1"/>
  <c r="I145" i="2"/>
  <c r="I145" i="3" s="1"/>
  <c r="I145" i="4" s="1"/>
  <c r="I145" i="5" s="1"/>
  <c r="I145" i="6" s="1"/>
  <c r="I145" i="7" s="1"/>
  <c r="I145" i="8" s="1"/>
  <c r="I146" i="2"/>
  <c r="I146" i="3" s="1"/>
  <c r="I146" i="4" s="1"/>
  <c r="I146" i="5" s="1"/>
  <c r="I146" i="6" s="1"/>
  <c r="I146" i="7" s="1"/>
  <c r="I146" i="8" s="1"/>
  <c r="I147" i="2"/>
  <c r="I147" i="3" s="1"/>
  <c r="I147" i="4" s="1"/>
  <c r="I147" i="5" s="1"/>
  <c r="I147" i="6" s="1"/>
  <c r="I147" i="7" s="1"/>
  <c r="I147" i="8" s="1"/>
  <c r="I148" i="2"/>
  <c r="I148" i="3" s="1"/>
  <c r="I148" i="4" s="1"/>
  <c r="I148" i="5" s="1"/>
  <c r="I148" i="6" s="1"/>
  <c r="I148" i="7" s="1"/>
  <c r="I148" i="8" s="1"/>
  <c r="I150" i="2"/>
  <c r="I150" i="3" s="1"/>
  <c r="I150" i="4" s="1"/>
  <c r="I150" i="5" s="1"/>
  <c r="I150" i="6" s="1"/>
  <c r="I150" i="7" s="1"/>
  <c r="I150" i="8" s="1"/>
  <c r="I151" i="2"/>
  <c r="I151" i="3" s="1"/>
  <c r="I151" i="4" s="1"/>
  <c r="I151" i="5" s="1"/>
  <c r="I151" i="6" s="1"/>
  <c r="I151" i="7" s="1"/>
  <c r="I151" i="8" s="1"/>
  <c r="I152" i="2"/>
  <c r="I152" i="3" s="1"/>
  <c r="I152" i="4" s="1"/>
  <c r="I152" i="5" s="1"/>
  <c r="I152" i="6" s="1"/>
  <c r="I152" i="7" s="1"/>
  <c r="I152" i="8" s="1"/>
  <c r="I153" i="2"/>
  <c r="I153" i="3" s="1"/>
  <c r="I153" i="4" s="1"/>
  <c r="I153" i="5" s="1"/>
  <c r="I153" i="6" s="1"/>
  <c r="I153" i="7" s="1"/>
  <c r="I153" i="8" s="1"/>
  <c r="I154" i="2"/>
  <c r="I154" i="3" s="1"/>
  <c r="I154" i="4" s="1"/>
  <c r="I154" i="5" s="1"/>
  <c r="I154" i="6" s="1"/>
  <c r="I154" i="7" s="1"/>
  <c r="I155" i="2"/>
  <c r="I155" i="3" s="1"/>
  <c r="I155" i="4" s="1"/>
  <c r="I155" i="5" s="1"/>
  <c r="I155" i="6" s="1"/>
  <c r="I155" i="7" s="1"/>
  <c r="I156" i="2"/>
  <c r="I156" i="3" s="1"/>
  <c r="I156" i="4" s="1"/>
  <c r="I156" i="5" s="1"/>
  <c r="I156" i="6" s="1"/>
  <c r="I156" i="7" s="1"/>
  <c r="I156" i="8" s="1"/>
  <c r="I157" i="2"/>
  <c r="I157" i="3" s="1"/>
  <c r="I157" i="4" s="1"/>
  <c r="I157" i="5" s="1"/>
  <c r="I157" i="6" s="1"/>
  <c r="I157" i="7" s="1"/>
  <c r="I157" i="8" s="1"/>
  <c r="I158" i="2"/>
  <c r="I158" i="3" s="1"/>
  <c r="I158" i="4" s="1"/>
  <c r="I158" i="5" s="1"/>
  <c r="I158" i="6" s="1"/>
  <c r="I158" i="7" s="1"/>
  <c r="I158" i="8" s="1"/>
  <c r="I159" i="2"/>
  <c r="I159" i="3" s="1"/>
  <c r="I159" i="4" s="1"/>
  <c r="I159" i="5" s="1"/>
  <c r="I159" i="6" s="1"/>
  <c r="I159" i="7" s="1"/>
  <c r="I159" i="8" s="1"/>
  <c r="I160" i="2"/>
  <c r="I160" i="3" s="1"/>
  <c r="I160" i="4" s="1"/>
  <c r="I160" i="5" s="1"/>
  <c r="I160" i="6" s="1"/>
  <c r="I160" i="7" s="1"/>
  <c r="I160" i="8" s="1"/>
  <c r="I161" i="2"/>
  <c r="I161" i="3" s="1"/>
  <c r="I161" i="4" s="1"/>
  <c r="I161" i="5" s="1"/>
  <c r="I161" i="6" s="1"/>
  <c r="I161" i="7" s="1"/>
  <c r="I161" i="8" s="1"/>
  <c r="I162" i="2"/>
  <c r="I162" i="3" s="1"/>
  <c r="I162" i="4" s="1"/>
  <c r="I162" i="5" s="1"/>
  <c r="I162" i="6" s="1"/>
  <c r="I162" i="7" s="1"/>
  <c r="I162" i="8" s="1"/>
  <c r="I163" i="2"/>
  <c r="I163" i="3" s="1"/>
  <c r="I163" i="4" s="1"/>
  <c r="I163" i="5" s="1"/>
  <c r="I163" i="6" s="1"/>
  <c r="I163" i="7" s="1"/>
  <c r="I163" i="8" s="1"/>
  <c r="I164" i="2"/>
  <c r="I164" i="3" s="1"/>
  <c r="I164" i="4" s="1"/>
  <c r="I164" i="5" s="1"/>
  <c r="I164" i="6" s="1"/>
  <c r="I164" i="7" s="1"/>
  <c r="I164" i="8" s="1"/>
  <c r="I165" i="2"/>
  <c r="I165" i="3" s="1"/>
  <c r="I165" i="4" s="1"/>
  <c r="I165" i="5" s="1"/>
  <c r="I165" i="6" s="1"/>
  <c r="I165" i="7" s="1"/>
  <c r="I165" i="8" s="1"/>
  <c r="I167" i="2"/>
  <c r="I167" i="3" s="1"/>
  <c r="I167" i="4" s="1"/>
  <c r="I167" i="5" s="1"/>
  <c r="I167" i="6" s="1"/>
  <c r="I167" i="7" s="1"/>
  <c r="I167" i="8" s="1"/>
  <c r="I168" i="2"/>
  <c r="I168" i="3" s="1"/>
  <c r="I168" i="4" s="1"/>
  <c r="I168" i="5" s="1"/>
  <c r="I168" i="6" s="1"/>
  <c r="I168" i="7" s="1"/>
  <c r="I168" i="8" s="1"/>
  <c r="I169" i="2"/>
  <c r="I169" i="3" s="1"/>
  <c r="I169" i="4" s="1"/>
  <c r="I169" i="5" s="1"/>
  <c r="I169" i="6" s="1"/>
  <c r="I169" i="7" s="1"/>
  <c r="I169" i="8" s="1"/>
  <c r="I170" i="2"/>
  <c r="I170" i="3" s="1"/>
  <c r="I170" i="4" s="1"/>
  <c r="I170" i="5" s="1"/>
  <c r="I170" i="6" s="1"/>
  <c r="I170" i="7" s="1"/>
  <c r="I171" i="2"/>
  <c r="I171" i="3" s="1"/>
  <c r="I171" i="4" s="1"/>
  <c r="I171" i="5" s="1"/>
  <c r="I171" i="6" s="1"/>
  <c r="I171" i="7" s="1"/>
  <c r="I172" i="2"/>
  <c r="I172" i="3" s="1"/>
  <c r="I172" i="4" s="1"/>
  <c r="I172" i="5" s="1"/>
  <c r="I172" i="6" s="1"/>
  <c r="I172" i="7" s="1"/>
  <c r="I172" i="8" s="1"/>
  <c r="I173" i="2"/>
  <c r="I173" i="3" s="1"/>
  <c r="I173" i="4" s="1"/>
  <c r="I173" i="5" s="1"/>
  <c r="I173" i="6" s="1"/>
  <c r="I173" i="7" s="1"/>
  <c r="I173" i="8" s="1"/>
  <c r="I174" i="2"/>
  <c r="I174" i="3" s="1"/>
  <c r="I174" i="4" s="1"/>
  <c r="I174" i="5" s="1"/>
  <c r="I174" i="6" s="1"/>
  <c r="I174" i="7" s="1"/>
  <c r="I174" i="8" s="1"/>
  <c r="I175" i="2"/>
  <c r="I175" i="3" s="1"/>
  <c r="I175" i="4" s="1"/>
  <c r="I175" i="5" s="1"/>
  <c r="I175" i="6" s="1"/>
  <c r="I175" i="7" s="1"/>
  <c r="I175" i="8" s="1"/>
  <c r="I176" i="2"/>
  <c r="I176" i="3" s="1"/>
  <c r="I176" i="4" s="1"/>
  <c r="I176" i="5" s="1"/>
  <c r="I176" i="6" s="1"/>
  <c r="I176" i="7" s="1"/>
  <c r="I176" i="8" s="1"/>
  <c r="I177" i="2"/>
  <c r="I177" i="3" s="1"/>
  <c r="I177" i="4" s="1"/>
  <c r="I177" i="5" s="1"/>
  <c r="I177" i="6" s="1"/>
  <c r="I177" i="7" s="1"/>
  <c r="I177" i="8" s="1"/>
  <c r="I178" i="2"/>
  <c r="I178" i="3" s="1"/>
  <c r="I178" i="4" s="1"/>
  <c r="I178" i="5" s="1"/>
  <c r="I178" i="6" s="1"/>
  <c r="I178" i="7" s="1"/>
  <c r="I178" i="8" s="1"/>
  <c r="I179" i="2"/>
  <c r="I179" i="3" s="1"/>
  <c r="I179" i="4" s="1"/>
  <c r="I179" i="5" s="1"/>
  <c r="I179" i="6" s="1"/>
  <c r="I179" i="7" s="1"/>
  <c r="I179" i="8" s="1"/>
  <c r="I180" i="2"/>
  <c r="I180" i="3" s="1"/>
  <c r="I180" i="4" s="1"/>
  <c r="I180" i="5" s="1"/>
  <c r="I180" i="6" s="1"/>
  <c r="I180" i="7" s="1"/>
  <c r="I180" i="8" s="1"/>
  <c r="I181" i="2"/>
  <c r="I181" i="3" s="1"/>
  <c r="I181" i="4" s="1"/>
  <c r="I181" i="5" s="1"/>
  <c r="I181" i="6" s="1"/>
  <c r="I181" i="7" s="1"/>
  <c r="I181" i="8" s="1"/>
  <c r="I182" i="2"/>
  <c r="I182" i="3" s="1"/>
  <c r="I182" i="4" s="1"/>
  <c r="I182" i="5" s="1"/>
  <c r="I182" i="6" s="1"/>
  <c r="I182" i="7" s="1"/>
  <c r="I182" i="8" s="1"/>
  <c r="I183" i="2"/>
  <c r="I183" i="3" s="1"/>
  <c r="I183" i="4" s="1"/>
  <c r="I183" i="5" s="1"/>
  <c r="I183" i="6" s="1"/>
  <c r="I183" i="7" s="1"/>
  <c r="I183" i="8" s="1"/>
  <c r="I184" i="2"/>
  <c r="I184" i="3" s="1"/>
  <c r="I184" i="4" s="1"/>
  <c r="I184" i="5" s="1"/>
  <c r="I184" i="6" s="1"/>
  <c r="I184" i="7" s="1"/>
  <c r="I184" i="8" s="1"/>
  <c r="I185" i="2"/>
  <c r="I185" i="3" s="1"/>
  <c r="I185" i="4" s="1"/>
  <c r="I185" i="5" s="1"/>
  <c r="I185" i="6" s="1"/>
  <c r="I185" i="7" s="1"/>
  <c r="I185" i="8" s="1"/>
  <c r="I186" i="2"/>
  <c r="I186" i="3" s="1"/>
  <c r="I186" i="4" s="1"/>
  <c r="I186" i="5" s="1"/>
  <c r="I186" i="6" s="1"/>
  <c r="I186" i="7" s="1"/>
  <c r="I186" i="8" s="1"/>
  <c r="I187" i="2"/>
  <c r="I187" i="3" s="1"/>
  <c r="I187" i="4" s="1"/>
  <c r="I187" i="5" s="1"/>
  <c r="I187" i="6" s="1"/>
  <c r="I187" i="7" s="1"/>
  <c r="I187" i="8" s="1"/>
  <c r="I188" i="2"/>
  <c r="I188" i="3" s="1"/>
  <c r="I188" i="4" s="1"/>
  <c r="I188" i="5" s="1"/>
  <c r="I188" i="6" s="1"/>
  <c r="I188" i="7" s="1"/>
  <c r="I188" i="8" s="1"/>
  <c r="I189" i="2"/>
  <c r="I189" i="3" s="1"/>
  <c r="I189" i="4" s="1"/>
  <c r="I189" i="5" s="1"/>
  <c r="I189" i="6" s="1"/>
  <c r="I189" i="7" s="1"/>
  <c r="I189" i="8" s="1"/>
  <c r="I190" i="2"/>
  <c r="I190" i="3" s="1"/>
  <c r="I190" i="4" s="1"/>
  <c r="I190" i="5" s="1"/>
  <c r="I190" i="6" s="1"/>
  <c r="I190" i="7" s="1"/>
  <c r="I190" i="8" s="1"/>
  <c r="I191" i="2"/>
  <c r="I191" i="3" s="1"/>
  <c r="I191" i="4" s="1"/>
  <c r="I191" i="5" s="1"/>
  <c r="I191" i="6" s="1"/>
  <c r="I191" i="7" s="1"/>
  <c r="I191" i="8" s="1"/>
  <c r="I192" i="2"/>
  <c r="I192" i="3" s="1"/>
  <c r="I192" i="4" s="1"/>
  <c r="I192" i="5" s="1"/>
  <c r="I192" i="6" s="1"/>
  <c r="I192" i="7" s="1"/>
  <c r="I192" i="8" s="1"/>
  <c r="I193" i="2"/>
  <c r="I193" i="3" s="1"/>
  <c r="I193" i="4" s="1"/>
  <c r="I194" i="2"/>
  <c r="I194" i="3" s="1"/>
  <c r="I194" i="4" s="1"/>
  <c r="I194" i="5" s="1"/>
  <c r="I194" i="6" s="1"/>
  <c r="I194" i="7" s="1"/>
  <c r="I194" i="8" s="1"/>
  <c r="I195" i="2"/>
  <c r="I195" i="3" s="1"/>
  <c r="I195" i="4" s="1"/>
  <c r="I195" i="5" s="1"/>
  <c r="I195" i="6" s="1"/>
  <c r="I195" i="7" s="1"/>
  <c r="I195" i="8" s="1"/>
  <c r="I196" i="2"/>
  <c r="I196" i="3" s="1"/>
  <c r="I196" i="4" s="1"/>
  <c r="I196" i="5" s="1"/>
  <c r="I196" i="6" s="1"/>
  <c r="I196" i="7" s="1"/>
  <c r="I196" i="8" s="1"/>
  <c r="I197" i="2"/>
  <c r="I197" i="3" s="1"/>
  <c r="I197" i="4" s="1"/>
  <c r="I197" i="5" s="1"/>
  <c r="I197" i="6" s="1"/>
  <c r="I197" i="7" s="1"/>
  <c r="I197" i="8" s="1"/>
  <c r="I198" i="2"/>
  <c r="I198" i="3" s="1"/>
  <c r="I198" i="4" s="1"/>
  <c r="I198" i="5" s="1"/>
  <c r="I198" i="6" s="1"/>
  <c r="I198" i="7" s="1"/>
  <c r="I198" i="8" s="1"/>
  <c r="I199" i="2"/>
  <c r="I199" i="3" s="1"/>
  <c r="I199" i="4" s="1"/>
  <c r="I199" i="5" s="1"/>
  <c r="I199" i="6" s="1"/>
  <c r="I199" i="7" s="1"/>
  <c r="I199" i="8" s="1"/>
  <c r="I200" i="2"/>
  <c r="I200" i="3" s="1"/>
  <c r="I200" i="4" s="1"/>
  <c r="I200" i="5" s="1"/>
  <c r="I200" i="6" s="1"/>
  <c r="I200" i="7" s="1"/>
  <c r="I200" i="8" s="1"/>
  <c r="I201" i="2"/>
  <c r="I201" i="3" s="1"/>
  <c r="I201" i="4" s="1"/>
  <c r="I201" i="5" s="1"/>
  <c r="I201" i="6" s="1"/>
  <c r="I201" i="7" s="1"/>
  <c r="I201" i="8" s="1"/>
  <c r="I202" i="2"/>
  <c r="I202" i="3" s="1"/>
  <c r="I202" i="4" s="1"/>
  <c r="I202" i="5" s="1"/>
  <c r="I202" i="6" s="1"/>
  <c r="I202" i="7" s="1"/>
  <c r="I202" i="8" s="1"/>
  <c r="I203" i="2"/>
  <c r="I203" i="3" s="1"/>
  <c r="I203" i="4" s="1"/>
  <c r="I203" i="5" s="1"/>
  <c r="I203" i="6" s="1"/>
  <c r="I203" i="7" s="1"/>
  <c r="I203" i="8" s="1"/>
  <c r="I204" i="2"/>
  <c r="I204" i="3" s="1"/>
  <c r="I204" i="4" s="1"/>
  <c r="I204" i="5" s="1"/>
  <c r="I204" i="6" s="1"/>
  <c r="I204" i="7" s="1"/>
  <c r="I204" i="8" s="1"/>
  <c r="I205" i="2"/>
  <c r="I205" i="3" s="1"/>
  <c r="I205" i="4" s="1"/>
  <c r="I205" i="5" s="1"/>
  <c r="I205" i="6" s="1"/>
  <c r="I205" i="7" s="1"/>
  <c r="I205" i="8" s="1"/>
  <c r="I206" i="2"/>
  <c r="I206" i="3" s="1"/>
  <c r="I206" i="4" s="1"/>
  <c r="I206" i="5" s="1"/>
  <c r="I206" i="6" s="1"/>
  <c r="I206" i="7" s="1"/>
  <c r="I206" i="8" s="1"/>
  <c r="I207" i="2"/>
  <c r="I207" i="3" s="1"/>
  <c r="I208" i="2"/>
  <c r="I208" i="3" s="1"/>
  <c r="I208" i="4" s="1"/>
  <c r="I208" i="5" s="1"/>
  <c r="I208" i="6" s="1"/>
  <c r="I208" i="7" s="1"/>
  <c r="I208" i="8" s="1"/>
  <c r="I209" i="2"/>
  <c r="I209" i="3" s="1"/>
  <c r="I209" i="4" s="1"/>
  <c r="I209" i="5" s="1"/>
  <c r="I209" i="6" s="1"/>
  <c r="I209" i="7" s="1"/>
  <c r="I209" i="8" s="1"/>
  <c r="I210" i="2"/>
  <c r="I210" i="3" s="1"/>
  <c r="I210" i="4" s="1"/>
  <c r="I210" i="5" s="1"/>
  <c r="I210" i="6" s="1"/>
  <c r="I210" i="7" s="1"/>
  <c r="I210" i="8" s="1"/>
  <c r="I211" i="2"/>
  <c r="I211" i="3" s="1"/>
  <c r="I211" i="4" s="1"/>
  <c r="I211" i="5" s="1"/>
  <c r="I211" i="6" s="1"/>
  <c r="I211" i="7" s="1"/>
  <c r="I211" i="8" s="1"/>
  <c r="I212" i="2"/>
  <c r="I212" i="3" s="1"/>
  <c r="I212" i="4" s="1"/>
  <c r="I212" i="5" s="1"/>
  <c r="I212" i="6" s="1"/>
  <c r="I212" i="7" s="1"/>
  <c r="I212" i="8" s="1"/>
  <c r="I214" i="2"/>
  <c r="I214" i="3" s="1"/>
  <c r="I214" i="4" s="1"/>
  <c r="I214" i="5" s="1"/>
  <c r="I214" i="6" s="1"/>
  <c r="I214" i="7" s="1"/>
  <c r="I214" i="8" s="1"/>
  <c r="I215" i="2"/>
  <c r="I215" i="3" s="1"/>
  <c r="I215" i="4" s="1"/>
  <c r="I215" i="5" s="1"/>
  <c r="I215" i="6" s="1"/>
  <c r="I215" i="7" s="1"/>
  <c r="I215" i="8" s="1"/>
  <c r="I216" i="2"/>
  <c r="I216" i="3" s="1"/>
  <c r="I216" i="4" s="1"/>
  <c r="I216" i="5" s="1"/>
  <c r="I216" i="6" s="1"/>
  <c r="I216" i="7" s="1"/>
  <c r="I216" i="8" s="1"/>
  <c r="I217" i="2"/>
  <c r="I217" i="3" s="1"/>
  <c r="I217" i="4" s="1"/>
  <c r="I217" i="5" s="1"/>
  <c r="I217" i="6" s="1"/>
  <c r="I217" i="7" s="1"/>
  <c r="I217" i="8" s="1"/>
  <c r="I218" i="2"/>
  <c r="I218" i="3" s="1"/>
  <c r="I218" i="4" s="1"/>
  <c r="I218" i="5" s="1"/>
  <c r="I218" i="6" s="1"/>
  <c r="I218" i="7" s="1"/>
  <c r="I218" i="8" s="1"/>
  <c r="I219" i="2"/>
  <c r="I219" i="3" s="1"/>
  <c r="I219" i="4" s="1"/>
  <c r="I219" i="5" s="1"/>
  <c r="I219" i="6" s="1"/>
  <c r="I219" i="7" s="1"/>
  <c r="I219" i="8" s="1"/>
  <c r="I220" i="2"/>
  <c r="I220" i="3" s="1"/>
  <c r="I220" i="4" s="1"/>
  <c r="I220" i="5" s="1"/>
  <c r="I220" i="6" s="1"/>
  <c r="I220" i="7" s="1"/>
  <c r="I220" i="8" s="1"/>
  <c r="I221" i="2"/>
  <c r="I221" i="3" s="1"/>
  <c r="I221" i="4" s="1"/>
  <c r="I221" i="5" s="1"/>
  <c r="I221" i="6" s="1"/>
  <c r="I221" i="7" s="1"/>
  <c r="I221" i="8" s="1"/>
  <c r="I222" i="2"/>
  <c r="I222" i="3" s="1"/>
  <c r="I222" i="4" s="1"/>
  <c r="I222" i="5" s="1"/>
  <c r="I222" i="6" s="1"/>
  <c r="I222" i="7" s="1"/>
  <c r="I222" i="8" s="1"/>
  <c r="I223" i="2"/>
  <c r="I223" i="3" s="1"/>
  <c r="I223" i="4" s="1"/>
  <c r="I223" i="5" s="1"/>
  <c r="I223" i="6" s="1"/>
  <c r="I223" i="7" s="1"/>
  <c r="I223" i="8" s="1"/>
  <c r="I224" i="2"/>
  <c r="I224" i="3" s="1"/>
  <c r="I224" i="4" s="1"/>
  <c r="I224" i="5" s="1"/>
  <c r="I224" i="6" s="1"/>
  <c r="I224" i="7" s="1"/>
  <c r="I224" i="8" s="1"/>
  <c r="I225" i="2"/>
  <c r="I225" i="3" s="1"/>
  <c r="I225" i="4" s="1"/>
  <c r="I225" i="5" s="1"/>
  <c r="I225" i="6" s="1"/>
  <c r="I225" i="7" s="1"/>
  <c r="I225" i="8" s="1"/>
  <c r="I226" i="2"/>
  <c r="I226" i="3" s="1"/>
  <c r="I226" i="4" s="1"/>
  <c r="I226" i="5" s="1"/>
  <c r="I226" i="6" s="1"/>
  <c r="I226" i="7" s="1"/>
  <c r="I226" i="8" s="1"/>
  <c r="I227" i="2"/>
  <c r="I227" i="3" s="1"/>
  <c r="I227" i="4" s="1"/>
  <c r="I227" i="5" s="1"/>
  <c r="I227" i="6" s="1"/>
  <c r="I227" i="7" s="1"/>
  <c r="I227" i="8" s="1"/>
  <c r="I228" i="2"/>
  <c r="I228" i="3" s="1"/>
  <c r="I228" i="4" s="1"/>
  <c r="I228" i="5" s="1"/>
  <c r="I228" i="6" s="1"/>
  <c r="I228" i="7" s="1"/>
  <c r="I228" i="8" s="1"/>
  <c r="I229" i="2"/>
  <c r="I229" i="3" s="1"/>
  <c r="I229" i="4" s="1"/>
  <c r="I229" i="5" s="1"/>
  <c r="I229" i="6" s="1"/>
  <c r="I229" i="7" s="1"/>
  <c r="I229" i="8" s="1"/>
  <c r="I230" i="2"/>
  <c r="I230" i="3" s="1"/>
  <c r="I230" i="4" s="1"/>
  <c r="I230" i="5" s="1"/>
  <c r="I230" i="6" s="1"/>
  <c r="I230" i="7" s="1"/>
  <c r="I230" i="8" s="1"/>
  <c r="I231" i="2"/>
  <c r="I231" i="3" s="1"/>
  <c r="I231" i="4" s="1"/>
  <c r="I231" i="5" s="1"/>
  <c r="I231" i="6" s="1"/>
  <c r="I231" i="7" s="1"/>
  <c r="I231" i="8" s="1"/>
  <c r="I232" i="2"/>
  <c r="I232" i="3" s="1"/>
  <c r="I232" i="4" s="1"/>
  <c r="I232" i="5" s="1"/>
  <c r="I232" i="6" s="1"/>
  <c r="I232" i="7" s="1"/>
  <c r="I232" i="8" s="1"/>
  <c r="I233" i="2"/>
  <c r="I233" i="3" s="1"/>
  <c r="I233" i="4" s="1"/>
  <c r="I233" i="5" s="1"/>
  <c r="I233" i="6" s="1"/>
  <c r="I233" i="7" s="1"/>
  <c r="I233" i="8" s="1"/>
  <c r="I234" i="2"/>
  <c r="I234" i="3" s="1"/>
  <c r="I234" i="4" s="1"/>
  <c r="I234" i="5" s="1"/>
  <c r="I234" i="6" s="1"/>
  <c r="I234" i="7" s="1"/>
  <c r="I234" i="8" s="1"/>
  <c r="I235" i="2"/>
  <c r="I235" i="3" s="1"/>
  <c r="I235" i="4" s="1"/>
  <c r="I235" i="5" s="1"/>
  <c r="I235" i="6" s="1"/>
  <c r="I235" i="7" s="1"/>
  <c r="I235" i="8" s="1"/>
  <c r="I236" i="2"/>
  <c r="I236" i="3" s="1"/>
  <c r="I236" i="4" s="1"/>
  <c r="I236" i="5" s="1"/>
  <c r="I236" i="6" s="1"/>
  <c r="I236" i="7" s="1"/>
  <c r="I236" i="8" s="1"/>
  <c r="I237" i="2"/>
  <c r="I237" i="3" s="1"/>
  <c r="I237" i="4" s="1"/>
  <c r="I237" i="5" s="1"/>
  <c r="I237" i="6" s="1"/>
  <c r="I237" i="7" s="1"/>
  <c r="I237" i="8" s="1"/>
  <c r="I238" i="2"/>
  <c r="I238" i="3" s="1"/>
  <c r="I238" i="4" s="1"/>
  <c r="I238" i="5" s="1"/>
  <c r="I238" i="6" s="1"/>
  <c r="I238" i="7" s="1"/>
  <c r="I238" i="8" s="1"/>
  <c r="I239" i="2"/>
  <c r="I239" i="3" s="1"/>
  <c r="I239" i="4" s="1"/>
  <c r="I239" i="5" s="1"/>
  <c r="I239" i="6" s="1"/>
  <c r="I239" i="7" s="1"/>
  <c r="I239" i="8" s="1"/>
  <c r="I240" i="2"/>
  <c r="I240" i="3" s="1"/>
  <c r="I240" i="4" s="1"/>
  <c r="I240" i="5" s="1"/>
  <c r="I240" i="6" s="1"/>
  <c r="I240" i="7" s="1"/>
  <c r="I240" i="8" s="1"/>
  <c r="I241" i="2"/>
  <c r="I241" i="3" s="1"/>
  <c r="I241" i="4" s="1"/>
  <c r="I241" i="5" s="1"/>
  <c r="I241" i="6" s="1"/>
  <c r="I241" i="7" s="1"/>
  <c r="I241" i="8" s="1"/>
  <c r="I242" i="2"/>
  <c r="I242" i="3" s="1"/>
  <c r="I242" i="4" s="1"/>
  <c r="I242" i="5" s="1"/>
  <c r="I242" i="6" s="1"/>
  <c r="I242" i="7" s="1"/>
  <c r="I242" i="8" s="1"/>
  <c r="I243" i="2"/>
  <c r="I243" i="3" s="1"/>
  <c r="I243" i="4" s="1"/>
  <c r="I243" i="5" s="1"/>
  <c r="I243" i="6" s="1"/>
  <c r="I243" i="7" s="1"/>
  <c r="I243" i="8" s="1"/>
  <c r="I244" i="2"/>
  <c r="I244" i="3" s="1"/>
  <c r="I244" i="4" s="1"/>
  <c r="I244" i="5" s="1"/>
  <c r="I244" i="6" s="1"/>
  <c r="I244" i="7" s="1"/>
  <c r="I244" i="8" s="1"/>
  <c r="I245" i="2"/>
  <c r="I245" i="3" s="1"/>
  <c r="I245" i="4" s="1"/>
  <c r="I245" i="5" s="1"/>
  <c r="I245" i="6" s="1"/>
  <c r="I245" i="7" s="1"/>
  <c r="I245" i="8" s="1"/>
  <c r="I246" i="2"/>
  <c r="I246" i="3" s="1"/>
  <c r="I246" i="4" s="1"/>
  <c r="I246" i="5" s="1"/>
  <c r="I246" i="6" s="1"/>
  <c r="I246" i="7" s="1"/>
  <c r="I246" i="8" s="1"/>
  <c r="I248" i="2"/>
  <c r="I248" i="3" s="1"/>
  <c r="I248" i="4" s="1"/>
  <c r="I248" i="5" s="1"/>
  <c r="I248" i="6" s="1"/>
  <c r="I248" i="7" s="1"/>
  <c r="I248" i="8" s="1"/>
  <c r="I249" i="2"/>
  <c r="I249" i="3" s="1"/>
  <c r="I249" i="4" s="1"/>
  <c r="I249" i="5" s="1"/>
  <c r="I249" i="6" s="1"/>
  <c r="I249" i="7" s="1"/>
  <c r="I249" i="8" s="1"/>
  <c r="I250" i="2"/>
  <c r="I250" i="3" s="1"/>
  <c r="I250" i="4" s="1"/>
  <c r="I250" i="5" s="1"/>
  <c r="I250" i="6" s="1"/>
  <c r="I250" i="7" s="1"/>
  <c r="I250" i="8" s="1"/>
  <c r="I251" i="2"/>
  <c r="I251" i="3" s="1"/>
  <c r="I251" i="4" s="1"/>
  <c r="I251" i="5" s="1"/>
  <c r="I251" i="6" s="1"/>
  <c r="I252" i="2"/>
  <c r="I253" i="2"/>
  <c r="I253" i="3" s="1"/>
  <c r="I253" i="4" s="1"/>
  <c r="I253" i="5" s="1"/>
  <c r="I253" i="6" s="1"/>
  <c r="I253" i="7" s="1"/>
  <c r="I253" i="8" s="1"/>
  <c r="I254" i="2"/>
  <c r="I254" i="3" s="1"/>
  <c r="I254" i="4" s="1"/>
  <c r="I254" i="5" s="1"/>
  <c r="I254" i="6" s="1"/>
  <c r="I254" i="7" s="1"/>
  <c r="I254" i="8" s="1"/>
  <c r="I255" i="2"/>
  <c r="I255" i="3" s="1"/>
  <c r="I256" i="2"/>
  <c r="I256" i="3" s="1"/>
  <c r="I256" i="4" s="1"/>
  <c r="I256" i="5" s="1"/>
  <c r="I256" i="6" s="1"/>
  <c r="I256" i="7" s="1"/>
  <c r="I256" i="8" s="1"/>
  <c r="I257" i="2"/>
  <c r="I257" i="3" s="1"/>
  <c r="I257" i="4" s="1"/>
  <c r="I257" i="5" s="1"/>
  <c r="I257" i="6" s="1"/>
  <c r="I257" i="7" s="1"/>
  <c r="I257" i="8" s="1"/>
  <c r="I258" i="2"/>
  <c r="I258" i="3" s="1"/>
  <c r="I258" i="4" s="1"/>
  <c r="I258" i="5" s="1"/>
  <c r="I258" i="6" s="1"/>
  <c r="I258" i="7" s="1"/>
  <c r="I258" i="8" s="1"/>
  <c r="I259" i="2"/>
  <c r="I259" i="3" s="1"/>
  <c r="I259" i="4" s="1"/>
  <c r="I259" i="5" s="1"/>
  <c r="I259" i="6" s="1"/>
  <c r="I259" i="7" s="1"/>
  <c r="I259" i="8" s="1"/>
  <c r="I260" i="2"/>
  <c r="I260" i="3" s="1"/>
  <c r="I260" i="4" s="1"/>
  <c r="I260" i="5" s="1"/>
  <c r="I260" i="6" s="1"/>
  <c r="I260" i="7" s="1"/>
  <c r="I260" i="8" s="1"/>
  <c r="I261" i="2"/>
  <c r="I261" i="3" s="1"/>
  <c r="I261" i="4" s="1"/>
  <c r="I261" i="5" s="1"/>
  <c r="I261" i="6" s="1"/>
  <c r="I261" i="7" s="1"/>
  <c r="I261" i="8" s="1"/>
  <c r="I262" i="2"/>
  <c r="I262" i="3" s="1"/>
  <c r="I262" i="4" s="1"/>
  <c r="I262" i="5" s="1"/>
  <c r="I262" i="6" s="1"/>
  <c r="I262" i="7" s="1"/>
  <c r="I262" i="8" s="1"/>
  <c r="I263" i="2"/>
  <c r="I263" i="3" s="1"/>
  <c r="I263" i="4" s="1"/>
  <c r="I263" i="5" s="1"/>
  <c r="I263" i="6" s="1"/>
  <c r="I263" i="7" s="1"/>
  <c r="I263" i="8" s="1"/>
  <c r="I264" i="2"/>
  <c r="I264" i="3" s="1"/>
  <c r="I264" i="4" s="1"/>
  <c r="I264" i="5" s="1"/>
  <c r="I264" i="6" s="1"/>
  <c r="I264" i="7" s="1"/>
  <c r="I264" i="8" s="1"/>
  <c r="I265" i="2"/>
  <c r="I265" i="3" s="1"/>
  <c r="I265" i="4" s="1"/>
  <c r="I265" i="5" s="1"/>
  <c r="I265" i="6" s="1"/>
  <c r="I265" i="7" s="1"/>
  <c r="I265" i="8" s="1"/>
  <c r="I266" i="2"/>
  <c r="I266" i="3" s="1"/>
  <c r="I266" i="4" s="1"/>
  <c r="I266" i="5" s="1"/>
  <c r="I266" i="6" s="1"/>
  <c r="I266" i="7" s="1"/>
  <c r="I266" i="8" s="1"/>
  <c r="I267" i="2"/>
  <c r="I267" i="3" s="1"/>
  <c r="I267" i="4" s="1"/>
  <c r="I267" i="5" s="1"/>
  <c r="I267" i="6" s="1"/>
  <c r="I267" i="7" s="1"/>
  <c r="I267" i="8" s="1"/>
  <c r="I268" i="2"/>
  <c r="I268" i="3" s="1"/>
  <c r="I268" i="4" s="1"/>
  <c r="I268" i="5" s="1"/>
  <c r="I268" i="6" s="1"/>
  <c r="I268" i="7" s="1"/>
  <c r="I268" i="8" s="1"/>
  <c r="I269" i="2"/>
  <c r="I269" i="3" s="1"/>
  <c r="I269" i="4" s="1"/>
  <c r="I269" i="5" s="1"/>
  <c r="I269" i="6" s="1"/>
  <c r="I269" i="7" s="1"/>
  <c r="I269" i="8" s="1"/>
  <c r="I270" i="2"/>
  <c r="I270" i="3" s="1"/>
  <c r="I270" i="4" s="1"/>
  <c r="I270" i="5" s="1"/>
  <c r="I270" i="6" s="1"/>
  <c r="I270" i="7" s="1"/>
  <c r="I270" i="8" s="1"/>
  <c r="I271" i="2"/>
  <c r="I271" i="3" s="1"/>
  <c r="I271" i="4" s="1"/>
  <c r="I271" i="5" s="1"/>
  <c r="I271" i="6" s="1"/>
  <c r="I271" i="7" s="1"/>
  <c r="I271" i="8" s="1"/>
  <c r="I272" i="2"/>
  <c r="I272" i="3" s="1"/>
  <c r="I272" i="4" s="1"/>
  <c r="I272" i="5" s="1"/>
  <c r="I272" i="6" s="1"/>
  <c r="I272" i="7" s="1"/>
  <c r="I272" i="8" s="1"/>
  <c r="I273" i="2"/>
  <c r="I273" i="3" s="1"/>
  <c r="I273" i="4" s="1"/>
  <c r="I273" i="5" s="1"/>
  <c r="I273" i="6" s="1"/>
  <c r="I273" i="7" s="1"/>
  <c r="I273" i="8" s="1"/>
  <c r="I274" i="2"/>
  <c r="I274" i="3" s="1"/>
  <c r="I274" i="4" s="1"/>
  <c r="I274" i="5" s="1"/>
  <c r="I274" i="6" s="1"/>
  <c r="I274" i="7" s="1"/>
  <c r="I274" i="8" s="1"/>
  <c r="I275" i="2"/>
  <c r="I275" i="3" s="1"/>
  <c r="I275" i="4" s="1"/>
  <c r="I275" i="5" s="1"/>
  <c r="I275" i="6" s="1"/>
  <c r="I275" i="7" s="1"/>
  <c r="I275" i="8" s="1"/>
  <c r="I276" i="2"/>
  <c r="I276" i="3" s="1"/>
  <c r="I276" i="4" s="1"/>
  <c r="I276" i="5" s="1"/>
  <c r="I276" i="6" s="1"/>
  <c r="I276" i="7" s="1"/>
  <c r="I276" i="8" s="1"/>
  <c r="I277" i="2"/>
  <c r="I277" i="3" s="1"/>
  <c r="I277" i="4" s="1"/>
  <c r="I277" i="5" s="1"/>
  <c r="I277" i="6" s="1"/>
  <c r="I277" i="7" s="1"/>
  <c r="I277" i="8" s="1"/>
  <c r="I278" i="2"/>
  <c r="I278" i="3" s="1"/>
  <c r="I278" i="4" s="1"/>
  <c r="I278" i="5" s="1"/>
  <c r="I278" i="6" s="1"/>
  <c r="I278" i="7" s="1"/>
  <c r="I278" i="8" s="1"/>
  <c r="I279" i="2"/>
  <c r="I279" i="3" s="1"/>
  <c r="I279" i="4" s="1"/>
  <c r="I280" i="2"/>
  <c r="I280" i="3" s="1"/>
  <c r="I280" i="4" s="1"/>
  <c r="I280" i="5" s="1"/>
  <c r="I280" i="6" s="1"/>
  <c r="I280" i="7" s="1"/>
  <c r="I280" i="8" s="1"/>
  <c r="I281" i="2"/>
  <c r="I281" i="3" s="1"/>
  <c r="I281" i="4" s="1"/>
  <c r="I281" i="5" s="1"/>
  <c r="I281" i="6" s="1"/>
  <c r="I281" i="7" s="1"/>
  <c r="I282" i="2"/>
  <c r="I282" i="3" s="1"/>
  <c r="I282" i="4" s="1"/>
  <c r="I282" i="5" s="1"/>
  <c r="I282" i="6" s="1"/>
  <c r="I282" i="7" s="1"/>
  <c r="I282" i="8" s="1"/>
  <c r="I283" i="2"/>
  <c r="I283" i="3" s="1"/>
  <c r="I283" i="4" s="1"/>
  <c r="I283" i="5" s="1"/>
  <c r="I283" i="6" s="1"/>
  <c r="I283" i="7" s="1"/>
  <c r="I283" i="8" s="1"/>
  <c r="I285" i="2"/>
  <c r="I285" i="3" s="1"/>
  <c r="I285" i="4" s="1"/>
  <c r="I285" i="5" s="1"/>
  <c r="I285" i="6" s="1"/>
  <c r="I285" i="7" s="1"/>
  <c r="I285" i="8" s="1"/>
  <c r="I285" i="9" s="1"/>
  <c r="I285" i="10" s="1"/>
  <c r="I286" i="2"/>
  <c r="I286" i="3" s="1"/>
  <c r="I286" i="4" s="1"/>
  <c r="I286" i="5" s="1"/>
  <c r="I286" i="6" s="1"/>
  <c r="I286" i="7" s="1"/>
  <c r="I286" i="8" s="1"/>
  <c r="I287" i="2"/>
  <c r="I287" i="3" s="1"/>
  <c r="I287" i="4" s="1"/>
  <c r="I287" i="5" s="1"/>
  <c r="I287" i="6" s="1"/>
  <c r="I287" i="7" s="1"/>
  <c r="I287" i="8" s="1"/>
  <c r="I288" i="2"/>
  <c r="I288" i="3" s="1"/>
  <c r="I288" i="4" s="1"/>
  <c r="I288" i="5" s="1"/>
  <c r="I288" i="6" s="1"/>
  <c r="I288" i="7" s="1"/>
  <c r="I288" i="8" s="1"/>
  <c r="I289" i="2"/>
  <c r="I289" i="3" s="1"/>
  <c r="I289" i="4" s="1"/>
  <c r="I289" i="5" s="1"/>
  <c r="I289" i="6" s="1"/>
  <c r="I289" i="7" s="1"/>
  <c r="I289" i="8" s="1"/>
  <c r="I290" i="2"/>
  <c r="I290" i="3" s="1"/>
  <c r="I290" i="4" s="1"/>
  <c r="I290" i="5" s="1"/>
  <c r="I290" i="6" s="1"/>
  <c r="I290" i="7" s="1"/>
  <c r="I290" i="8" s="1"/>
  <c r="I291" i="2"/>
  <c r="I291" i="3" s="1"/>
  <c r="I291" i="4" s="1"/>
  <c r="I291" i="5" s="1"/>
  <c r="I291" i="6" s="1"/>
  <c r="I291" i="7" s="1"/>
  <c r="I291" i="8" s="1"/>
  <c r="I292" i="2"/>
  <c r="I293" i="2"/>
  <c r="I293" i="3" s="1"/>
  <c r="I293" i="4" s="1"/>
  <c r="I293" i="5" s="1"/>
  <c r="I293" i="6" s="1"/>
  <c r="I293" i="7" s="1"/>
  <c r="I293" i="8" s="1"/>
  <c r="I294" i="2"/>
  <c r="I294" i="3" s="1"/>
  <c r="I294" i="4" s="1"/>
  <c r="I294" i="5" s="1"/>
  <c r="I294" i="6" s="1"/>
  <c r="I294" i="7" s="1"/>
  <c r="I294" i="8" s="1"/>
  <c r="I295" i="2"/>
  <c r="I295" i="3" s="1"/>
  <c r="I295" i="4" s="1"/>
  <c r="I295" i="5" s="1"/>
  <c r="I295" i="6" s="1"/>
  <c r="I295" i="7" s="1"/>
  <c r="I295" i="8" s="1"/>
  <c r="I296" i="2"/>
  <c r="I296" i="3" s="1"/>
  <c r="I296" i="4" s="1"/>
  <c r="I296" i="5" s="1"/>
  <c r="I296" i="6" s="1"/>
  <c r="I296" i="7" s="1"/>
  <c r="I296" i="8" s="1"/>
  <c r="I297" i="2"/>
  <c r="I297" i="3" s="1"/>
  <c r="I297" i="4" s="1"/>
  <c r="I297" i="5" s="1"/>
  <c r="I297" i="6" s="1"/>
  <c r="I297" i="7" s="1"/>
  <c r="I297" i="8" s="1"/>
  <c r="I298" i="2"/>
  <c r="I298" i="3" s="1"/>
  <c r="I298" i="4" s="1"/>
  <c r="I298" i="5" s="1"/>
  <c r="I298" i="6" s="1"/>
  <c r="I298" i="7" s="1"/>
  <c r="I298" i="8" s="1"/>
  <c r="I299" i="2"/>
  <c r="I299" i="3" s="1"/>
  <c r="I299" i="4" s="1"/>
  <c r="I299" i="5" s="1"/>
  <c r="I299" i="6" s="1"/>
  <c r="I299" i="7" s="1"/>
  <c r="I299" i="8" s="1"/>
  <c r="I300" i="2"/>
  <c r="I300" i="3" s="1"/>
  <c r="I300" i="4" s="1"/>
  <c r="I300" i="5" s="1"/>
  <c r="I300" i="6" s="1"/>
  <c r="I300" i="7" s="1"/>
  <c r="I300" i="8" s="1"/>
  <c r="I301" i="2"/>
  <c r="I301" i="3" s="1"/>
  <c r="I301" i="4" s="1"/>
  <c r="I301" i="5" s="1"/>
  <c r="I301" i="6" s="1"/>
  <c r="I301" i="7" s="1"/>
  <c r="I301" i="8" s="1"/>
  <c r="I302" i="2"/>
  <c r="I302" i="3" s="1"/>
  <c r="I302" i="4" s="1"/>
  <c r="I302" i="5" s="1"/>
  <c r="I302" i="6" s="1"/>
  <c r="I302" i="7" s="1"/>
  <c r="I302" i="8" s="1"/>
  <c r="I303" i="2"/>
  <c r="I303" i="3" s="1"/>
  <c r="I303" i="4" s="1"/>
  <c r="I303" i="5" s="1"/>
  <c r="I303" i="6" s="1"/>
  <c r="I303" i="7" s="1"/>
  <c r="I303" i="8" s="1"/>
  <c r="I304" i="2"/>
  <c r="I304" i="3" s="1"/>
  <c r="I304" i="4" s="1"/>
  <c r="I304" i="5" s="1"/>
  <c r="I304" i="6" s="1"/>
  <c r="I304" i="7" s="1"/>
  <c r="I304" i="8" s="1"/>
  <c r="I305" i="2"/>
  <c r="I305" i="3" s="1"/>
  <c r="I305" i="4" s="1"/>
  <c r="I305" i="5" s="1"/>
  <c r="I305" i="6" s="1"/>
  <c r="I305" i="7" s="1"/>
  <c r="I305" i="8" s="1"/>
  <c r="I306" i="2"/>
  <c r="I306" i="3" s="1"/>
  <c r="I306" i="4" s="1"/>
  <c r="I306" i="5" s="1"/>
  <c r="I306" i="6" s="1"/>
  <c r="I306" i="7" s="1"/>
  <c r="I306" i="8" s="1"/>
  <c r="I307" i="2"/>
  <c r="I307" i="3" s="1"/>
  <c r="I308" i="2"/>
  <c r="I308" i="3" s="1"/>
  <c r="I308" i="4" s="1"/>
  <c r="I308" i="5" s="1"/>
  <c r="I308" i="6" s="1"/>
  <c r="I308" i="7" s="1"/>
  <c r="I308" i="8" s="1"/>
  <c r="I309" i="2"/>
  <c r="I309" i="3" s="1"/>
  <c r="I309" i="4" s="1"/>
  <c r="I309" i="5" s="1"/>
  <c r="I309" i="6" s="1"/>
  <c r="I309" i="7" s="1"/>
  <c r="I309" i="8" s="1"/>
  <c r="I310" i="2"/>
  <c r="I310" i="3" s="1"/>
  <c r="I310" i="4" s="1"/>
  <c r="I310" i="5" s="1"/>
  <c r="I310" i="6" s="1"/>
  <c r="I310" i="7" s="1"/>
  <c r="I310" i="8" s="1"/>
  <c r="I311" i="2"/>
  <c r="I311" i="3" s="1"/>
  <c r="I311" i="4" s="1"/>
  <c r="I311" i="5" s="1"/>
  <c r="I311" i="6" s="1"/>
  <c r="I311" i="7" s="1"/>
  <c r="I311" i="8" s="1"/>
  <c r="I312" i="2"/>
  <c r="I312" i="3" s="1"/>
  <c r="I312" i="4" s="1"/>
  <c r="I312" i="5" s="1"/>
  <c r="I312" i="6" s="1"/>
  <c r="I312" i="7" s="1"/>
  <c r="I312" i="8" s="1"/>
  <c r="I313" i="2"/>
  <c r="I313" i="3" s="1"/>
  <c r="I313" i="4" s="1"/>
  <c r="I313" i="5" s="1"/>
  <c r="I313" i="6" s="1"/>
  <c r="I313" i="7" s="1"/>
  <c r="I313" i="8" s="1"/>
  <c r="I314" i="2"/>
  <c r="I314" i="3" s="1"/>
  <c r="I314" i="4" s="1"/>
  <c r="I314" i="5" s="1"/>
  <c r="I314" i="6" s="1"/>
  <c r="I314" i="7" s="1"/>
  <c r="I314" i="8" s="1"/>
  <c r="I315" i="2"/>
  <c r="I315" i="3" s="1"/>
  <c r="I315" i="4" s="1"/>
  <c r="I315" i="5" s="1"/>
  <c r="I315" i="6" s="1"/>
  <c r="I315" i="7" s="1"/>
  <c r="I315" i="8" s="1"/>
  <c r="I316" i="2"/>
  <c r="I316" i="3" s="1"/>
  <c r="I316" i="4" s="1"/>
  <c r="I316" i="5" s="1"/>
  <c r="I316" i="6" s="1"/>
  <c r="I316" i="7" s="1"/>
  <c r="I316" i="8" s="1"/>
  <c r="I317" i="2"/>
  <c r="I317" i="3" s="1"/>
  <c r="I317" i="4" s="1"/>
  <c r="I317" i="5" s="1"/>
  <c r="I317" i="6" s="1"/>
  <c r="I317" i="7" s="1"/>
  <c r="I317" i="8" s="1"/>
  <c r="I318" i="2"/>
  <c r="I318" i="3" s="1"/>
  <c r="I318" i="4" s="1"/>
  <c r="I318" i="5" s="1"/>
  <c r="I318" i="6" s="1"/>
  <c r="I318" i="7" s="1"/>
  <c r="I318" i="8" s="1"/>
  <c r="I319" i="2"/>
  <c r="I319" i="3" s="1"/>
  <c r="I319" i="4" s="1"/>
  <c r="I319" i="5" s="1"/>
  <c r="I319" i="6" s="1"/>
  <c r="I319" i="7" s="1"/>
  <c r="I319" i="8" s="1"/>
  <c r="I320" i="2"/>
  <c r="I320" i="3" s="1"/>
  <c r="I320" i="4" s="1"/>
  <c r="I320" i="5" s="1"/>
  <c r="I320" i="6" s="1"/>
  <c r="I320" i="7" s="1"/>
  <c r="I320" i="8" s="1"/>
  <c r="I321" i="2"/>
  <c r="I321" i="3" s="1"/>
  <c r="I321" i="4" s="1"/>
  <c r="I321" i="5" s="1"/>
  <c r="I321" i="6" s="1"/>
  <c r="I321" i="7" s="1"/>
  <c r="I321" i="8" s="1"/>
  <c r="I322" i="2"/>
  <c r="I322" i="3" s="1"/>
  <c r="I322" i="4" s="1"/>
  <c r="I322" i="5" s="1"/>
  <c r="I322" i="6" s="1"/>
  <c r="I322" i="7" s="1"/>
  <c r="I322" i="8" s="1"/>
  <c r="I323" i="2"/>
  <c r="I323" i="3" s="1"/>
  <c r="I323" i="4" s="1"/>
  <c r="I323" i="5" s="1"/>
  <c r="I323" i="6" s="1"/>
  <c r="I323" i="7" s="1"/>
  <c r="I323" i="8" s="1"/>
  <c r="I324" i="2"/>
  <c r="I324" i="3" s="1"/>
  <c r="I324" i="4" s="1"/>
  <c r="I324" i="5" s="1"/>
  <c r="I324" i="6" s="1"/>
  <c r="I324" i="7" s="1"/>
  <c r="I324" i="8" s="1"/>
  <c r="I325" i="2"/>
  <c r="I325" i="3" s="1"/>
  <c r="I325" i="4" s="1"/>
  <c r="I325" i="5" s="1"/>
  <c r="I325" i="6" s="1"/>
  <c r="I325" i="7" s="1"/>
  <c r="I325" i="8" s="1"/>
  <c r="I326" i="2"/>
  <c r="I326" i="3" s="1"/>
  <c r="I326" i="4" s="1"/>
  <c r="I326" i="5" s="1"/>
  <c r="I326" i="6" s="1"/>
  <c r="I326" i="7" s="1"/>
  <c r="I326" i="8" s="1"/>
  <c r="I327" i="2"/>
  <c r="I327" i="3" s="1"/>
  <c r="I327" i="4" s="1"/>
  <c r="I327" i="5" s="1"/>
  <c r="I327" i="6" s="1"/>
  <c r="I327" i="7" s="1"/>
  <c r="I327" i="8" s="1"/>
  <c r="I328" i="2"/>
  <c r="I328" i="3" s="1"/>
  <c r="I328" i="4" s="1"/>
  <c r="I328" i="5" s="1"/>
  <c r="I328" i="6" s="1"/>
  <c r="I328" i="7" s="1"/>
  <c r="I328" i="8" s="1"/>
  <c r="I329" i="2"/>
  <c r="I329" i="3" s="1"/>
  <c r="I329" i="4" s="1"/>
  <c r="I329" i="5" s="1"/>
  <c r="I329" i="6" s="1"/>
  <c r="I329" i="7" s="1"/>
  <c r="I329" i="8" s="1"/>
  <c r="I330" i="2"/>
  <c r="I330" i="3" s="1"/>
  <c r="I330" i="4" s="1"/>
  <c r="I330" i="5" s="1"/>
  <c r="I330" i="6" s="1"/>
  <c r="I330" i="7" s="1"/>
  <c r="I330" i="8" s="1"/>
  <c r="I331" i="2"/>
  <c r="I331" i="3" s="1"/>
  <c r="I331" i="4" s="1"/>
  <c r="I331" i="5" s="1"/>
  <c r="I331" i="6" s="1"/>
  <c r="I331" i="7" s="1"/>
  <c r="I331" i="8" s="1"/>
  <c r="I332" i="2"/>
  <c r="I332" i="3" s="1"/>
  <c r="I332" i="4" s="1"/>
  <c r="I332" i="5" s="1"/>
  <c r="I332" i="6" s="1"/>
  <c r="I332" i="7" s="1"/>
  <c r="I332" i="8" s="1"/>
  <c r="I333" i="2"/>
  <c r="I333" i="3" s="1"/>
  <c r="I333" i="4" s="1"/>
  <c r="I333" i="5" s="1"/>
  <c r="I333" i="6" s="1"/>
  <c r="I333" i="7" s="1"/>
  <c r="I333" i="8" s="1"/>
  <c r="I334" i="2"/>
  <c r="I334" i="3" s="1"/>
  <c r="I334" i="4" s="1"/>
  <c r="I334" i="5" s="1"/>
  <c r="I334" i="6" s="1"/>
  <c r="I334" i="7" s="1"/>
  <c r="I334" i="8" s="1"/>
  <c r="I335" i="2"/>
  <c r="I335" i="3" s="1"/>
  <c r="I335" i="4" s="1"/>
  <c r="I335" i="5" s="1"/>
  <c r="I335" i="6" s="1"/>
  <c r="I335" i="7" s="1"/>
  <c r="I335" i="8" s="1"/>
  <c r="I336" i="2"/>
  <c r="I336" i="3" s="1"/>
  <c r="I336" i="4" s="1"/>
  <c r="I336" i="5" s="1"/>
  <c r="I336" i="6" s="1"/>
  <c r="I336" i="7" s="1"/>
  <c r="I336" i="8" s="1"/>
  <c r="I337" i="2"/>
  <c r="I337" i="3" s="1"/>
  <c r="I337" i="4" s="1"/>
  <c r="I337" i="5" s="1"/>
  <c r="I337" i="6" s="1"/>
  <c r="I337" i="7" s="1"/>
  <c r="I337" i="8" s="1"/>
  <c r="I338" i="2"/>
  <c r="I338" i="3" s="1"/>
  <c r="I338" i="4" s="1"/>
  <c r="I338" i="5" s="1"/>
  <c r="I338" i="6" s="1"/>
  <c r="I338" i="7" s="1"/>
  <c r="I338" i="8" s="1"/>
  <c r="I339" i="2"/>
  <c r="I339" i="3" s="1"/>
  <c r="I339" i="4" s="1"/>
  <c r="I339" i="5" s="1"/>
  <c r="I339" i="6" s="1"/>
  <c r="I339" i="7" s="1"/>
  <c r="I339" i="8" s="1"/>
  <c r="I340" i="2"/>
  <c r="I340" i="3" s="1"/>
  <c r="I340" i="4" s="1"/>
  <c r="I340" i="5" s="1"/>
  <c r="I340" i="6" s="1"/>
  <c r="I340" i="7" s="1"/>
  <c r="I340" i="8" s="1"/>
  <c r="I341" i="2"/>
  <c r="I342" i="2"/>
  <c r="I343" i="2"/>
  <c r="I343" i="3" s="1"/>
  <c r="I343" i="4" s="1"/>
  <c r="I343" i="5" s="1"/>
  <c r="I343" i="6" s="1"/>
  <c r="I343" i="7" s="1"/>
  <c r="I343" i="8" s="1"/>
  <c r="I344" i="2"/>
  <c r="I344" i="3" s="1"/>
  <c r="I344" i="4" s="1"/>
  <c r="I344" i="5" s="1"/>
  <c r="I344" i="6" s="1"/>
  <c r="I344" i="7" s="1"/>
  <c r="I344" i="8" s="1"/>
  <c r="I345" i="2"/>
  <c r="I345" i="3" s="1"/>
  <c r="I345" i="4" s="1"/>
  <c r="I345" i="5" s="1"/>
  <c r="I345" i="6" s="1"/>
  <c r="I345" i="7" s="1"/>
  <c r="I345" i="8" s="1"/>
  <c r="I346" i="2"/>
  <c r="I346" i="3" s="1"/>
  <c r="I346" i="4" s="1"/>
  <c r="I346" i="5" s="1"/>
  <c r="I346" i="6" s="1"/>
  <c r="I346" i="7" s="1"/>
  <c r="I346" i="8" s="1"/>
  <c r="I347" i="2"/>
  <c r="I347" i="3" s="1"/>
  <c r="I347" i="4" s="1"/>
  <c r="I347" i="5" s="1"/>
  <c r="I347" i="6" s="1"/>
  <c r="I347" i="7" s="1"/>
  <c r="I347" i="8" s="1"/>
  <c r="I348" i="2"/>
  <c r="I348" i="3" s="1"/>
  <c r="I348" i="4" s="1"/>
  <c r="I348" i="5" s="1"/>
  <c r="I348" i="6" s="1"/>
  <c r="I348" i="7" s="1"/>
  <c r="I348" i="8" s="1"/>
  <c r="I349" i="2"/>
  <c r="I349" i="3" s="1"/>
  <c r="I349" i="4" s="1"/>
  <c r="I349" i="5" s="1"/>
  <c r="I349" i="6" s="1"/>
  <c r="I349" i="7" s="1"/>
  <c r="I349" i="8" s="1"/>
  <c r="I350" i="2"/>
  <c r="I350" i="3" s="1"/>
  <c r="I350" i="4" s="1"/>
  <c r="I350" i="5" s="1"/>
  <c r="I350" i="6" s="1"/>
  <c r="I350" i="7" s="1"/>
  <c r="I350" i="8" s="1"/>
  <c r="I351" i="2"/>
  <c r="I351" i="3" s="1"/>
  <c r="I351" i="4" s="1"/>
  <c r="I351" i="5" s="1"/>
  <c r="I352" i="2"/>
  <c r="I352" i="3" s="1"/>
  <c r="I352" i="4" s="1"/>
  <c r="I352" i="5" s="1"/>
  <c r="I352" i="6" s="1"/>
  <c r="I352" i="7" s="1"/>
  <c r="I352" i="8" s="1"/>
  <c r="I353" i="2"/>
  <c r="I353" i="3" s="1"/>
  <c r="I353" i="4" s="1"/>
  <c r="I353" i="5" s="1"/>
  <c r="I353" i="6" s="1"/>
  <c r="I354" i="2"/>
  <c r="I354" i="3" s="1"/>
  <c r="I354" i="4" s="1"/>
  <c r="I354" i="5" s="1"/>
  <c r="I354" i="6" s="1"/>
  <c r="I354" i="7" s="1"/>
  <c r="I354" i="8" s="1"/>
  <c r="I104" i="5" l="1"/>
  <c r="I104" i="6" s="1"/>
  <c r="I104" i="7" s="1"/>
  <c r="I104" i="8" s="1"/>
  <c r="I104" i="9" s="1"/>
  <c r="I104" i="10" s="1"/>
  <c r="I104" i="11" s="1"/>
  <c r="I347" i="9"/>
  <c r="I347" i="10" s="1"/>
  <c r="I347" i="11" s="1"/>
  <c r="I339" i="9"/>
  <c r="I339" i="10" s="1"/>
  <c r="I339" i="11" s="1"/>
  <c r="I335" i="9"/>
  <c r="I335" i="10" s="1"/>
  <c r="I335" i="11" s="1"/>
  <c r="I331" i="9"/>
  <c r="I331" i="10" s="1"/>
  <c r="I331" i="11" s="1"/>
  <c r="I327" i="9"/>
  <c r="I327" i="10" s="1"/>
  <c r="I327" i="11" s="1"/>
  <c r="I323" i="9"/>
  <c r="I323" i="10" s="1"/>
  <c r="I323" i="11" s="1"/>
  <c r="I319" i="9"/>
  <c r="I319" i="10" s="1"/>
  <c r="I319" i="11" s="1"/>
  <c r="I315" i="9"/>
  <c r="I315" i="10" s="1"/>
  <c r="I315" i="11" s="1"/>
  <c r="I311" i="9"/>
  <c r="I311" i="10" s="1"/>
  <c r="I311" i="11" s="1"/>
  <c r="I303" i="9"/>
  <c r="I303" i="10" s="1"/>
  <c r="I303" i="11" s="1"/>
  <c r="I299" i="9"/>
  <c r="I299" i="10" s="1"/>
  <c r="I299" i="11" s="1"/>
  <c r="I291" i="9"/>
  <c r="I291" i="10" s="1"/>
  <c r="I291" i="11" s="1"/>
  <c r="I287" i="9"/>
  <c r="I287" i="10" s="1"/>
  <c r="I287" i="11" s="1"/>
  <c r="I282" i="9"/>
  <c r="I282" i="10" s="1"/>
  <c r="I282" i="11" s="1"/>
  <c r="I278" i="9"/>
  <c r="I278" i="10" s="1"/>
  <c r="I278" i="11" s="1"/>
  <c r="I274" i="9"/>
  <c r="I274" i="10" s="1"/>
  <c r="I274" i="11" s="1"/>
  <c r="I270" i="9"/>
  <c r="I270" i="10" s="1"/>
  <c r="I270" i="11" s="1"/>
  <c r="I266" i="9"/>
  <c r="I266" i="10" s="1"/>
  <c r="I266" i="11" s="1"/>
  <c r="I262" i="9"/>
  <c r="I262" i="10" s="1"/>
  <c r="I262" i="11" s="1"/>
  <c r="I258" i="9"/>
  <c r="I258" i="10" s="1"/>
  <c r="I258" i="11" s="1"/>
  <c r="I254" i="9"/>
  <c r="I254" i="10" s="1"/>
  <c r="I254" i="11" s="1"/>
  <c r="I250" i="9"/>
  <c r="I250" i="10" s="1"/>
  <c r="I250" i="11" s="1"/>
  <c r="I245" i="9"/>
  <c r="I245" i="10" s="1"/>
  <c r="I245" i="11" s="1"/>
  <c r="I241" i="9"/>
  <c r="I241" i="10" s="1"/>
  <c r="I241" i="11" s="1"/>
  <c r="I237" i="9"/>
  <c r="I237" i="10" s="1"/>
  <c r="I237" i="11" s="1"/>
  <c r="I233" i="9"/>
  <c r="I233" i="10" s="1"/>
  <c r="I233" i="11" s="1"/>
  <c r="I229" i="9"/>
  <c r="I229" i="10" s="1"/>
  <c r="I229" i="11" s="1"/>
  <c r="I221" i="9"/>
  <c r="I221" i="10" s="1"/>
  <c r="I221" i="11" s="1"/>
  <c r="I217" i="9"/>
  <c r="I217" i="10" s="1"/>
  <c r="I217" i="11" s="1"/>
  <c r="I212" i="9"/>
  <c r="I212" i="10" s="1"/>
  <c r="I212" i="11" s="1"/>
  <c r="I208" i="9"/>
  <c r="I208" i="10" s="1"/>
  <c r="I208" i="11" s="1"/>
  <c r="I204" i="9"/>
  <c r="I204" i="10" s="1"/>
  <c r="I204" i="11" s="1"/>
  <c r="I200" i="9"/>
  <c r="I200" i="10" s="1"/>
  <c r="I200" i="11" s="1"/>
  <c r="I192" i="9"/>
  <c r="I192" i="10" s="1"/>
  <c r="I192" i="11" s="1"/>
  <c r="I188" i="9"/>
  <c r="I188" i="10" s="1"/>
  <c r="I188" i="11" s="1"/>
  <c r="I184" i="9"/>
  <c r="I184" i="10" s="1"/>
  <c r="I184" i="11" s="1"/>
  <c r="I180" i="9"/>
  <c r="I180" i="10" s="1"/>
  <c r="I180" i="11" s="1"/>
  <c r="I176" i="9"/>
  <c r="I176" i="10" s="1"/>
  <c r="I176" i="11" s="1"/>
  <c r="I172" i="9"/>
  <c r="I172" i="10" s="1"/>
  <c r="I172" i="11" s="1"/>
  <c r="I159" i="9"/>
  <c r="I159" i="10" s="1"/>
  <c r="I159" i="11" s="1"/>
  <c r="I151" i="9"/>
  <c r="I151" i="10" s="1"/>
  <c r="I151" i="11" s="1"/>
  <c r="I146" i="9"/>
  <c r="I146" i="10" s="1"/>
  <c r="I146" i="11" s="1"/>
  <c r="I142" i="9"/>
  <c r="I142" i="10" s="1"/>
  <c r="I142" i="11" s="1"/>
  <c r="I138" i="9"/>
  <c r="I138" i="10" s="1"/>
  <c r="I138" i="11" s="1"/>
  <c r="I134" i="9"/>
  <c r="I134" i="10" s="1"/>
  <c r="I134" i="11" s="1"/>
  <c r="I129" i="9"/>
  <c r="I129" i="10" s="1"/>
  <c r="I129" i="11" s="1"/>
  <c r="I125" i="9"/>
  <c r="I125" i="10" s="1"/>
  <c r="I125" i="11" s="1"/>
  <c r="I121" i="9"/>
  <c r="I121" i="10" s="1"/>
  <c r="I121" i="11" s="1"/>
  <c r="I116" i="9"/>
  <c r="I116" i="10" s="1"/>
  <c r="I116" i="11" s="1"/>
  <c r="I111" i="9"/>
  <c r="I111" i="10" s="1"/>
  <c r="I111" i="11" s="1"/>
  <c r="I106" i="11"/>
  <c r="I92" i="9"/>
  <c r="I92" i="10" s="1"/>
  <c r="I92" i="11" s="1"/>
  <c r="I86" i="9"/>
  <c r="I86" i="10" s="1"/>
  <c r="I86" i="11" s="1"/>
  <c r="I82" i="9"/>
  <c r="I82" i="10" s="1"/>
  <c r="I82" i="11" s="1"/>
  <c r="I74" i="9"/>
  <c r="I74" i="10" s="1"/>
  <c r="I74" i="11" s="1"/>
  <c r="I66" i="9"/>
  <c r="I66" i="10" s="1"/>
  <c r="I66" i="11" s="1"/>
  <c r="I54" i="9"/>
  <c r="I54" i="10" s="1"/>
  <c r="I54" i="11" s="1"/>
  <c r="I46" i="9"/>
  <c r="I46" i="10" s="1"/>
  <c r="I46" i="11" s="1"/>
  <c r="I354" i="9"/>
  <c r="I354" i="10" s="1"/>
  <c r="I354" i="11" s="1"/>
  <c r="I350" i="9"/>
  <c r="I350" i="10" s="1"/>
  <c r="I350" i="11" s="1"/>
  <c r="I346" i="9"/>
  <c r="I346" i="10" s="1"/>
  <c r="I346" i="11" s="1"/>
  <c r="I338" i="9"/>
  <c r="I338" i="10" s="1"/>
  <c r="I338" i="11" s="1"/>
  <c r="I334" i="9"/>
  <c r="I334" i="10" s="1"/>
  <c r="I334" i="11" s="1"/>
  <c r="I330" i="9"/>
  <c r="I330" i="10" s="1"/>
  <c r="I330" i="11" s="1"/>
  <c r="I326" i="9"/>
  <c r="I326" i="10" s="1"/>
  <c r="I326" i="11" s="1"/>
  <c r="I322" i="9"/>
  <c r="I322" i="10" s="1"/>
  <c r="I322" i="11" s="1"/>
  <c r="I318" i="9"/>
  <c r="I318" i="10" s="1"/>
  <c r="I318" i="11" s="1"/>
  <c r="I314" i="9"/>
  <c r="I314" i="10" s="1"/>
  <c r="I314" i="11" s="1"/>
  <c r="I310" i="9"/>
  <c r="I310" i="10" s="1"/>
  <c r="I310" i="11" s="1"/>
  <c r="I306" i="9"/>
  <c r="I306" i="10" s="1"/>
  <c r="I306" i="11" s="1"/>
  <c r="I302" i="9"/>
  <c r="I302" i="10" s="1"/>
  <c r="I302" i="11" s="1"/>
  <c r="I298" i="9"/>
  <c r="I298" i="10" s="1"/>
  <c r="I298" i="11" s="1"/>
  <c r="I294" i="9"/>
  <c r="I294" i="10" s="1"/>
  <c r="I294" i="11" s="1"/>
  <c r="I290" i="9"/>
  <c r="I290" i="10" s="1"/>
  <c r="I290" i="11" s="1"/>
  <c r="I286" i="9"/>
  <c r="I277" i="9"/>
  <c r="I277" i="10" s="1"/>
  <c r="I277" i="11" s="1"/>
  <c r="I273" i="9"/>
  <c r="I273" i="10" s="1"/>
  <c r="I273" i="11" s="1"/>
  <c r="I269" i="9"/>
  <c r="I269" i="10" s="1"/>
  <c r="I269" i="11" s="1"/>
  <c r="I265" i="9"/>
  <c r="I265" i="10" s="1"/>
  <c r="I265" i="11" s="1"/>
  <c r="I261" i="9"/>
  <c r="I261" i="10" s="1"/>
  <c r="I261" i="11" s="1"/>
  <c r="I257" i="9"/>
  <c r="I257" i="10" s="1"/>
  <c r="I257" i="11" s="1"/>
  <c r="I253" i="9"/>
  <c r="I253" i="10" s="1"/>
  <c r="I253" i="11" s="1"/>
  <c r="I249" i="9"/>
  <c r="I249" i="10" s="1"/>
  <c r="I249" i="11" s="1"/>
  <c r="I244" i="9"/>
  <c r="I244" i="10" s="1"/>
  <c r="I244" i="11" s="1"/>
  <c r="I240" i="9"/>
  <c r="I240" i="10" s="1"/>
  <c r="I240" i="11" s="1"/>
  <c r="I236" i="9"/>
  <c r="I236" i="10" s="1"/>
  <c r="I236" i="11" s="1"/>
  <c r="I232" i="9"/>
  <c r="I232" i="10" s="1"/>
  <c r="I232" i="11" s="1"/>
  <c r="I228" i="9"/>
  <c r="I228" i="10" s="1"/>
  <c r="I228" i="11" s="1"/>
  <c r="I224" i="9"/>
  <c r="I224" i="10" s="1"/>
  <c r="I224" i="11" s="1"/>
  <c r="I220" i="9"/>
  <c r="I220" i="10" s="1"/>
  <c r="I220" i="11" s="1"/>
  <c r="I216" i="9"/>
  <c r="I216" i="10" s="1"/>
  <c r="I216" i="11" s="1"/>
  <c r="I211" i="9"/>
  <c r="I211" i="10" s="1"/>
  <c r="I211" i="11" s="1"/>
  <c r="I203" i="9"/>
  <c r="I203" i="10" s="1"/>
  <c r="I203" i="11" s="1"/>
  <c r="I199" i="9"/>
  <c r="I199" i="10" s="1"/>
  <c r="I199" i="11" s="1"/>
  <c r="I195" i="9"/>
  <c r="I195" i="10" s="1"/>
  <c r="I195" i="11" s="1"/>
  <c r="I191" i="9"/>
  <c r="I191" i="10" s="1"/>
  <c r="I191" i="11" s="1"/>
  <c r="I187" i="9"/>
  <c r="I187" i="10" s="1"/>
  <c r="I187" i="11" s="1"/>
  <c r="I183" i="9"/>
  <c r="I183" i="10" s="1"/>
  <c r="I183" i="11" s="1"/>
  <c r="I179" i="9"/>
  <c r="I179" i="10" s="1"/>
  <c r="I179" i="11" s="1"/>
  <c r="I175" i="9"/>
  <c r="I175" i="10" s="1"/>
  <c r="I175" i="11" s="1"/>
  <c r="I167" i="9"/>
  <c r="I167" i="10" s="1"/>
  <c r="I167" i="11" s="1"/>
  <c r="I162" i="9"/>
  <c r="I162" i="10" s="1"/>
  <c r="I162" i="11" s="1"/>
  <c r="I158" i="9"/>
  <c r="I158" i="10" s="1"/>
  <c r="I158" i="11" s="1"/>
  <c r="I150" i="9"/>
  <c r="I150" i="10" s="1"/>
  <c r="I150" i="11" s="1"/>
  <c r="I145" i="9"/>
  <c r="I145" i="10" s="1"/>
  <c r="I145" i="11" s="1"/>
  <c r="I141" i="9"/>
  <c r="I141" i="10" s="1"/>
  <c r="I141" i="11" s="1"/>
  <c r="I137" i="9"/>
  <c r="I137" i="10" s="1"/>
  <c r="I137" i="11" s="1"/>
  <c r="I132" i="9"/>
  <c r="I132" i="10" s="1"/>
  <c r="I132" i="11" s="1"/>
  <c r="I128" i="9"/>
  <c r="I128" i="10" s="1"/>
  <c r="I128" i="11" s="1"/>
  <c r="I120" i="9"/>
  <c r="I120" i="10" s="1"/>
  <c r="I120" i="11" s="1"/>
  <c r="I115" i="9"/>
  <c r="I115" i="10" s="1"/>
  <c r="I115" i="11" s="1"/>
  <c r="I110" i="9"/>
  <c r="I110" i="10" s="1"/>
  <c r="I110" i="11" s="1"/>
  <c r="I91" i="9"/>
  <c r="I91" i="10" s="1"/>
  <c r="I91" i="11" s="1"/>
  <c r="I85" i="9"/>
  <c r="I85" i="10" s="1"/>
  <c r="I85" i="11" s="1"/>
  <c r="I77" i="9"/>
  <c r="I77" i="10" s="1"/>
  <c r="I77" i="11" s="1"/>
  <c r="I73" i="9"/>
  <c r="I73" i="10" s="1"/>
  <c r="I73" i="11" s="1"/>
  <c r="I69" i="9"/>
  <c r="I69" i="10" s="1"/>
  <c r="I69" i="11" s="1"/>
  <c r="I65" i="9"/>
  <c r="I65" i="10" s="1"/>
  <c r="I65" i="11" s="1"/>
  <c r="I61" i="9"/>
  <c r="I61" i="10" s="1"/>
  <c r="I61" i="11" s="1"/>
  <c r="I53" i="9"/>
  <c r="I53" i="10" s="1"/>
  <c r="I53" i="11" s="1"/>
  <c r="I45" i="9"/>
  <c r="I45" i="10" s="1"/>
  <c r="I45" i="11" s="1"/>
  <c r="I352" i="9"/>
  <c r="I352" i="10" s="1"/>
  <c r="I352" i="11" s="1"/>
  <c r="I343" i="9"/>
  <c r="I343" i="10" s="1"/>
  <c r="I343" i="11" s="1"/>
  <c r="I349" i="9"/>
  <c r="I349" i="10" s="1"/>
  <c r="I349" i="11" s="1"/>
  <c r="I345" i="9"/>
  <c r="I345" i="10" s="1"/>
  <c r="I345" i="11" s="1"/>
  <c r="I337" i="9"/>
  <c r="I337" i="10" s="1"/>
  <c r="I337" i="11" s="1"/>
  <c r="I329" i="9"/>
  <c r="I329" i="10" s="1"/>
  <c r="I329" i="11" s="1"/>
  <c r="I325" i="9"/>
  <c r="I325" i="10" s="1"/>
  <c r="I325" i="11" s="1"/>
  <c r="I321" i="9"/>
  <c r="I321" i="10" s="1"/>
  <c r="I321" i="11" s="1"/>
  <c r="I317" i="9"/>
  <c r="I317" i="10" s="1"/>
  <c r="I317" i="11" s="1"/>
  <c r="I313" i="9"/>
  <c r="I313" i="10" s="1"/>
  <c r="I313" i="11" s="1"/>
  <c r="I309" i="9"/>
  <c r="I309" i="10" s="1"/>
  <c r="I309" i="11" s="1"/>
  <c r="I305" i="9"/>
  <c r="I305" i="10" s="1"/>
  <c r="I305" i="11" s="1"/>
  <c r="I301" i="9"/>
  <c r="I301" i="10" s="1"/>
  <c r="I301" i="11" s="1"/>
  <c r="I297" i="9"/>
  <c r="I297" i="10" s="1"/>
  <c r="I297" i="11" s="1"/>
  <c r="I293" i="9"/>
  <c r="I293" i="10" s="1"/>
  <c r="I293" i="11" s="1"/>
  <c r="I289" i="9"/>
  <c r="I289" i="10" s="1"/>
  <c r="I289" i="11" s="1"/>
  <c r="I285" i="11"/>
  <c r="I280" i="9"/>
  <c r="I280" i="10" s="1"/>
  <c r="I280" i="11" s="1"/>
  <c r="I276" i="9"/>
  <c r="I276" i="10" s="1"/>
  <c r="I276" i="11" s="1"/>
  <c r="I272" i="9"/>
  <c r="I272" i="10" s="1"/>
  <c r="I272" i="11" s="1"/>
  <c r="I268" i="9"/>
  <c r="I268" i="10" s="1"/>
  <c r="I268" i="11" s="1"/>
  <c r="I264" i="9"/>
  <c r="I264" i="10" s="1"/>
  <c r="I264" i="11" s="1"/>
  <c r="I260" i="9"/>
  <c r="I260" i="10" s="1"/>
  <c r="I260" i="11" s="1"/>
  <c r="I256" i="9"/>
  <c r="I256" i="10" s="1"/>
  <c r="I256" i="11" s="1"/>
  <c r="I243" i="9"/>
  <c r="I243" i="10" s="1"/>
  <c r="I243" i="11" s="1"/>
  <c r="I239" i="9"/>
  <c r="I239" i="10" s="1"/>
  <c r="I239" i="11" s="1"/>
  <c r="I235" i="9"/>
  <c r="I235" i="10" s="1"/>
  <c r="I235" i="11" s="1"/>
  <c r="I231" i="9"/>
  <c r="I231" i="10" s="1"/>
  <c r="I231" i="11" s="1"/>
  <c r="I227" i="9"/>
  <c r="I227" i="10" s="1"/>
  <c r="I227" i="11" s="1"/>
  <c r="I219" i="9"/>
  <c r="I219" i="10" s="1"/>
  <c r="I219" i="11" s="1"/>
  <c r="I215" i="9"/>
  <c r="I215" i="10" s="1"/>
  <c r="I215" i="11" s="1"/>
  <c r="I210" i="9"/>
  <c r="I210" i="10" s="1"/>
  <c r="I210" i="11" s="1"/>
  <c r="I206" i="9"/>
  <c r="I206" i="10" s="1"/>
  <c r="I206" i="11" s="1"/>
  <c r="I202" i="9"/>
  <c r="I202" i="10" s="1"/>
  <c r="I202" i="11" s="1"/>
  <c r="I198" i="9"/>
  <c r="I198" i="10" s="1"/>
  <c r="I198" i="11" s="1"/>
  <c r="I190" i="9"/>
  <c r="I190" i="10" s="1"/>
  <c r="I190" i="11" s="1"/>
  <c r="I186" i="9"/>
  <c r="I186" i="10" s="1"/>
  <c r="I186" i="11" s="1"/>
  <c r="I182" i="9"/>
  <c r="I182" i="10" s="1"/>
  <c r="I182" i="11" s="1"/>
  <c r="I178" i="9"/>
  <c r="I178" i="10" s="1"/>
  <c r="I178" i="11" s="1"/>
  <c r="I174" i="9"/>
  <c r="I174" i="10" s="1"/>
  <c r="I174" i="11" s="1"/>
  <c r="I165" i="9"/>
  <c r="I165" i="10" s="1"/>
  <c r="I165" i="11" s="1"/>
  <c r="I161" i="9"/>
  <c r="I161" i="10" s="1"/>
  <c r="I161" i="11" s="1"/>
  <c r="I157" i="9"/>
  <c r="I157" i="10" s="1"/>
  <c r="I157" i="11" s="1"/>
  <c r="I153" i="9"/>
  <c r="I153" i="10" s="1"/>
  <c r="I153" i="11" s="1"/>
  <c r="I148" i="9"/>
  <c r="I148" i="10" s="1"/>
  <c r="I148" i="11" s="1"/>
  <c r="I144" i="9"/>
  <c r="I144" i="10" s="1"/>
  <c r="I144" i="11" s="1"/>
  <c r="I140" i="9"/>
  <c r="I140" i="10" s="1"/>
  <c r="I140" i="11" s="1"/>
  <c r="I131" i="9"/>
  <c r="I131" i="10" s="1"/>
  <c r="I131" i="11" s="1"/>
  <c r="I127" i="9"/>
  <c r="I127" i="10" s="1"/>
  <c r="I127" i="11" s="1"/>
  <c r="I118" i="9"/>
  <c r="I118" i="10" s="1"/>
  <c r="I118" i="11" s="1"/>
  <c r="I114" i="9"/>
  <c r="I114" i="10" s="1"/>
  <c r="I114" i="11" s="1"/>
  <c r="I94" i="9"/>
  <c r="I90" i="9"/>
  <c r="I90" i="10" s="1"/>
  <c r="I90" i="11" s="1"/>
  <c r="I80" i="9"/>
  <c r="I80" i="10" s="1"/>
  <c r="I80" i="11" s="1"/>
  <c r="I72" i="9"/>
  <c r="I72" i="10" s="1"/>
  <c r="I72" i="11" s="1"/>
  <c r="I68" i="9"/>
  <c r="I68" i="10" s="1"/>
  <c r="I68" i="11" s="1"/>
  <c r="I60" i="9"/>
  <c r="I60" i="10" s="1"/>
  <c r="I60" i="11" s="1"/>
  <c r="I56" i="9"/>
  <c r="I56" i="10" s="1"/>
  <c r="I56" i="11" s="1"/>
  <c r="I48" i="9"/>
  <c r="I48" i="10" s="1"/>
  <c r="I48" i="11" s="1"/>
  <c r="I348" i="9"/>
  <c r="I348" i="10" s="1"/>
  <c r="I348" i="11" s="1"/>
  <c r="I344" i="9"/>
  <c r="I344" i="10" s="1"/>
  <c r="I344" i="11" s="1"/>
  <c r="I340" i="9"/>
  <c r="I340" i="10" s="1"/>
  <c r="I340" i="11" s="1"/>
  <c r="I336" i="9"/>
  <c r="I336" i="10" s="1"/>
  <c r="I336" i="11" s="1"/>
  <c r="I332" i="9"/>
  <c r="I332" i="10" s="1"/>
  <c r="I332" i="11" s="1"/>
  <c r="I328" i="9"/>
  <c r="I328" i="10" s="1"/>
  <c r="I328" i="11" s="1"/>
  <c r="I324" i="9"/>
  <c r="I324" i="10" s="1"/>
  <c r="I324" i="11" s="1"/>
  <c r="I320" i="9"/>
  <c r="I320" i="10" s="1"/>
  <c r="I320" i="11" s="1"/>
  <c r="I316" i="9"/>
  <c r="I316" i="10" s="1"/>
  <c r="I316" i="11" s="1"/>
  <c r="I312" i="9"/>
  <c r="I312" i="10" s="1"/>
  <c r="I312" i="11" s="1"/>
  <c r="I308" i="9"/>
  <c r="I308" i="10" s="1"/>
  <c r="I308" i="11" s="1"/>
  <c r="I304" i="9"/>
  <c r="I304" i="10" s="1"/>
  <c r="I304" i="11" s="1"/>
  <c r="I300" i="9"/>
  <c r="I300" i="10" s="1"/>
  <c r="I300" i="11" s="1"/>
  <c r="I296" i="9"/>
  <c r="I296" i="10" s="1"/>
  <c r="I296" i="11" s="1"/>
  <c r="I288" i="9"/>
  <c r="I288" i="10" s="1"/>
  <c r="I288" i="11" s="1"/>
  <c r="I283" i="9"/>
  <c r="I283" i="10" s="1"/>
  <c r="I283" i="11" s="1"/>
  <c r="I275" i="9"/>
  <c r="I275" i="10" s="1"/>
  <c r="I275" i="11" s="1"/>
  <c r="I271" i="9"/>
  <c r="I271" i="10" s="1"/>
  <c r="I271" i="11" s="1"/>
  <c r="I267" i="9"/>
  <c r="I267" i="10" s="1"/>
  <c r="I267" i="11" s="1"/>
  <c r="I263" i="9"/>
  <c r="I263" i="10" s="1"/>
  <c r="I263" i="11" s="1"/>
  <c r="I259" i="9"/>
  <c r="I259" i="10" s="1"/>
  <c r="I259" i="11" s="1"/>
  <c r="I246" i="9"/>
  <c r="I246" i="10" s="1"/>
  <c r="I246" i="11" s="1"/>
  <c r="I242" i="9"/>
  <c r="I242" i="10" s="1"/>
  <c r="I242" i="11" s="1"/>
  <c r="I238" i="9"/>
  <c r="I238" i="10" s="1"/>
  <c r="I238" i="11" s="1"/>
  <c r="I234" i="9"/>
  <c r="I234" i="10" s="1"/>
  <c r="I234" i="11" s="1"/>
  <c r="I230" i="9"/>
  <c r="I230" i="10" s="1"/>
  <c r="I230" i="11" s="1"/>
  <c r="I226" i="9"/>
  <c r="I226" i="10" s="1"/>
  <c r="I226" i="11" s="1"/>
  <c r="I222" i="9"/>
  <c r="I222" i="10" s="1"/>
  <c r="I222" i="11" s="1"/>
  <c r="I218" i="9"/>
  <c r="I218" i="10" s="1"/>
  <c r="I218" i="11" s="1"/>
  <c r="I214" i="9"/>
  <c r="I214" i="10" s="1"/>
  <c r="I214" i="11" s="1"/>
  <c r="I209" i="9"/>
  <c r="I209" i="10" s="1"/>
  <c r="I209" i="11" s="1"/>
  <c r="I205" i="9"/>
  <c r="I205" i="10" s="1"/>
  <c r="I205" i="11" s="1"/>
  <c r="I201" i="9"/>
  <c r="I201" i="10" s="1"/>
  <c r="I201" i="11" s="1"/>
  <c r="I197" i="9"/>
  <c r="I197" i="10" s="1"/>
  <c r="I197" i="11" s="1"/>
  <c r="I189" i="9"/>
  <c r="I189" i="10" s="1"/>
  <c r="I189" i="11" s="1"/>
  <c r="I185" i="9"/>
  <c r="I185" i="10" s="1"/>
  <c r="I185" i="11" s="1"/>
  <c r="I181" i="9"/>
  <c r="I181" i="10" s="1"/>
  <c r="I181" i="11" s="1"/>
  <c r="I177" i="9"/>
  <c r="I177" i="10" s="1"/>
  <c r="I177" i="11" s="1"/>
  <c r="I173" i="9"/>
  <c r="I173" i="10" s="1"/>
  <c r="I173" i="11" s="1"/>
  <c r="I169" i="9"/>
  <c r="I169" i="10" s="1"/>
  <c r="I169" i="11" s="1"/>
  <c r="I164" i="9"/>
  <c r="I164" i="10" s="1"/>
  <c r="I164" i="11" s="1"/>
  <c r="I160" i="9"/>
  <c r="I156" i="9"/>
  <c r="I156" i="10" s="1"/>
  <c r="I156" i="11" s="1"/>
  <c r="I152" i="9"/>
  <c r="I152" i="10" s="1"/>
  <c r="I152" i="11" s="1"/>
  <c r="I147" i="9"/>
  <c r="I147" i="10" s="1"/>
  <c r="I147" i="11" s="1"/>
  <c r="I143" i="9"/>
  <c r="I143" i="10" s="1"/>
  <c r="I143" i="11" s="1"/>
  <c r="I139" i="9"/>
  <c r="I139" i="10" s="1"/>
  <c r="I139" i="11" s="1"/>
  <c r="I130" i="9"/>
  <c r="I130" i="10" s="1"/>
  <c r="I130" i="11" s="1"/>
  <c r="I126" i="9"/>
  <c r="I126" i="10" s="1"/>
  <c r="I126" i="11" s="1"/>
  <c r="I117" i="9"/>
  <c r="I117" i="10" s="1"/>
  <c r="I117" i="11" s="1"/>
  <c r="I113" i="9"/>
  <c r="I113" i="10" s="1"/>
  <c r="I113" i="11" s="1"/>
  <c r="I108" i="9"/>
  <c r="I93" i="9"/>
  <c r="I93" i="10" s="1"/>
  <c r="I93" i="11" s="1"/>
  <c r="I88" i="9"/>
  <c r="I88" i="10" s="1"/>
  <c r="I88" i="11" s="1"/>
  <c r="I79" i="9"/>
  <c r="I79" i="10" s="1"/>
  <c r="I79" i="11" s="1"/>
  <c r="I75" i="9"/>
  <c r="I75" i="10" s="1"/>
  <c r="I75" i="11" s="1"/>
  <c r="I63" i="9"/>
  <c r="I63" i="10" s="1"/>
  <c r="I63" i="11" s="1"/>
  <c r="I59" i="9"/>
  <c r="I59" i="10" s="1"/>
  <c r="I59" i="11" s="1"/>
  <c r="I55" i="9"/>
  <c r="I55" i="10" s="1"/>
  <c r="I55" i="11" s="1"/>
  <c r="I51" i="9"/>
  <c r="I51" i="10" s="1"/>
  <c r="I51" i="11" s="1"/>
  <c r="I47" i="9"/>
  <c r="I47" i="10" s="1"/>
  <c r="I47" i="11" s="1"/>
  <c r="I194" i="9"/>
  <c r="I194" i="10" s="1"/>
  <c r="I194" i="11" s="1"/>
  <c r="I163" i="9"/>
  <c r="I163" i="10" s="1"/>
  <c r="I163" i="11" s="1"/>
  <c r="I64" i="9"/>
  <c r="I64" i="10" s="1"/>
  <c r="I64" i="11" s="1"/>
  <c r="I333" i="9"/>
  <c r="I333" i="10" s="1"/>
  <c r="I333" i="11" s="1"/>
  <c r="I168" i="9"/>
  <c r="I168" i="10" s="1"/>
  <c r="I168" i="11" s="1"/>
  <c r="I196" i="9"/>
  <c r="I196" i="10" s="1"/>
  <c r="I196" i="11" s="1"/>
  <c r="I248" i="9"/>
  <c r="I248" i="10" s="1"/>
  <c r="I248" i="11" s="1"/>
  <c r="I225" i="9"/>
  <c r="I225" i="10" s="1"/>
  <c r="I225" i="11" s="1"/>
  <c r="I81" i="9"/>
  <c r="I81" i="10" s="1"/>
  <c r="I81" i="11" s="1"/>
  <c r="I295" i="9"/>
  <c r="I295" i="10" s="1"/>
  <c r="I295" i="11" s="1"/>
  <c r="I223" i="9"/>
  <c r="I223" i="10" s="1"/>
  <c r="I223" i="11" s="1"/>
  <c r="I135" i="10"/>
  <c r="I135" i="11" s="1"/>
  <c r="I255" i="4"/>
  <c r="I255" i="5" s="1"/>
  <c r="I255" i="6" s="1"/>
  <c r="I255" i="7" s="1"/>
  <c r="I255" i="8" s="1"/>
  <c r="I160" i="10" l="1"/>
  <c r="I160" i="11" s="1"/>
  <c r="I108" i="10"/>
  <c r="I108" i="11" s="1"/>
  <c r="I94" i="10"/>
  <c r="I94" i="11" s="1"/>
  <c r="I99" i="12"/>
  <c r="I99" i="13" s="1"/>
  <c r="I99" i="15" s="1"/>
  <c r="I99" i="16" s="1"/>
  <c r="I99" i="17" s="1"/>
  <c r="I99" i="18" s="1"/>
  <c r="I99" i="19" s="1"/>
  <c r="I99" i="20" s="1"/>
  <c r="I99" i="21" s="1"/>
  <c r="I99" i="22" s="1"/>
  <c r="I99" i="23" s="1"/>
  <c r="I99" i="24" s="1"/>
  <c r="I99" i="25" s="1"/>
  <c r="I99" i="26" s="1"/>
  <c r="I100" i="12"/>
  <c r="I100" i="13" s="1"/>
  <c r="I100" i="15" s="1"/>
  <c r="I100" i="16" s="1"/>
  <c r="I100" i="17" s="1"/>
  <c r="I100" i="18" s="1"/>
  <c r="I100" i="19" s="1"/>
  <c r="I100" i="20" s="1"/>
  <c r="I100" i="21" s="1"/>
  <c r="I100" i="22" s="1"/>
  <c r="I100" i="23" s="1"/>
  <c r="I100" i="24" s="1"/>
  <c r="I100" i="25" s="1"/>
  <c r="I100" i="26" s="1"/>
  <c r="I286" i="10"/>
  <c r="I286" i="11" s="1"/>
  <c r="I255" i="9"/>
  <c r="I255" i="10" s="1"/>
  <c r="I255" i="11" s="1"/>
  <c r="I71" i="10" l="1"/>
  <c r="I71" i="11" s="1"/>
  <c r="I281" i="8" l="1"/>
  <c r="I281" i="9" l="1"/>
  <c r="I281" i="10" s="1"/>
  <c r="I281" i="11" s="1"/>
  <c r="I154" i="8"/>
  <c r="I155" i="8"/>
  <c r="I170" i="8"/>
  <c r="I171" i="8"/>
  <c r="I154" i="9" l="1"/>
  <c r="I154" i="10" s="1"/>
  <c r="I154" i="11" s="1"/>
  <c r="I170" i="9"/>
  <c r="I170" i="10" s="1"/>
  <c r="I170" i="11" s="1"/>
  <c r="I171" i="9"/>
  <c r="I171" i="10" s="1"/>
  <c r="I171" i="11" s="1"/>
  <c r="I155" i="9"/>
  <c r="I155" i="10" s="1"/>
  <c r="I155" i="11" s="1"/>
  <c r="I67" i="8"/>
  <c r="I123" i="8"/>
  <c r="I57" i="8"/>
  <c r="I123" i="9" l="1"/>
  <c r="I123" i="10" s="1"/>
  <c r="I123" i="11" s="1"/>
  <c r="I57" i="9"/>
  <c r="I57" i="10" s="1"/>
  <c r="I57" i="11" s="1"/>
  <c r="I67" i="9"/>
  <c r="I67" i="10" s="1"/>
  <c r="I67" i="11" s="1"/>
  <c r="I52" i="7"/>
  <c r="I52" i="8" s="1"/>
  <c r="I251" i="7"/>
  <c r="I251" i="8" s="1"/>
  <c r="I49" i="7"/>
  <c r="I49" i="8" s="1"/>
  <c r="I109" i="7"/>
  <c r="I109" i="8" s="1"/>
  <c r="I136" i="7"/>
  <c r="I136" i="8" s="1"/>
  <c r="I49" i="9" l="1"/>
  <c r="I49" i="10" s="1"/>
  <c r="I49" i="11" s="1"/>
  <c r="I251" i="9"/>
  <c r="I251" i="10" s="1"/>
  <c r="I251" i="11" s="1"/>
  <c r="I52" i="9"/>
  <c r="I52" i="10" s="1"/>
  <c r="I52" i="11" s="1"/>
  <c r="I136" i="9"/>
  <c r="I136" i="10" s="1"/>
  <c r="I136" i="11" s="1"/>
  <c r="I109" i="9"/>
  <c r="I353" i="7"/>
  <c r="I353" i="8" s="1"/>
  <c r="I109" i="10" l="1"/>
  <c r="I109" i="11" s="1"/>
  <c r="I353" i="9"/>
  <c r="I353" i="10" s="1"/>
  <c r="I353" i="11" s="1"/>
  <c r="I351" i="6"/>
  <c r="I351" i="7" s="1"/>
  <c r="I351" i="8" s="1"/>
  <c r="I351" i="9" l="1"/>
  <c r="I351" i="10" s="1"/>
  <c r="I351" i="11" s="1"/>
  <c r="I58" i="6"/>
  <c r="I58" i="7" s="1"/>
  <c r="I58" i="8" s="1"/>
  <c r="I84" i="6"/>
  <c r="I84" i="7" s="1"/>
  <c r="I84" i="8" s="1"/>
  <c r="I58" i="9" l="1"/>
  <c r="I58" i="10" s="1"/>
  <c r="I58" i="11" s="1"/>
  <c r="I84" i="9"/>
  <c r="I84" i="10" s="1"/>
  <c r="I84" i="11" s="1"/>
  <c r="I76" i="5"/>
  <c r="I76" i="6" s="1"/>
  <c r="I76" i="7" s="1"/>
  <c r="I76" i="8" s="1"/>
  <c r="I76" i="9" l="1"/>
  <c r="I76" i="10" s="1"/>
  <c r="I76" i="11" s="1"/>
  <c r="I70" i="5"/>
  <c r="I70" i="6" s="1"/>
  <c r="I70" i="7" s="1"/>
  <c r="I70" i="8" s="1"/>
  <c r="I70" i="9" l="1"/>
  <c r="I70" i="10" s="1"/>
  <c r="I70" i="11" s="1"/>
  <c r="I279" i="5"/>
  <c r="I279" i="6" s="1"/>
  <c r="I279" i="7" s="1"/>
  <c r="I279" i="8" s="1"/>
  <c r="I279" i="9" l="1"/>
  <c r="I279" i="10" s="1"/>
  <c r="I279" i="11" s="1"/>
  <c r="I122" i="5"/>
  <c r="I122" i="6" s="1"/>
  <c r="I122" i="7" s="1"/>
  <c r="I122" i="8" s="1"/>
  <c r="I50" i="5"/>
  <c r="I50" i="6" s="1"/>
  <c r="I50" i="7" s="1"/>
  <c r="I50" i="8" s="1"/>
  <c r="I62" i="4"/>
  <c r="I62" i="5" s="1"/>
  <c r="I62" i="6" s="1"/>
  <c r="I62" i="7" s="1"/>
  <c r="I62" i="8" s="1"/>
  <c r="I122" i="9" l="1"/>
  <c r="I122" i="10" s="1"/>
  <c r="I122" i="11" s="1"/>
  <c r="I50" i="9"/>
  <c r="I50" i="10" s="1"/>
  <c r="I50" i="11" s="1"/>
  <c r="I62" i="9"/>
  <c r="I62" i="10" s="1"/>
  <c r="I62" i="11" s="1"/>
  <c r="I83" i="4"/>
  <c r="I83" i="5" s="1"/>
  <c r="I83" i="6" s="1"/>
  <c r="I83" i="7" s="1"/>
  <c r="I83" i="8" s="1"/>
  <c r="I83" i="9" l="1"/>
  <c r="I83" i="10" s="1"/>
  <c r="I83" i="11" s="1"/>
  <c r="I193" i="5"/>
  <c r="I193" i="6" s="1"/>
  <c r="I193" i="7" s="1"/>
  <c r="I193" i="8" s="1"/>
  <c r="I193" i="9" l="1"/>
  <c r="I193" i="10" s="1"/>
  <c r="I193" i="11" s="1"/>
  <c r="I307" i="4"/>
  <c r="I307" i="5" s="1"/>
  <c r="I307" i="6" s="1"/>
  <c r="I307" i="7" s="1"/>
  <c r="I307" i="8" s="1"/>
  <c r="I207" i="4"/>
  <c r="I207" i="5" s="1"/>
  <c r="I207" i="6" s="1"/>
  <c r="I207" i="7" s="1"/>
  <c r="I207" i="8" s="1"/>
  <c r="I307" i="9" l="1"/>
  <c r="I307" i="10" s="1"/>
  <c r="I307" i="11" s="1"/>
  <c r="I207" i="9"/>
  <c r="I207" i="10" s="1"/>
  <c r="I207" i="11" s="1"/>
  <c r="I107" i="2"/>
  <c r="I107" i="3" s="1"/>
  <c r="I107" i="4" s="1"/>
  <c r="I107" i="5" s="1"/>
  <c r="I107" i="6" s="1"/>
  <c r="I107" i="7" s="1"/>
  <c r="I107" i="8" s="1"/>
  <c r="I107" i="9" l="1"/>
  <c r="I341" i="3"/>
  <c r="I341" i="4" s="1"/>
  <c r="I341" i="5" s="1"/>
  <c r="I341" i="6" s="1"/>
  <c r="I341" i="7" s="1"/>
  <c r="I341" i="8" s="1"/>
  <c r="I292" i="3"/>
  <c r="I292" i="4" s="1"/>
  <c r="I292" i="5" s="1"/>
  <c r="I292" i="6" s="1"/>
  <c r="I292" i="7" s="1"/>
  <c r="I292" i="8" s="1"/>
  <c r="I342" i="3"/>
  <c r="I342" i="4" s="1"/>
  <c r="I342" i="5" s="1"/>
  <c r="I342" i="6" s="1"/>
  <c r="I342" i="7" s="1"/>
  <c r="I342" i="8" s="1"/>
  <c r="I107" i="10" l="1"/>
  <c r="I107" i="11" s="1"/>
  <c r="I342" i="9"/>
  <c r="I342" i="10" s="1"/>
  <c r="I342" i="11" s="1"/>
  <c r="I341" i="9"/>
  <c r="I341" i="10" s="1"/>
  <c r="I341" i="11" s="1"/>
  <c r="I292" i="9"/>
  <c r="I292" i="10" s="1"/>
  <c r="I292" i="11" s="1"/>
  <c r="I124" i="3"/>
  <c r="I124" i="4" s="1"/>
  <c r="I124" i="5" s="1"/>
  <c r="I124" i="6" s="1"/>
  <c r="I124" i="7" s="1"/>
  <c r="I124" i="8" s="1"/>
  <c r="I124" i="9" l="1"/>
  <c r="I124" i="10" s="1"/>
  <c r="I124" i="11" s="1"/>
  <c r="I78" i="3"/>
  <c r="I78" i="4" s="1"/>
  <c r="I78" i="5" s="1"/>
  <c r="I78" i="6" s="1"/>
  <c r="I78" i="7" s="1"/>
  <c r="I78" i="8" s="1"/>
  <c r="I252" i="3"/>
  <c r="I252" i="4" s="1"/>
  <c r="I252" i="5" s="1"/>
  <c r="I252" i="6" s="1"/>
  <c r="I252" i="7" s="1"/>
  <c r="I252" i="8" s="1"/>
  <c r="I252" i="9" l="1"/>
  <c r="I252" i="10" s="1"/>
  <c r="I252" i="11" s="1"/>
  <c r="I78" i="9"/>
  <c r="I78" i="10" s="1"/>
  <c r="I78" i="11" s="1"/>
  <c r="I149" i="2"/>
  <c r="I149" i="3" s="1"/>
  <c r="I149" i="4" s="1"/>
  <c r="I149" i="5" s="1"/>
  <c r="I149" i="6" s="1"/>
  <c r="I149" i="7" s="1"/>
  <c r="I149" i="8" s="1"/>
  <c r="I149" i="9" l="1"/>
  <c r="I149" i="10" s="1"/>
  <c r="I149" i="11" s="1"/>
  <c r="I87" i="2"/>
  <c r="I87" i="3" s="1"/>
  <c r="I87" i="4" s="1"/>
  <c r="I87" i="5" s="1"/>
  <c r="I87" i="6" s="1"/>
  <c r="I87" i="7" s="1"/>
  <c r="I87" i="8" s="1"/>
  <c r="I89" i="2"/>
  <c r="I89" i="3" s="1"/>
  <c r="I89" i="4" s="1"/>
  <c r="I89" i="5" s="1"/>
  <c r="I89" i="6" s="1"/>
  <c r="I89" i="7" s="1"/>
  <c r="I89" i="8" s="1"/>
  <c r="I166" i="2"/>
  <c r="I166" i="3" s="1"/>
  <c r="I166" i="4" s="1"/>
  <c r="I166" i="5" s="1"/>
  <c r="I166" i="6" s="1"/>
  <c r="I166" i="7" s="1"/>
  <c r="I166" i="8" s="1"/>
  <c r="I213" i="2"/>
  <c r="I213" i="3" s="1"/>
  <c r="I213" i="4" s="1"/>
  <c r="I213" i="5" s="1"/>
  <c r="I213" i="6" s="1"/>
  <c r="I213" i="7" s="1"/>
  <c r="I213" i="8" s="1"/>
  <c r="F8" i="1"/>
  <c r="V8" i="1"/>
  <c r="I87" i="9" l="1"/>
  <c r="I87" i="10" s="1"/>
  <c r="I87" i="11" s="1"/>
  <c r="I213" i="9"/>
  <c r="I213" i="10" s="1"/>
  <c r="I213" i="11" s="1"/>
  <c r="I89" i="9"/>
  <c r="I89" i="10" s="1"/>
  <c r="I89" i="11" s="1"/>
  <c r="I166" i="9"/>
  <c r="I166" i="10" s="1"/>
  <c r="I166" i="11" s="1"/>
  <c r="T8" i="1"/>
  <c r="R8" i="1" l="1"/>
  <c r="I354" i="12" l="1"/>
  <c r="I354" i="13" s="1"/>
  <c r="I354" i="15" s="1"/>
  <c r="I354" i="16" s="1"/>
  <c r="I354" i="17" s="1"/>
  <c r="I354" i="18" s="1"/>
  <c r="I354" i="19" s="1"/>
  <c r="I354" i="20" s="1"/>
  <c r="I354" i="21" s="1"/>
  <c r="I354" i="22" s="1"/>
  <c r="I354" i="23" s="1"/>
  <c r="I354" i="24" s="1"/>
  <c r="I354" i="25" s="1"/>
  <c r="I354" i="26" s="1"/>
  <c r="I25" i="2"/>
  <c r="I25" i="3" s="1"/>
  <c r="I25" i="4" s="1"/>
  <c r="I25" i="5" s="1"/>
  <c r="Q8" i="1" l="1"/>
  <c r="P8" i="1" l="1"/>
  <c r="O8" i="1" s="1"/>
  <c r="N8" i="1"/>
  <c r="I9" i="2"/>
  <c r="I9" i="3" s="1"/>
  <c r="I9" i="4" s="1"/>
  <c r="I9" i="5" s="1"/>
  <c r="I9" i="6" s="1"/>
  <c r="I9" i="7" s="1"/>
  <c r="I10" i="2"/>
  <c r="I10" i="3" s="1"/>
  <c r="I10" i="4" s="1"/>
  <c r="I10" i="5" s="1"/>
  <c r="I10" i="6" s="1"/>
  <c r="I10" i="7" s="1"/>
  <c r="I11" i="2"/>
  <c r="I11" i="3" s="1"/>
  <c r="I11" i="4" s="1"/>
  <c r="I11" i="5" s="1"/>
  <c r="I11" i="6" s="1"/>
  <c r="I11" i="7" s="1"/>
  <c r="I12" i="3"/>
  <c r="I12" i="4" s="1"/>
  <c r="I12" i="5" s="1"/>
  <c r="I12" i="6" s="1"/>
  <c r="I12" i="7" s="1"/>
  <c r="I13" i="3"/>
  <c r="I13" i="4" s="1"/>
  <c r="I13" i="5" s="1"/>
  <c r="I13" i="6" s="1"/>
  <c r="I13" i="7" s="1"/>
  <c r="I15" i="5"/>
  <c r="I15" i="6" s="1"/>
  <c r="I16" i="5"/>
  <c r="I17" i="5"/>
  <c r="I20" i="2"/>
  <c r="I20" i="3" s="1"/>
  <c r="I20" i="4" s="1"/>
  <c r="I22" i="2"/>
  <c r="I22" i="3" s="1"/>
  <c r="I22" i="4" s="1"/>
  <c r="I23" i="2"/>
  <c r="I27" i="2"/>
  <c r="I29" i="2"/>
  <c r="I29" i="3" s="1"/>
  <c r="I29" i="4" s="1"/>
  <c r="I29" i="5" s="1"/>
  <c r="I30" i="2"/>
  <c r="I30" i="3" s="1"/>
  <c r="I30" i="4" s="1"/>
  <c r="I30" i="5" s="1"/>
  <c r="I31" i="2"/>
  <c r="I31" i="3" s="1"/>
  <c r="I31" i="4" s="1"/>
  <c r="I33" i="2"/>
  <c r="I33" i="3" s="1"/>
  <c r="I33" i="4" s="1"/>
  <c r="I33" i="5" s="1"/>
  <c r="I34" i="2"/>
  <c r="I34" i="3" s="1"/>
  <c r="I34" i="4" s="1"/>
  <c r="I34" i="5" s="1"/>
  <c r="I35" i="2"/>
  <c r="I35" i="3" s="1"/>
  <c r="I35" i="4" s="1"/>
  <c r="I35" i="5" s="1"/>
  <c r="I37" i="2"/>
  <c r="I38" i="2"/>
  <c r="I38" i="3" s="1"/>
  <c r="I38" i="4" s="1"/>
  <c r="I38" i="5" s="1"/>
  <c r="I39" i="2"/>
  <c r="I39" i="3" s="1"/>
  <c r="I39" i="4" s="1"/>
  <c r="I39" i="5" s="1"/>
  <c r="I40" i="2"/>
  <c r="I40" i="3" s="1"/>
  <c r="I40" i="4" s="1"/>
  <c r="I40" i="5" s="1"/>
  <c r="I41" i="2"/>
  <c r="I41" i="3" s="1"/>
  <c r="I41" i="4" s="1"/>
  <c r="I41" i="5" s="1"/>
  <c r="I42" i="2"/>
  <c r="I42" i="3" s="1"/>
  <c r="I42" i="4" s="1"/>
  <c r="I42" i="5" s="1"/>
  <c r="I43" i="2"/>
  <c r="I43" i="3" s="1"/>
  <c r="I43" i="4" s="1"/>
  <c r="I43" i="5" s="1"/>
  <c r="I44" i="2"/>
  <c r="I44" i="3" s="1"/>
  <c r="I44" i="4" s="1"/>
  <c r="I44" i="5" s="1"/>
  <c r="I44" i="6" s="1"/>
  <c r="I44" i="7" s="1"/>
  <c r="I44" i="8" s="1"/>
  <c r="M8" i="1"/>
  <c r="I26" i="2"/>
  <c r="I26" i="3" s="1"/>
  <c r="I26" i="4" s="1"/>
  <c r="I6" i="2"/>
  <c r="I6" i="3" s="1"/>
  <c r="I6" i="4" s="1"/>
  <c r="I6" i="5" s="1"/>
  <c r="L8" i="1"/>
  <c r="B294" i="1"/>
  <c r="J8" i="1"/>
  <c r="I8" i="1"/>
  <c r="H8" i="1"/>
  <c r="S8" i="1"/>
  <c r="B298" i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291" i="1"/>
  <c r="B292" i="1" s="1"/>
  <c r="B293" i="1" s="1"/>
  <c r="B296" i="1"/>
  <c r="B278" i="1"/>
  <c r="B279" i="1" s="1"/>
  <c r="B280" i="1" s="1"/>
  <c r="B281" i="1" s="1"/>
  <c r="B265" i="1"/>
  <c r="B266" i="1" s="1"/>
  <c r="B267" i="1" s="1"/>
  <c r="B268" i="1" s="1"/>
  <c r="B269" i="1" s="1"/>
  <c r="B270" i="1" s="1"/>
  <c r="B271" i="1" s="1"/>
  <c r="B272" i="1" s="1"/>
  <c r="B273" i="1" s="1"/>
  <c r="B252" i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184" i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53" i="1"/>
  <c r="B154" i="1" s="1"/>
  <c r="B139" i="1"/>
  <c r="B140" i="1" s="1"/>
  <c r="B141" i="1" s="1"/>
  <c r="B142" i="1" s="1"/>
  <c r="B143" i="1" s="1"/>
  <c r="B144" i="1" s="1"/>
  <c r="B145" i="1" s="1"/>
  <c r="B146" i="1" s="1"/>
  <c r="B127" i="1"/>
  <c r="B128" i="1" s="1"/>
  <c r="B129" i="1" s="1"/>
  <c r="B130" i="1" s="1"/>
  <c r="B131" i="1" s="1"/>
  <c r="B132" i="1" s="1"/>
  <c r="B133" i="1" s="1"/>
  <c r="B134" i="1" s="1"/>
  <c r="I24" i="2"/>
  <c r="I24" i="3" s="1"/>
  <c r="I24" i="4" s="1"/>
  <c r="I27" i="3" l="1"/>
  <c r="I27" i="4" s="1"/>
  <c r="I27" i="5" s="1"/>
  <c r="I27" i="6" s="1"/>
  <c r="I27" i="7" s="1"/>
  <c r="I27" i="8" s="1"/>
  <c r="I27" i="9" s="1"/>
  <c r="I23" i="3"/>
  <c r="I23" i="4" s="1"/>
  <c r="I23" i="5" s="1"/>
  <c r="I23" i="6" s="1"/>
  <c r="I23" i="7" s="1"/>
  <c r="I23" i="8" s="1"/>
  <c r="I23" i="9" s="1"/>
  <c r="I23" i="10" s="1"/>
  <c r="I23" i="11" s="1"/>
  <c r="B198" i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323" i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155" i="1"/>
  <c r="B156" i="1" s="1"/>
  <c r="B157" i="1" s="1"/>
  <c r="B158" i="1" s="1"/>
  <c r="B159" i="1" s="1"/>
  <c r="B162" i="1" s="1"/>
  <c r="B163" i="1" s="1"/>
  <c r="B164" i="1" s="1"/>
  <c r="B165" i="1" s="1"/>
  <c r="B166" i="1" s="1"/>
  <c r="B167" i="1" s="1"/>
  <c r="B168" i="1" s="1"/>
  <c r="B169" i="1" s="1"/>
  <c r="B170" i="1" s="1"/>
  <c r="B174" i="1" s="1"/>
  <c r="B175" i="1" s="1"/>
  <c r="B176" i="1" s="1"/>
  <c r="B177" i="1" s="1"/>
  <c r="B178" i="1" s="1"/>
  <c r="B179" i="1" s="1"/>
  <c r="I44" i="9"/>
  <c r="I44" i="10" s="1"/>
  <c r="I44" i="11" s="1"/>
  <c r="I20" i="5"/>
  <c r="I20" i="6" s="1"/>
  <c r="I20" i="7" s="1"/>
  <c r="I20" i="8" s="1"/>
  <c r="I20" i="9" s="1"/>
  <c r="I31" i="5"/>
  <c r="I31" i="6" s="1"/>
  <c r="I41" i="6"/>
  <c r="I17" i="6"/>
  <c r="I17" i="7" s="1"/>
  <c r="I17" i="8" s="1"/>
  <c r="I17" i="9" s="1"/>
  <c r="I12" i="8"/>
  <c r="I12" i="9" s="1"/>
  <c r="I8" i="8"/>
  <c r="I8" i="9" s="1"/>
  <c r="I40" i="6"/>
  <c r="I35" i="6"/>
  <c r="I30" i="6"/>
  <c r="I11" i="8"/>
  <c r="I11" i="9" s="1"/>
  <c r="I25" i="6"/>
  <c r="I25" i="7" s="1"/>
  <c r="I25" i="8" s="1"/>
  <c r="I25" i="9" s="1"/>
  <c r="I43" i="6"/>
  <c r="I34" i="6"/>
  <c r="I29" i="6"/>
  <c r="I15" i="7"/>
  <c r="I15" i="8" s="1"/>
  <c r="I15" i="9" s="1"/>
  <c r="I42" i="6"/>
  <c r="I38" i="6"/>
  <c r="I33" i="6"/>
  <c r="I13" i="8"/>
  <c r="I13" i="9" s="1"/>
  <c r="I9" i="8"/>
  <c r="I9" i="9" s="1"/>
  <c r="I36" i="2"/>
  <c r="I36" i="3" s="1"/>
  <c r="I36" i="4" s="1"/>
  <c r="I37" i="3"/>
  <c r="I37" i="4" s="1"/>
  <c r="I26" i="5"/>
  <c r="I26" i="6" s="1"/>
  <c r="I26" i="7" s="1"/>
  <c r="I26" i="8" s="1"/>
  <c r="I26" i="9" s="1"/>
  <c r="I22" i="5"/>
  <c r="I22" i="6" s="1"/>
  <c r="I22" i="7" s="1"/>
  <c r="I22" i="8" s="1"/>
  <c r="I22" i="9" s="1"/>
  <c r="I10" i="8"/>
  <c r="I10" i="9" s="1"/>
  <c r="G8" i="1"/>
  <c r="I28" i="2"/>
  <c r="K8" i="1"/>
  <c r="I18" i="5"/>
  <c r="I32" i="2"/>
  <c r="I32" i="3" s="1"/>
  <c r="I32" i="4" s="1"/>
  <c r="I14" i="5"/>
  <c r="I39" i="6"/>
  <c r="I19" i="5"/>
  <c r="I19" i="6" s="1"/>
  <c r="I19" i="7" s="1"/>
  <c r="I19" i="8" s="1"/>
  <c r="I19" i="9" s="1"/>
  <c r="I24" i="5"/>
  <c r="I24" i="6" s="1"/>
  <c r="I24" i="7" s="1"/>
  <c r="I24" i="8" s="1"/>
  <c r="I24" i="9" s="1"/>
  <c r="I28" i="3" l="1"/>
  <c r="I28" i="4" s="1"/>
  <c r="I28" i="5" s="1"/>
  <c r="I28" i="6" s="1"/>
  <c r="I14" i="6"/>
  <c r="I14" i="7" s="1"/>
  <c r="I14" i="8" s="1"/>
  <c r="I9" i="10"/>
  <c r="I12" i="10"/>
  <c r="I10" i="10"/>
  <c r="I8" i="10"/>
  <c r="I13" i="10"/>
  <c r="I11" i="10"/>
  <c r="I15" i="10"/>
  <c r="I15" i="11" s="1"/>
  <c r="I223" i="12"/>
  <c r="I223" i="13" s="1"/>
  <c r="I223" i="15" s="1"/>
  <c r="I223" i="16" s="1"/>
  <c r="I223" i="17" s="1"/>
  <c r="I223" i="18" s="1"/>
  <c r="I223" i="19" s="1"/>
  <c r="I223" i="20" s="1"/>
  <c r="I223" i="21" s="1"/>
  <c r="I223" i="22" s="1"/>
  <c r="I223" i="23" s="1"/>
  <c r="I223" i="24" s="1"/>
  <c r="I223" i="25" s="1"/>
  <c r="I223" i="26" s="1"/>
  <c r="I279" i="12"/>
  <c r="I279" i="13" s="1"/>
  <c r="I279" i="15" s="1"/>
  <c r="I279" i="16" s="1"/>
  <c r="I279" i="17" s="1"/>
  <c r="I279" i="18" s="1"/>
  <c r="I279" i="19" s="1"/>
  <c r="I279" i="20" s="1"/>
  <c r="I279" i="21" s="1"/>
  <c r="I279" i="22" s="1"/>
  <c r="I279" i="23" s="1"/>
  <c r="I279" i="24" s="1"/>
  <c r="I279" i="25" s="1"/>
  <c r="I279" i="26" s="1"/>
  <c r="I218" i="12"/>
  <c r="I218" i="13" s="1"/>
  <c r="I218" i="15" s="1"/>
  <c r="I218" i="16" s="1"/>
  <c r="I218" i="17" s="1"/>
  <c r="I218" i="18" s="1"/>
  <c r="I218" i="19" s="1"/>
  <c r="I218" i="20" s="1"/>
  <c r="I218" i="21" s="1"/>
  <c r="I218" i="22" s="1"/>
  <c r="I218" i="23" s="1"/>
  <c r="I218" i="24" s="1"/>
  <c r="I218" i="25" s="1"/>
  <c r="I218" i="26" s="1"/>
  <c r="I129" i="12"/>
  <c r="I129" i="13" s="1"/>
  <c r="I129" i="15" s="1"/>
  <c r="I129" i="16" s="1"/>
  <c r="I129" i="17" s="1"/>
  <c r="I129" i="18" s="1"/>
  <c r="I129" i="19" s="1"/>
  <c r="I129" i="20" s="1"/>
  <c r="I129" i="21" s="1"/>
  <c r="I129" i="22" s="1"/>
  <c r="I129" i="23" s="1"/>
  <c r="I129" i="24" s="1"/>
  <c r="I129" i="25" s="1"/>
  <c r="I129" i="26" s="1"/>
  <c r="I224" i="12"/>
  <c r="I224" i="13" s="1"/>
  <c r="I224" i="15" s="1"/>
  <c r="I224" i="16" s="1"/>
  <c r="I224" i="17" s="1"/>
  <c r="I224" i="18" s="1"/>
  <c r="I224" i="19" s="1"/>
  <c r="I224" i="20" s="1"/>
  <c r="I224" i="21" s="1"/>
  <c r="I224" i="22" s="1"/>
  <c r="I224" i="23" s="1"/>
  <c r="I224" i="24" s="1"/>
  <c r="I224" i="25" s="1"/>
  <c r="I224" i="26" s="1"/>
  <c r="I280" i="12"/>
  <c r="I280" i="13" s="1"/>
  <c r="I280" i="15" s="1"/>
  <c r="I280" i="16" s="1"/>
  <c r="I280" i="17" s="1"/>
  <c r="I280" i="18" s="1"/>
  <c r="I280" i="19" s="1"/>
  <c r="I280" i="20" s="1"/>
  <c r="I280" i="21" s="1"/>
  <c r="I280" i="22" s="1"/>
  <c r="I280" i="23" s="1"/>
  <c r="I280" i="24" s="1"/>
  <c r="I280" i="25" s="1"/>
  <c r="I280" i="26" s="1"/>
  <c r="I329" i="12"/>
  <c r="I329" i="13" s="1"/>
  <c r="I329" i="15" s="1"/>
  <c r="I329" i="16" s="1"/>
  <c r="I329" i="17" s="1"/>
  <c r="I329" i="18" s="1"/>
  <c r="I329" i="19" s="1"/>
  <c r="I329" i="20" s="1"/>
  <c r="I329" i="21" s="1"/>
  <c r="I329" i="22" s="1"/>
  <c r="I329" i="23" s="1"/>
  <c r="I329" i="24" s="1"/>
  <c r="I329" i="25" s="1"/>
  <c r="I329" i="26" s="1"/>
  <c r="I311" i="12"/>
  <c r="I311" i="13" s="1"/>
  <c r="I311" i="15" s="1"/>
  <c r="I311" i="16" s="1"/>
  <c r="I311" i="17" s="1"/>
  <c r="I311" i="18" s="1"/>
  <c r="I311" i="19" s="1"/>
  <c r="I311" i="20" s="1"/>
  <c r="I311" i="21" s="1"/>
  <c r="I311" i="22" s="1"/>
  <c r="I311" i="23" s="1"/>
  <c r="I311" i="24" s="1"/>
  <c r="I311" i="25" s="1"/>
  <c r="I311" i="26" s="1"/>
  <c r="I342" i="12"/>
  <c r="I342" i="13" s="1"/>
  <c r="I342" i="15" s="1"/>
  <c r="I342" i="16" s="1"/>
  <c r="I342" i="17" s="1"/>
  <c r="I342" i="18" s="1"/>
  <c r="I342" i="19" s="1"/>
  <c r="I342" i="20" s="1"/>
  <c r="I342" i="21" s="1"/>
  <c r="I342" i="22" s="1"/>
  <c r="I342" i="23" s="1"/>
  <c r="I342" i="24" s="1"/>
  <c r="I342" i="25" s="1"/>
  <c r="I342" i="26" s="1"/>
  <c r="I124" i="12"/>
  <c r="I124" i="13" s="1"/>
  <c r="I124" i="15" s="1"/>
  <c r="I124" i="16" s="1"/>
  <c r="I124" i="17" s="1"/>
  <c r="I124" i="18" s="1"/>
  <c r="I124" i="19" s="1"/>
  <c r="I124" i="20" s="1"/>
  <c r="I124" i="21" s="1"/>
  <c r="I124" i="22" s="1"/>
  <c r="I124" i="23" s="1"/>
  <c r="I124" i="24" s="1"/>
  <c r="I124" i="25" s="1"/>
  <c r="I124" i="26" s="1"/>
  <c r="I158" i="12"/>
  <c r="I158" i="13" s="1"/>
  <c r="I158" i="15" s="1"/>
  <c r="I158" i="16" s="1"/>
  <c r="I158" i="17" s="1"/>
  <c r="I158" i="18" s="1"/>
  <c r="I158" i="19" s="1"/>
  <c r="I158" i="20" s="1"/>
  <c r="I158" i="21" s="1"/>
  <c r="I158" i="22" s="1"/>
  <c r="I158" i="23" s="1"/>
  <c r="I158" i="24" s="1"/>
  <c r="I158" i="25" s="1"/>
  <c r="I158" i="26" s="1"/>
  <c r="I207" i="12"/>
  <c r="I207" i="13" s="1"/>
  <c r="I207" i="15" s="1"/>
  <c r="I207" i="16" s="1"/>
  <c r="I207" i="17" s="1"/>
  <c r="I207" i="18" s="1"/>
  <c r="I207" i="19" s="1"/>
  <c r="I207" i="20" s="1"/>
  <c r="I207" i="21" s="1"/>
  <c r="I207" i="22" s="1"/>
  <c r="I207" i="23" s="1"/>
  <c r="I207" i="24" s="1"/>
  <c r="I207" i="25" s="1"/>
  <c r="I207" i="26" s="1"/>
  <c r="I227" i="12"/>
  <c r="I227" i="13" s="1"/>
  <c r="I227" i="15" s="1"/>
  <c r="I227" i="16" s="1"/>
  <c r="I227" i="17" s="1"/>
  <c r="I227" i="18" s="1"/>
  <c r="I227" i="19" s="1"/>
  <c r="I227" i="20" s="1"/>
  <c r="I227" i="21" s="1"/>
  <c r="I227" i="22" s="1"/>
  <c r="I227" i="23" s="1"/>
  <c r="I227" i="24" s="1"/>
  <c r="I227" i="25" s="1"/>
  <c r="I227" i="26" s="1"/>
  <c r="I243" i="12"/>
  <c r="I243" i="13" s="1"/>
  <c r="I243" i="15" s="1"/>
  <c r="I243" i="16" s="1"/>
  <c r="I243" i="17" s="1"/>
  <c r="I243" i="18" s="1"/>
  <c r="I243" i="19" s="1"/>
  <c r="I243" i="20" s="1"/>
  <c r="I243" i="21" s="1"/>
  <c r="I243" i="22" s="1"/>
  <c r="I243" i="23" s="1"/>
  <c r="I243" i="24" s="1"/>
  <c r="I243" i="25" s="1"/>
  <c r="I243" i="26" s="1"/>
  <c r="I266" i="12"/>
  <c r="I266" i="13" s="1"/>
  <c r="I266" i="15" s="1"/>
  <c r="I266" i="16" s="1"/>
  <c r="I266" i="17" s="1"/>
  <c r="I266" i="18" s="1"/>
  <c r="I266" i="19" s="1"/>
  <c r="I266" i="20" s="1"/>
  <c r="I266" i="21" s="1"/>
  <c r="I266" i="22" s="1"/>
  <c r="I266" i="23" s="1"/>
  <c r="I266" i="24" s="1"/>
  <c r="I266" i="25" s="1"/>
  <c r="I266" i="26" s="1"/>
  <c r="I283" i="12"/>
  <c r="I283" i="13" s="1"/>
  <c r="I283" i="15" s="1"/>
  <c r="I283" i="16" s="1"/>
  <c r="I283" i="17" s="1"/>
  <c r="I283" i="18" s="1"/>
  <c r="I283" i="19" s="1"/>
  <c r="I283" i="20" s="1"/>
  <c r="I283" i="21" s="1"/>
  <c r="I283" i="22" s="1"/>
  <c r="I283" i="23" s="1"/>
  <c r="I283" i="24" s="1"/>
  <c r="I283" i="25" s="1"/>
  <c r="I283" i="26" s="1"/>
  <c r="I316" i="12"/>
  <c r="I316" i="13" s="1"/>
  <c r="I316" i="15" s="1"/>
  <c r="I316" i="16" s="1"/>
  <c r="I316" i="17" s="1"/>
  <c r="I316" i="18" s="1"/>
  <c r="I316" i="19" s="1"/>
  <c r="I316" i="20" s="1"/>
  <c r="I316" i="21" s="1"/>
  <c r="I316" i="22" s="1"/>
  <c r="I316" i="23" s="1"/>
  <c r="I316" i="24" s="1"/>
  <c r="I316" i="25" s="1"/>
  <c r="I316" i="26" s="1"/>
  <c r="I149" i="12"/>
  <c r="I149" i="13" s="1"/>
  <c r="I149" i="15" s="1"/>
  <c r="I149" i="16" s="1"/>
  <c r="I149" i="17" s="1"/>
  <c r="I149" i="18" s="1"/>
  <c r="I149" i="19" s="1"/>
  <c r="I149" i="20" s="1"/>
  <c r="I149" i="21" s="1"/>
  <c r="I149" i="22" s="1"/>
  <c r="I149" i="23" s="1"/>
  <c r="I149" i="24" s="1"/>
  <c r="I149" i="25" s="1"/>
  <c r="I149" i="26" s="1"/>
  <c r="I230" i="12"/>
  <c r="I230" i="13" s="1"/>
  <c r="I230" i="15" s="1"/>
  <c r="I230" i="16" s="1"/>
  <c r="I230" i="17" s="1"/>
  <c r="I230" i="18" s="1"/>
  <c r="I230" i="19" s="1"/>
  <c r="I230" i="20" s="1"/>
  <c r="I230" i="21" s="1"/>
  <c r="I230" i="22" s="1"/>
  <c r="I230" i="23" s="1"/>
  <c r="I230" i="24" s="1"/>
  <c r="I230" i="25" s="1"/>
  <c r="I230" i="26" s="1"/>
  <c r="I282" i="12"/>
  <c r="I282" i="13" s="1"/>
  <c r="I282" i="15" s="1"/>
  <c r="I282" i="16" s="1"/>
  <c r="I282" i="17" s="1"/>
  <c r="I282" i="18" s="1"/>
  <c r="I282" i="19" s="1"/>
  <c r="I282" i="20" s="1"/>
  <c r="I282" i="21" s="1"/>
  <c r="I282" i="22" s="1"/>
  <c r="I282" i="23" s="1"/>
  <c r="I282" i="24" s="1"/>
  <c r="I282" i="25" s="1"/>
  <c r="I282" i="26" s="1"/>
  <c r="I121" i="12"/>
  <c r="I121" i="13" s="1"/>
  <c r="I121" i="15" s="1"/>
  <c r="I121" i="16" s="1"/>
  <c r="I121" i="17" s="1"/>
  <c r="I121" i="18" s="1"/>
  <c r="I121" i="19" s="1"/>
  <c r="I121" i="20" s="1"/>
  <c r="I121" i="21" s="1"/>
  <c r="I121" i="22" s="1"/>
  <c r="I121" i="23" s="1"/>
  <c r="I121" i="24" s="1"/>
  <c r="I121" i="25" s="1"/>
  <c r="I121" i="26" s="1"/>
  <c r="I142" i="12"/>
  <c r="I142" i="13" s="1"/>
  <c r="I142" i="15" s="1"/>
  <c r="I142" i="16" s="1"/>
  <c r="I142" i="17" s="1"/>
  <c r="I142" i="18" s="1"/>
  <c r="I142" i="19" s="1"/>
  <c r="I142" i="20" s="1"/>
  <c r="I142" i="21" s="1"/>
  <c r="I142" i="22" s="1"/>
  <c r="I142" i="23" s="1"/>
  <c r="I142" i="24" s="1"/>
  <c r="I142" i="25" s="1"/>
  <c r="I142" i="26" s="1"/>
  <c r="I163" i="12"/>
  <c r="I163" i="13" s="1"/>
  <c r="I163" i="15" s="1"/>
  <c r="I163" i="16" s="1"/>
  <c r="I163" i="17" s="1"/>
  <c r="I163" i="18" s="1"/>
  <c r="I163" i="19" s="1"/>
  <c r="I163" i="20" s="1"/>
  <c r="I163" i="21" s="1"/>
  <c r="I163" i="22" s="1"/>
  <c r="I163" i="23" s="1"/>
  <c r="I163" i="24" s="1"/>
  <c r="I163" i="25" s="1"/>
  <c r="I163" i="26" s="1"/>
  <c r="I212" i="12"/>
  <c r="I212" i="13" s="1"/>
  <c r="I212" i="15" s="1"/>
  <c r="I212" i="16" s="1"/>
  <c r="I212" i="17" s="1"/>
  <c r="I212" i="18" s="1"/>
  <c r="I212" i="19" s="1"/>
  <c r="I212" i="20" s="1"/>
  <c r="I212" i="21" s="1"/>
  <c r="I212" i="22" s="1"/>
  <c r="I212" i="23" s="1"/>
  <c r="I212" i="24" s="1"/>
  <c r="I212" i="25" s="1"/>
  <c r="I212" i="26" s="1"/>
  <c r="I228" i="12"/>
  <c r="I228" i="13" s="1"/>
  <c r="I228" i="15" s="1"/>
  <c r="I228" i="16" s="1"/>
  <c r="I228" i="17" s="1"/>
  <c r="I228" i="18" s="1"/>
  <c r="I228" i="19" s="1"/>
  <c r="I228" i="20" s="1"/>
  <c r="I228" i="21" s="1"/>
  <c r="I228" i="22" s="1"/>
  <c r="I228" i="23" s="1"/>
  <c r="I228" i="24" s="1"/>
  <c r="I228" i="25" s="1"/>
  <c r="I228" i="26" s="1"/>
  <c r="I244" i="12"/>
  <c r="I244" i="13" s="1"/>
  <c r="I244" i="15" s="1"/>
  <c r="I244" i="16" s="1"/>
  <c r="I244" i="17" s="1"/>
  <c r="I244" i="18" s="1"/>
  <c r="I244" i="19" s="1"/>
  <c r="I244" i="20" s="1"/>
  <c r="I244" i="21" s="1"/>
  <c r="I244" i="22" s="1"/>
  <c r="I244" i="23" s="1"/>
  <c r="I244" i="24" s="1"/>
  <c r="I244" i="25" s="1"/>
  <c r="I244" i="26" s="1"/>
  <c r="I263" i="12"/>
  <c r="I263" i="13" s="1"/>
  <c r="I263" i="15" s="1"/>
  <c r="I263" i="16" s="1"/>
  <c r="I263" i="17" s="1"/>
  <c r="I263" i="18" s="1"/>
  <c r="I263" i="19" s="1"/>
  <c r="I263" i="20" s="1"/>
  <c r="I263" i="21" s="1"/>
  <c r="I263" i="22" s="1"/>
  <c r="I263" i="23" s="1"/>
  <c r="I263" i="24" s="1"/>
  <c r="I263" i="25" s="1"/>
  <c r="I263" i="26" s="1"/>
  <c r="I285" i="12"/>
  <c r="I285" i="13" s="1"/>
  <c r="I285" i="15" s="1"/>
  <c r="I285" i="16" s="1"/>
  <c r="I285" i="17" s="1"/>
  <c r="I285" i="18" s="1"/>
  <c r="I285" i="19" s="1"/>
  <c r="I285" i="20" s="1"/>
  <c r="I285" i="21" s="1"/>
  <c r="I285" i="22" s="1"/>
  <c r="I285" i="23" s="1"/>
  <c r="I285" i="24" s="1"/>
  <c r="I285" i="25" s="1"/>
  <c r="I285" i="26" s="1"/>
  <c r="I301" i="12"/>
  <c r="I301" i="13" s="1"/>
  <c r="I301" i="15" s="1"/>
  <c r="I301" i="16" s="1"/>
  <c r="I301" i="17" s="1"/>
  <c r="I301" i="18" s="1"/>
  <c r="I301" i="19" s="1"/>
  <c r="I301" i="20" s="1"/>
  <c r="I301" i="21" s="1"/>
  <c r="I301" i="22" s="1"/>
  <c r="I301" i="23" s="1"/>
  <c r="I301" i="24" s="1"/>
  <c r="I301" i="25" s="1"/>
  <c r="I301" i="26" s="1"/>
  <c r="I317" i="12"/>
  <c r="I317" i="13" s="1"/>
  <c r="I317" i="15" s="1"/>
  <c r="I317" i="16" s="1"/>
  <c r="I317" i="17" s="1"/>
  <c r="I317" i="18" s="1"/>
  <c r="I317" i="19" s="1"/>
  <c r="I317" i="20" s="1"/>
  <c r="I317" i="21" s="1"/>
  <c r="I317" i="22" s="1"/>
  <c r="I317" i="23" s="1"/>
  <c r="I317" i="24" s="1"/>
  <c r="I317" i="25" s="1"/>
  <c r="I317" i="26" s="1"/>
  <c r="I333" i="12"/>
  <c r="I333" i="13" s="1"/>
  <c r="I333" i="15" s="1"/>
  <c r="I333" i="16" s="1"/>
  <c r="I333" i="17" s="1"/>
  <c r="I333" i="18" s="1"/>
  <c r="I333" i="19" s="1"/>
  <c r="I333" i="20" s="1"/>
  <c r="I333" i="21" s="1"/>
  <c r="I333" i="22" s="1"/>
  <c r="I333" i="23" s="1"/>
  <c r="I333" i="24" s="1"/>
  <c r="I333" i="25" s="1"/>
  <c r="I333" i="26" s="1"/>
  <c r="I353" i="12"/>
  <c r="I353" i="13" s="1"/>
  <c r="I353" i="15" s="1"/>
  <c r="I353" i="16" s="1"/>
  <c r="I353" i="17" s="1"/>
  <c r="I353" i="18" s="1"/>
  <c r="I353" i="19" s="1"/>
  <c r="I353" i="20" s="1"/>
  <c r="I353" i="21" s="1"/>
  <c r="I353" i="22" s="1"/>
  <c r="I353" i="23" s="1"/>
  <c r="I353" i="24" s="1"/>
  <c r="I353" i="25" s="1"/>
  <c r="I353" i="26" s="1"/>
  <c r="I194" i="12"/>
  <c r="I194" i="13" s="1"/>
  <c r="I194" i="15" s="1"/>
  <c r="I194" i="16" s="1"/>
  <c r="I194" i="17" s="1"/>
  <c r="I194" i="18" s="1"/>
  <c r="I194" i="19" s="1"/>
  <c r="I194" i="20" s="1"/>
  <c r="I194" i="21" s="1"/>
  <c r="I194" i="22" s="1"/>
  <c r="I194" i="23" s="1"/>
  <c r="I194" i="24" s="1"/>
  <c r="I194" i="25" s="1"/>
  <c r="I194" i="26" s="1"/>
  <c r="I253" i="12"/>
  <c r="I253" i="13" s="1"/>
  <c r="I253" i="15" s="1"/>
  <c r="I253" i="16" s="1"/>
  <c r="I253" i="17" s="1"/>
  <c r="I253" i="18" s="1"/>
  <c r="I253" i="19" s="1"/>
  <c r="I253" i="20" s="1"/>
  <c r="I253" i="21" s="1"/>
  <c r="I253" i="22" s="1"/>
  <c r="I253" i="23" s="1"/>
  <c r="I253" i="24" s="1"/>
  <c r="I253" i="25" s="1"/>
  <c r="I253" i="26" s="1"/>
  <c r="I343" i="12"/>
  <c r="I343" i="13" s="1"/>
  <c r="I343" i="15" s="1"/>
  <c r="I343" i="16" s="1"/>
  <c r="I343" i="17" s="1"/>
  <c r="I343" i="18" s="1"/>
  <c r="I343" i="19" s="1"/>
  <c r="I343" i="20" s="1"/>
  <c r="I343" i="21" s="1"/>
  <c r="I343" i="22" s="1"/>
  <c r="I343" i="23" s="1"/>
  <c r="I343" i="24" s="1"/>
  <c r="I343" i="25" s="1"/>
  <c r="I343" i="26" s="1"/>
  <c r="I148" i="12"/>
  <c r="I148" i="13" s="1"/>
  <c r="I148" i="15" s="1"/>
  <c r="I148" i="16" s="1"/>
  <c r="I148" i="17" s="1"/>
  <c r="I148" i="18" s="1"/>
  <c r="I148" i="19" s="1"/>
  <c r="I148" i="20" s="1"/>
  <c r="I148" i="21" s="1"/>
  <c r="I148" i="22" s="1"/>
  <c r="I148" i="23" s="1"/>
  <c r="I148" i="24" s="1"/>
  <c r="I148" i="25" s="1"/>
  <c r="I148" i="26" s="1"/>
  <c r="I172" i="12"/>
  <c r="I172" i="13" s="1"/>
  <c r="I172" i="15" s="1"/>
  <c r="I172" i="16" s="1"/>
  <c r="I172" i="17" s="1"/>
  <c r="I172" i="18" s="1"/>
  <c r="I172" i="19" s="1"/>
  <c r="I172" i="20" s="1"/>
  <c r="I172" i="21" s="1"/>
  <c r="I172" i="22" s="1"/>
  <c r="I172" i="23" s="1"/>
  <c r="I172" i="24" s="1"/>
  <c r="I172" i="25" s="1"/>
  <c r="I172" i="26" s="1"/>
  <c r="I197" i="12"/>
  <c r="I197" i="13" s="1"/>
  <c r="I197" i="15" s="1"/>
  <c r="I197" i="16" s="1"/>
  <c r="I197" i="17" s="1"/>
  <c r="I197" i="18" s="1"/>
  <c r="I197" i="19" s="1"/>
  <c r="I197" i="20" s="1"/>
  <c r="I197" i="21" s="1"/>
  <c r="I197" i="22" s="1"/>
  <c r="I197" i="23" s="1"/>
  <c r="I197" i="24" s="1"/>
  <c r="I197" i="25" s="1"/>
  <c r="I197" i="26" s="1"/>
  <c r="I217" i="12"/>
  <c r="I217" i="13" s="1"/>
  <c r="I217" i="15" s="1"/>
  <c r="I217" i="16" s="1"/>
  <c r="I217" i="17" s="1"/>
  <c r="I217" i="18" s="1"/>
  <c r="I217" i="19" s="1"/>
  <c r="I217" i="20" s="1"/>
  <c r="I217" i="21" s="1"/>
  <c r="I217" i="22" s="1"/>
  <c r="I217" i="23" s="1"/>
  <c r="I217" i="24" s="1"/>
  <c r="I217" i="25" s="1"/>
  <c r="I217" i="26" s="1"/>
  <c r="I237" i="12"/>
  <c r="I237" i="13" s="1"/>
  <c r="I237" i="15" s="1"/>
  <c r="I237" i="16" s="1"/>
  <c r="I237" i="17" s="1"/>
  <c r="I237" i="18" s="1"/>
  <c r="I237" i="19" s="1"/>
  <c r="I237" i="20" s="1"/>
  <c r="I237" i="21" s="1"/>
  <c r="I237" i="22" s="1"/>
  <c r="I237" i="23" s="1"/>
  <c r="I237" i="24" s="1"/>
  <c r="I237" i="25" s="1"/>
  <c r="I237" i="26" s="1"/>
  <c r="I256" i="12"/>
  <c r="I256" i="13" s="1"/>
  <c r="I256" i="15" s="1"/>
  <c r="I256" i="16" s="1"/>
  <c r="I256" i="17" s="1"/>
  <c r="I256" i="18" s="1"/>
  <c r="I256" i="19" s="1"/>
  <c r="I256" i="20" s="1"/>
  <c r="I256" i="21" s="1"/>
  <c r="I256" i="22" s="1"/>
  <c r="I256" i="23" s="1"/>
  <c r="I256" i="24" s="1"/>
  <c r="I256" i="25" s="1"/>
  <c r="I256" i="26" s="1"/>
  <c r="I272" i="12"/>
  <c r="I272" i="13" s="1"/>
  <c r="I272" i="15" s="1"/>
  <c r="I272" i="16" s="1"/>
  <c r="I272" i="17" s="1"/>
  <c r="I272" i="18" s="1"/>
  <c r="I272" i="19" s="1"/>
  <c r="I272" i="20" s="1"/>
  <c r="I272" i="21" s="1"/>
  <c r="I272" i="22" s="1"/>
  <c r="I272" i="23" s="1"/>
  <c r="I272" i="24" s="1"/>
  <c r="I272" i="25" s="1"/>
  <c r="I272" i="26" s="1"/>
  <c r="I290" i="12"/>
  <c r="I290" i="13" s="1"/>
  <c r="I290" i="15" s="1"/>
  <c r="I290" i="16" s="1"/>
  <c r="I290" i="17" s="1"/>
  <c r="I290" i="18" s="1"/>
  <c r="I290" i="19" s="1"/>
  <c r="I290" i="20" s="1"/>
  <c r="I290" i="21" s="1"/>
  <c r="I290" i="22" s="1"/>
  <c r="I290" i="23" s="1"/>
  <c r="I290" i="24" s="1"/>
  <c r="I290" i="25" s="1"/>
  <c r="I290" i="26" s="1"/>
  <c r="I310" i="12"/>
  <c r="I310" i="13" s="1"/>
  <c r="I310" i="15" s="1"/>
  <c r="I310" i="16" s="1"/>
  <c r="I310" i="17" s="1"/>
  <c r="I310" i="18" s="1"/>
  <c r="I310" i="19" s="1"/>
  <c r="I310" i="20" s="1"/>
  <c r="I310" i="21" s="1"/>
  <c r="I310" i="22" s="1"/>
  <c r="I310" i="23" s="1"/>
  <c r="I310" i="24" s="1"/>
  <c r="I310" i="25" s="1"/>
  <c r="I310" i="26" s="1"/>
  <c r="I346" i="12"/>
  <c r="I346" i="13" s="1"/>
  <c r="I346" i="15" s="1"/>
  <c r="I346" i="16" s="1"/>
  <c r="I346" i="17" s="1"/>
  <c r="I346" i="18" s="1"/>
  <c r="I346" i="19" s="1"/>
  <c r="I346" i="20" s="1"/>
  <c r="I346" i="21" s="1"/>
  <c r="I346" i="22" s="1"/>
  <c r="I346" i="23" s="1"/>
  <c r="I346" i="24" s="1"/>
  <c r="I346" i="25" s="1"/>
  <c r="I346" i="26" s="1"/>
  <c r="I222" i="12"/>
  <c r="I222" i="13" s="1"/>
  <c r="I222" i="15" s="1"/>
  <c r="I222" i="16" s="1"/>
  <c r="I222" i="17" s="1"/>
  <c r="I222" i="18" s="1"/>
  <c r="I222" i="19" s="1"/>
  <c r="I222" i="20" s="1"/>
  <c r="I222" i="21" s="1"/>
  <c r="I222" i="22" s="1"/>
  <c r="I222" i="23" s="1"/>
  <c r="I222" i="24" s="1"/>
  <c r="I222" i="25" s="1"/>
  <c r="I222" i="26" s="1"/>
  <c r="I274" i="12"/>
  <c r="I274" i="13" s="1"/>
  <c r="I274" i="15" s="1"/>
  <c r="I274" i="16" s="1"/>
  <c r="I274" i="17" s="1"/>
  <c r="I274" i="18" s="1"/>
  <c r="I274" i="19" s="1"/>
  <c r="I274" i="20" s="1"/>
  <c r="I274" i="21" s="1"/>
  <c r="I274" i="22" s="1"/>
  <c r="I274" i="23" s="1"/>
  <c r="I274" i="24" s="1"/>
  <c r="I274" i="25" s="1"/>
  <c r="I274" i="26" s="1"/>
  <c r="I278" i="12"/>
  <c r="I278" i="13" s="1"/>
  <c r="I278" i="15" s="1"/>
  <c r="I278" i="16" s="1"/>
  <c r="I278" i="17" s="1"/>
  <c r="I278" i="18" s="1"/>
  <c r="I278" i="19" s="1"/>
  <c r="I278" i="20" s="1"/>
  <c r="I278" i="21" s="1"/>
  <c r="I278" i="22" s="1"/>
  <c r="I278" i="23" s="1"/>
  <c r="I278" i="24" s="1"/>
  <c r="I278" i="25" s="1"/>
  <c r="I278" i="26" s="1"/>
  <c r="I154" i="12"/>
  <c r="I154" i="13" s="1"/>
  <c r="I154" i="15" s="1"/>
  <c r="I154" i="16" s="1"/>
  <c r="I154" i="17" s="1"/>
  <c r="I154" i="18" s="1"/>
  <c r="I154" i="19" s="1"/>
  <c r="I154" i="20" s="1"/>
  <c r="I154" i="21" s="1"/>
  <c r="I154" i="22" s="1"/>
  <c r="I154" i="23" s="1"/>
  <c r="I154" i="24" s="1"/>
  <c r="I154" i="25" s="1"/>
  <c r="I154" i="26" s="1"/>
  <c r="I239" i="12"/>
  <c r="I239" i="13" s="1"/>
  <c r="I239" i="15" s="1"/>
  <c r="I239" i="16" s="1"/>
  <c r="I239" i="17" s="1"/>
  <c r="I239" i="18" s="1"/>
  <c r="I239" i="19" s="1"/>
  <c r="I239" i="20" s="1"/>
  <c r="I239" i="21" s="1"/>
  <c r="I239" i="22" s="1"/>
  <c r="I239" i="23" s="1"/>
  <c r="I239" i="24" s="1"/>
  <c r="I239" i="25" s="1"/>
  <c r="I239" i="26" s="1"/>
  <c r="I312" i="12"/>
  <c r="I312" i="13" s="1"/>
  <c r="I312" i="15" s="1"/>
  <c r="I312" i="16" s="1"/>
  <c r="I312" i="17" s="1"/>
  <c r="I312" i="18" s="1"/>
  <c r="I312" i="19" s="1"/>
  <c r="I312" i="20" s="1"/>
  <c r="I312" i="21" s="1"/>
  <c r="I312" i="22" s="1"/>
  <c r="I312" i="23" s="1"/>
  <c r="I312" i="24" s="1"/>
  <c r="I312" i="25" s="1"/>
  <c r="I312" i="26" s="1"/>
  <c r="I347" i="12"/>
  <c r="I347" i="13" s="1"/>
  <c r="I347" i="15" s="1"/>
  <c r="I347" i="16" s="1"/>
  <c r="I347" i="17" s="1"/>
  <c r="I347" i="18" s="1"/>
  <c r="I347" i="19" s="1"/>
  <c r="I347" i="20" s="1"/>
  <c r="I347" i="21" s="1"/>
  <c r="I347" i="22" s="1"/>
  <c r="I347" i="23" s="1"/>
  <c r="I347" i="24" s="1"/>
  <c r="I347" i="25" s="1"/>
  <c r="I347" i="26" s="1"/>
  <c r="I200" i="12"/>
  <c r="I200" i="13" s="1"/>
  <c r="I200" i="15" s="1"/>
  <c r="I200" i="16" s="1"/>
  <c r="I200" i="17" s="1"/>
  <c r="I200" i="18" s="1"/>
  <c r="I200" i="19" s="1"/>
  <c r="I200" i="20" s="1"/>
  <c r="I200" i="21" s="1"/>
  <c r="I200" i="22" s="1"/>
  <c r="I200" i="23" s="1"/>
  <c r="I200" i="24" s="1"/>
  <c r="I200" i="25" s="1"/>
  <c r="I200" i="26" s="1"/>
  <c r="I259" i="12"/>
  <c r="I259" i="13" s="1"/>
  <c r="I259" i="15" s="1"/>
  <c r="I259" i="16" s="1"/>
  <c r="I259" i="17" s="1"/>
  <c r="I259" i="18" s="1"/>
  <c r="I259" i="19" s="1"/>
  <c r="I259" i="20" s="1"/>
  <c r="I259" i="21" s="1"/>
  <c r="I259" i="22" s="1"/>
  <c r="I259" i="23" s="1"/>
  <c r="I259" i="24" s="1"/>
  <c r="I259" i="25" s="1"/>
  <c r="I259" i="26" s="1"/>
  <c r="I313" i="12"/>
  <c r="I313" i="13" s="1"/>
  <c r="I313" i="15" s="1"/>
  <c r="I313" i="16" s="1"/>
  <c r="I313" i="17" s="1"/>
  <c r="I313" i="18" s="1"/>
  <c r="I313" i="19" s="1"/>
  <c r="I313" i="20" s="1"/>
  <c r="I313" i="21" s="1"/>
  <c r="I313" i="22" s="1"/>
  <c r="I313" i="23" s="1"/>
  <c r="I313" i="24" s="1"/>
  <c r="I313" i="25" s="1"/>
  <c r="I313" i="26" s="1"/>
  <c r="I177" i="12"/>
  <c r="I177" i="13" s="1"/>
  <c r="I177" i="15" s="1"/>
  <c r="I177" i="16" s="1"/>
  <c r="I177" i="17" s="1"/>
  <c r="I177" i="18" s="1"/>
  <c r="I177" i="19" s="1"/>
  <c r="I177" i="20" s="1"/>
  <c r="I177" i="21" s="1"/>
  <c r="I177" i="22" s="1"/>
  <c r="I177" i="23" s="1"/>
  <c r="I177" i="24" s="1"/>
  <c r="I177" i="25" s="1"/>
  <c r="I177" i="26" s="1"/>
  <c r="I143" i="12"/>
  <c r="I143" i="13" s="1"/>
  <c r="I143" i="15" s="1"/>
  <c r="I143" i="16" s="1"/>
  <c r="I143" i="17" s="1"/>
  <c r="I143" i="18" s="1"/>
  <c r="I143" i="19" s="1"/>
  <c r="I143" i="20" s="1"/>
  <c r="I143" i="21" s="1"/>
  <c r="I143" i="22" s="1"/>
  <c r="I143" i="23" s="1"/>
  <c r="I143" i="24" s="1"/>
  <c r="I143" i="25" s="1"/>
  <c r="I143" i="26" s="1"/>
  <c r="I209" i="12"/>
  <c r="I209" i="13" s="1"/>
  <c r="I209" i="15" s="1"/>
  <c r="I209" i="16" s="1"/>
  <c r="I209" i="17" s="1"/>
  <c r="I209" i="18" s="1"/>
  <c r="I209" i="19" s="1"/>
  <c r="I209" i="20" s="1"/>
  <c r="I209" i="21" s="1"/>
  <c r="I209" i="22" s="1"/>
  <c r="I209" i="23" s="1"/>
  <c r="I209" i="24" s="1"/>
  <c r="I209" i="25" s="1"/>
  <c r="I209" i="26" s="1"/>
  <c r="I252" i="12"/>
  <c r="I252" i="13" s="1"/>
  <c r="I252" i="15" s="1"/>
  <c r="I252" i="16" s="1"/>
  <c r="I252" i="17" s="1"/>
  <c r="I252" i="18" s="1"/>
  <c r="I252" i="19" s="1"/>
  <c r="I252" i="20" s="1"/>
  <c r="I252" i="21" s="1"/>
  <c r="I252" i="22" s="1"/>
  <c r="I252" i="23" s="1"/>
  <c r="I252" i="24" s="1"/>
  <c r="I252" i="25" s="1"/>
  <c r="I252" i="26" s="1"/>
  <c r="I268" i="12"/>
  <c r="I268" i="13" s="1"/>
  <c r="I268" i="15" s="1"/>
  <c r="I268" i="16" s="1"/>
  <c r="I268" i="17" s="1"/>
  <c r="I268" i="18" s="1"/>
  <c r="I268" i="19" s="1"/>
  <c r="I268" i="20" s="1"/>
  <c r="I268" i="21" s="1"/>
  <c r="I268" i="22" s="1"/>
  <c r="I268" i="23" s="1"/>
  <c r="I268" i="24" s="1"/>
  <c r="I268" i="25" s="1"/>
  <c r="I268" i="26" s="1"/>
  <c r="I306" i="12"/>
  <c r="I306" i="13" s="1"/>
  <c r="I306" i="15" s="1"/>
  <c r="I306" i="16" s="1"/>
  <c r="I306" i="17" s="1"/>
  <c r="I306" i="18" s="1"/>
  <c r="I306" i="19" s="1"/>
  <c r="I306" i="20" s="1"/>
  <c r="I306" i="21" s="1"/>
  <c r="I306" i="22" s="1"/>
  <c r="I306" i="23" s="1"/>
  <c r="I306" i="24" s="1"/>
  <c r="I306" i="25" s="1"/>
  <c r="I306" i="26" s="1"/>
  <c r="I190" i="12"/>
  <c r="I190" i="13" s="1"/>
  <c r="I190" i="15" s="1"/>
  <c r="I190" i="16" s="1"/>
  <c r="I190" i="17" s="1"/>
  <c r="I190" i="18" s="1"/>
  <c r="I190" i="19" s="1"/>
  <c r="I190" i="20" s="1"/>
  <c r="I190" i="21" s="1"/>
  <c r="I190" i="22" s="1"/>
  <c r="I190" i="23" s="1"/>
  <c r="I190" i="24" s="1"/>
  <c r="I190" i="25" s="1"/>
  <c r="I190" i="26" s="1"/>
  <c r="I339" i="12"/>
  <c r="I339" i="13" s="1"/>
  <c r="I339" i="15" s="1"/>
  <c r="I339" i="16" s="1"/>
  <c r="I339" i="17" s="1"/>
  <c r="I339" i="18" s="1"/>
  <c r="I339" i="19" s="1"/>
  <c r="I339" i="20" s="1"/>
  <c r="I339" i="21" s="1"/>
  <c r="I339" i="22" s="1"/>
  <c r="I339" i="23" s="1"/>
  <c r="I339" i="24" s="1"/>
  <c r="I339" i="25" s="1"/>
  <c r="I339" i="26" s="1"/>
  <c r="I132" i="12"/>
  <c r="I132" i="13" s="1"/>
  <c r="I132" i="15" s="1"/>
  <c r="I132" i="16" s="1"/>
  <c r="I132" i="17" s="1"/>
  <c r="I132" i="18" s="1"/>
  <c r="I132" i="19" s="1"/>
  <c r="I132" i="20" s="1"/>
  <c r="I132" i="21" s="1"/>
  <c r="I132" i="22" s="1"/>
  <c r="I132" i="23" s="1"/>
  <c r="I132" i="24" s="1"/>
  <c r="I132" i="25" s="1"/>
  <c r="I132" i="26" s="1"/>
  <c r="I166" i="12"/>
  <c r="I166" i="13" s="1"/>
  <c r="I166" i="15" s="1"/>
  <c r="I166" i="16" s="1"/>
  <c r="I166" i="17" s="1"/>
  <c r="I166" i="18" s="1"/>
  <c r="I166" i="19" s="1"/>
  <c r="I166" i="20" s="1"/>
  <c r="I166" i="21" s="1"/>
  <c r="I166" i="22" s="1"/>
  <c r="I166" i="23" s="1"/>
  <c r="I166" i="24" s="1"/>
  <c r="I166" i="25" s="1"/>
  <c r="I166" i="26" s="1"/>
  <c r="I215" i="12"/>
  <c r="I215" i="13" s="1"/>
  <c r="I215" i="15" s="1"/>
  <c r="I215" i="16" s="1"/>
  <c r="I215" i="17" s="1"/>
  <c r="I215" i="18" s="1"/>
  <c r="I215" i="19" s="1"/>
  <c r="I215" i="20" s="1"/>
  <c r="I215" i="21" s="1"/>
  <c r="I215" i="22" s="1"/>
  <c r="I215" i="23" s="1"/>
  <c r="I215" i="24" s="1"/>
  <c r="I215" i="25" s="1"/>
  <c r="I215" i="26" s="1"/>
  <c r="I231" i="12"/>
  <c r="I231" i="13" s="1"/>
  <c r="I231" i="15" s="1"/>
  <c r="I231" i="16" s="1"/>
  <c r="I231" i="17" s="1"/>
  <c r="I231" i="18" s="1"/>
  <c r="I231" i="19" s="1"/>
  <c r="I231" i="20" s="1"/>
  <c r="I231" i="21" s="1"/>
  <c r="I231" i="22" s="1"/>
  <c r="I231" i="23" s="1"/>
  <c r="I231" i="24" s="1"/>
  <c r="I231" i="25" s="1"/>
  <c r="I231" i="26" s="1"/>
  <c r="I254" i="12"/>
  <c r="I254" i="13" s="1"/>
  <c r="I254" i="15" s="1"/>
  <c r="I254" i="16" s="1"/>
  <c r="I254" i="17" s="1"/>
  <c r="I254" i="18" s="1"/>
  <c r="I254" i="19" s="1"/>
  <c r="I254" i="20" s="1"/>
  <c r="I254" i="21" s="1"/>
  <c r="I254" i="22" s="1"/>
  <c r="I254" i="23" s="1"/>
  <c r="I254" i="24" s="1"/>
  <c r="I254" i="25" s="1"/>
  <c r="I254" i="26" s="1"/>
  <c r="I270" i="12"/>
  <c r="I270" i="13" s="1"/>
  <c r="I270" i="15" s="1"/>
  <c r="I270" i="16" s="1"/>
  <c r="I270" i="17" s="1"/>
  <c r="I270" i="18" s="1"/>
  <c r="I270" i="19" s="1"/>
  <c r="I270" i="20" s="1"/>
  <c r="I270" i="21" s="1"/>
  <c r="I270" i="22" s="1"/>
  <c r="I270" i="23" s="1"/>
  <c r="I270" i="24" s="1"/>
  <c r="I270" i="25" s="1"/>
  <c r="I270" i="26" s="1"/>
  <c r="I288" i="12"/>
  <c r="I288" i="13" s="1"/>
  <c r="I288" i="15" s="1"/>
  <c r="I288" i="16" s="1"/>
  <c r="I288" i="17" s="1"/>
  <c r="I288" i="18" s="1"/>
  <c r="I288" i="19" s="1"/>
  <c r="I288" i="20" s="1"/>
  <c r="I288" i="21" s="1"/>
  <c r="I288" i="22" s="1"/>
  <c r="I288" i="23" s="1"/>
  <c r="I288" i="24" s="1"/>
  <c r="I288" i="25" s="1"/>
  <c r="I288" i="26" s="1"/>
  <c r="I344" i="12"/>
  <c r="I344" i="13" s="1"/>
  <c r="I344" i="15" s="1"/>
  <c r="I344" i="16" s="1"/>
  <c r="I344" i="17" s="1"/>
  <c r="I344" i="18" s="1"/>
  <c r="I344" i="19" s="1"/>
  <c r="I344" i="20" s="1"/>
  <c r="I344" i="21" s="1"/>
  <c r="I344" i="22" s="1"/>
  <c r="I344" i="23" s="1"/>
  <c r="I344" i="24" s="1"/>
  <c r="I344" i="25" s="1"/>
  <c r="I344" i="26" s="1"/>
  <c r="I182" i="12"/>
  <c r="I182" i="13" s="1"/>
  <c r="I182" i="15" s="1"/>
  <c r="I182" i="16" s="1"/>
  <c r="I182" i="17" s="1"/>
  <c r="I182" i="18" s="1"/>
  <c r="I182" i="19" s="1"/>
  <c r="I182" i="20" s="1"/>
  <c r="I182" i="21" s="1"/>
  <c r="I182" i="22" s="1"/>
  <c r="I182" i="23" s="1"/>
  <c r="I182" i="24" s="1"/>
  <c r="I182" i="25" s="1"/>
  <c r="I182" i="26" s="1"/>
  <c r="I242" i="12"/>
  <c r="I242" i="13" s="1"/>
  <c r="I242" i="15" s="1"/>
  <c r="I242" i="16" s="1"/>
  <c r="I242" i="17" s="1"/>
  <c r="I242" i="18" s="1"/>
  <c r="I242" i="19" s="1"/>
  <c r="I242" i="20" s="1"/>
  <c r="I242" i="21" s="1"/>
  <c r="I242" i="22" s="1"/>
  <c r="I242" i="23" s="1"/>
  <c r="I242" i="24" s="1"/>
  <c r="I242" i="25" s="1"/>
  <c r="I242" i="26" s="1"/>
  <c r="I299" i="12"/>
  <c r="I299" i="13" s="1"/>
  <c r="I299" i="15" s="1"/>
  <c r="I299" i="16" s="1"/>
  <c r="I299" i="17" s="1"/>
  <c r="I299" i="18" s="1"/>
  <c r="I299" i="19" s="1"/>
  <c r="I299" i="20" s="1"/>
  <c r="I299" i="21" s="1"/>
  <c r="I299" i="22" s="1"/>
  <c r="I299" i="23" s="1"/>
  <c r="I299" i="24" s="1"/>
  <c r="I299" i="25" s="1"/>
  <c r="I299" i="26" s="1"/>
  <c r="I53" i="12"/>
  <c r="I53" i="13" s="1"/>
  <c r="I53" i="15" s="1"/>
  <c r="I53" i="16" s="1"/>
  <c r="I53" i="17" s="1"/>
  <c r="I53" i="18" s="1"/>
  <c r="I53" i="19" s="1"/>
  <c r="I53" i="20" s="1"/>
  <c r="I53" i="21" s="1"/>
  <c r="I53" i="22" s="1"/>
  <c r="I53" i="23" s="1"/>
  <c r="I53" i="24" s="1"/>
  <c r="I53" i="25" s="1"/>
  <c r="I53" i="26" s="1"/>
  <c r="I147" i="12"/>
  <c r="I147" i="13" s="1"/>
  <c r="I147" i="15" s="1"/>
  <c r="I147" i="16" s="1"/>
  <c r="I147" i="17" s="1"/>
  <c r="I147" i="18" s="1"/>
  <c r="I147" i="19" s="1"/>
  <c r="I147" i="20" s="1"/>
  <c r="I147" i="21" s="1"/>
  <c r="I147" i="22" s="1"/>
  <c r="I147" i="23" s="1"/>
  <c r="I147" i="24" s="1"/>
  <c r="I147" i="25" s="1"/>
  <c r="I147" i="26" s="1"/>
  <c r="I175" i="12"/>
  <c r="I175" i="13" s="1"/>
  <c r="I175" i="15" s="1"/>
  <c r="I175" i="16" s="1"/>
  <c r="I175" i="17" s="1"/>
  <c r="I175" i="18" s="1"/>
  <c r="I175" i="19" s="1"/>
  <c r="I175" i="20" s="1"/>
  <c r="I175" i="21" s="1"/>
  <c r="I175" i="22" s="1"/>
  <c r="I175" i="23" s="1"/>
  <c r="I175" i="24" s="1"/>
  <c r="I175" i="25" s="1"/>
  <c r="I175" i="26" s="1"/>
  <c r="I216" i="12"/>
  <c r="I216" i="13" s="1"/>
  <c r="I216" i="15" s="1"/>
  <c r="I216" i="16" s="1"/>
  <c r="I216" i="17" s="1"/>
  <c r="I216" i="18" s="1"/>
  <c r="I216" i="19" s="1"/>
  <c r="I216" i="20" s="1"/>
  <c r="I216" i="21" s="1"/>
  <c r="I216" i="22" s="1"/>
  <c r="I216" i="23" s="1"/>
  <c r="I216" i="24" s="1"/>
  <c r="I216" i="25" s="1"/>
  <c r="I216" i="26" s="1"/>
  <c r="I232" i="12"/>
  <c r="I232" i="13" s="1"/>
  <c r="I232" i="15" s="1"/>
  <c r="I232" i="16" s="1"/>
  <c r="I232" i="17" s="1"/>
  <c r="I232" i="18" s="1"/>
  <c r="I232" i="19" s="1"/>
  <c r="I232" i="20" s="1"/>
  <c r="I232" i="21" s="1"/>
  <c r="I232" i="22" s="1"/>
  <c r="I232" i="23" s="1"/>
  <c r="I232" i="24" s="1"/>
  <c r="I232" i="25" s="1"/>
  <c r="I232" i="26" s="1"/>
  <c r="I251" i="12"/>
  <c r="I251" i="13" s="1"/>
  <c r="I251" i="15" s="1"/>
  <c r="I251" i="16" s="1"/>
  <c r="I251" i="17" s="1"/>
  <c r="I251" i="18" s="1"/>
  <c r="I251" i="19" s="1"/>
  <c r="I251" i="20" s="1"/>
  <c r="I251" i="21" s="1"/>
  <c r="I251" i="22" s="1"/>
  <c r="I251" i="23" s="1"/>
  <c r="I251" i="24" s="1"/>
  <c r="I251" i="25" s="1"/>
  <c r="I251" i="26" s="1"/>
  <c r="I267" i="12"/>
  <c r="I267" i="13" s="1"/>
  <c r="I267" i="15" s="1"/>
  <c r="I267" i="16" s="1"/>
  <c r="I267" i="17" s="1"/>
  <c r="I267" i="18" s="1"/>
  <c r="I267" i="19" s="1"/>
  <c r="I267" i="20" s="1"/>
  <c r="I267" i="21" s="1"/>
  <c r="I267" i="22" s="1"/>
  <c r="I267" i="23" s="1"/>
  <c r="I267" i="24" s="1"/>
  <c r="I267" i="25" s="1"/>
  <c r="I267" i="26" s="1"/>
  <c r="I289" i="12"/>
  <c r="I289" i="13" s="1"/>
  <c r="I289" i="15" s="1"/>
  <c r="I289" i="16" s="1"/>
  <c r="I289" i="17" s="1"/>
  <c r="I289" i="18" s="1"/>
  <c r="I289" i="19" s="1"/>
  <c r="I289" i="20" s="1"/>
  <c r="I289" i="21" s="1"/>
  <c r="I289" i="22" s="1"/>
  <c r="I289" i="23" s="1"/>
  <c r="I289" i="24" s="1"/>
  <c r="I289" i="25" s="1"/>
  <c r="I289" i="26" s="1"/>
  <c r="I305" i="12"/>
  <c r="I305" i="13" s="1"/>
  <c r="I305" i="15" s="1"/>
  <c r="I305" i="16" s="1"/>
  <c r="I305" i="17" s="1"/>
  <c r="I305" i="18" s="1"/>
  <c r="I305" i="19" s="1"/>
  <c r="I305" i="20" s="1"/>
  <c r="I305" i="21" s="1"/>
  <c r="I305" i="22" s="1"/>
  <c r="I305" i="23" s="1"/>
  <c r="I305" i="24" s="1"/>
  <c r="I305" i="25" s="1"/>
  <c r="I305" i="26" s="1"/>
  <c r="I321" i="12"/>
  <c r="I321" i="13" s="1"/>
  <c r="I321" i="15" s="1"/>
  <c r="I321" i="16" s="1"/>
  <c r="I321" i="17" s="1"/>
  <c r="I321" i="18" s="1"/>
  <c r="I321" i="19" s="1"/>
  <c r="I321" i="20" s="1"/>
  <c r="I321" i="21" s="1"/>
  <c r="I321" i="22" s="1"/>
  <c r="I321" i="23" s="1"/>
  <c r="I321" i="24" s="1"/>
  <c r="I321" i="25" s="1"/>
  <c r="I321" i="26" s="1"/>
  <c r="I337" i="12"/>
  <c r="I337" i="13" s="1"/>
  <c r="I337" i="15" s="1"/>
  <c r="I337" i="16" s="1"/>
  <c r="I337" i="17" s="1"/>
  <c r="I337" i="18" s="1"/>
  <c r="I337" i="19" s="1"/>
  <c r="I337" i="20" s="1"/>
  <c r="I337" i="21" s="1"/>
  <c r="I337" i="22" s="1"/>
  <c r="I337" i="23" s="1"/>
  <c r="I337" i="24" s="1"/>
  <c r="I337" i="25" s="1"/>
  <c r="I337" i="26" s="1"/>
  <c r="I51" i="12"/>
  <c r="I51" i="13" s="1"/>
  <c r="I51" i="15" s="1"/>
  <c r="I51" i="16" s="1"/>
  <c r="I51" i="17" s="1"/>
  <c r="I51" i="18" s="1"/>
  <c r="I51" i="19" s="1"/>
  <c r="I51" i="20" s="1"/>
  <c r="I51" i="21" s="1"/>
  <c r="I51" i="22" s="1"/>
  <c r="I51" i="23" s="1"/>
  <c r="I51" i="24" s="1"/>
  <c r="I51" i="25" s="1"/>
  <c r="I51" i="26" s="1"/>
  <c r="I210" i="12"/>
  <c r="I210" i="13" s="1"/>
  <c r="I210" i="15" s="1"/>
  <c r="I210" i="16" s="1"/>
  <c r="I210" i="17" s="1"/>
  <c r="I210" i="18" s="1"/>
  <c r="I210" i="19" s="1"/>
  <c r="I210" i="20" s="1"/>
  <c r="I210" i="21" s="1"/>
  <c r="I210" i="22" s="1"/>
  <c r="I210" i="23" s="1"/>
  <c r="I210" i="24" s="1"/>
  <c r="I210" i="25" s="1"/>
  <c r="I210" i="26" s="1"/>
  <c r="I265" i="12"/>
  <c r="I265" i="13" s="1"/>
  <c r="I265" i="15" s="1"/>
  <c r="I265" i="16" s="1"/>
  <c r="I265" i="17" s="1"/>
  <c r="I265" i="18" s="1"/>
  <c r="I265" i="19" s="1"/>
  <c r="I265" i="20" s="1"/>
  <c r="I265" i="21" s="1"/>
  <c r="I265" i="22" s="1"/>
  <c r="I265" i="23" s="1"/>
  <c r="I265" i="24" s="1"/>
  <c r="I265" i="25" s="1"/>
  <c r="I265" i="26" s="1"/>
  <c r="I111" i="12"/>
  <c r="I111" i="13" s="1"/>
  <c r="I111" i="15" s="1"/>
  <c r="I111" i="16" s="1"/>
  <c r="I111" i="17" s="1"/>
  <c r="I111" i="18" s="1"/>
  <c r="I111" i="19" s="1"/>
  <c r="I111" i="20" s="1"/>
  <c r="I111" i="21" s="1"/>
  <c r="I111" i="22" s="1"/>
  <c r="I111" i="23" s="1"/>
  <c r="I111" i="24" s="1"/>
  <c r="I111" i="25" s="1"/>
  <c r="I111" i="26" s="1"/>
  <c r="I152" i="12"/>
  <c r="I152" i="13" s="1"/>
  <c r="I152" i="15" s="1"/>
  <c r="I152" i="16" s="1"/>
  <c r="I152" i="17" s="1"/>
  <c r="I152" i="18" s="1"/>
  <c r="I152" i="19" s="1"/>
  <c r="I152" i="20" s="1"/>
  <c r="I152" i="21" s="1"/>
  <c r="I152" i="22" s="1"/>
  <c r="I152" i="23" s="1"/>
  <c r="I152" i="24" s="1"/>
  <c r="I152" i="25" s="1"/>
  <c r="I152" i="26" s="1"/>
  <c r="I176" i="12"/>
  <c r="I176" i="13" s="1"/>
  <c r="I176" i="15" s="1"/>
  <c r="I176" i="16" s="1"/>
  <c r="I176" i="17" s="1"/>
  <c r="I176" i="18" s="1"/>
  <c r="I176" i="19" s="1"/>
  <c r="I176" i="20" s="1"/>
  <c r="I176" i="21" s="1"/>
  <c r="I176" i="22" s="1"/>
  <c r="I176" i="23" s="1"/>
  <c r="I176" i="24" s="1"/>
  <c r="I176" i="25" s="1"/>
  <c r="I176" i="26" s="1"/>
  <c r="I201" i="12"/>
  <c r="I201" i="13" s="1"/>
  <c r="I201" i="15" s="1"/>
  <c r="I201" i="16" s="1"/>
  <c r="I201" i="17" s="1"/>
  <c r="I201" i="18" s="1"/>
  <c r="I201" i="19" s="1"/>
  <c r="I201" i="20" s="1"/>
  <c r="I201" i="21" s="1"/>
  <c r="I201" i="22" s="1"/>
  <c r="I201" i="23" s="1"/>
  <c r="I201" i="24" s="1"/>
  <c r="I201" i="25" s="1"/>
  <c r="I201" i="26" s="1"/>
  <c r="I221" i="12"/>
  <c r="I221" i="13" s="1"/>
  <c r="I221" i="15" s="1"/>
  <c r="I221" i="16" s="1"/>
  <c r="I221" i="17" s="1"/>
  <c r="I221" i="18" s="1"/>
  <c r="I221" i="19" s="1"/>
  <c r="I221" i="20" s="1"/>
  <c r="I221" i="21" s="1"/>
  <c r="I221" i="22" s="1"/>
  <c r="I221" i="23" s="1"/>
  <c r="I221" i="24" s="1"/>
  <c r="I221" i="25" s="1"/>
  <c r="I221" i="26" s="1"/>
  <c r="I241" i="12"/>
  <c r="I241" i="13" s="1"/>
  <c r="I241" i="15" s="1"/>
  <c r="I241" i="16" s="1"/>
  <c r="I241" i="17" s="1"/>
  <c r="I241" i="18" s="1"/>
  <c r="I241" i="19" s="1"/>
  <c r="I241" i="20" s="1"/>
  <c r="I241" i="21" s="1"/>
  <c r="I241" i="22" s="1"/>
  <c r="I241" i="23" s="1"/>
  <c r="I241" i="24" s="1"/>
  <c r="I241" i="25" s="1"/>
  <c r="I241" i="26" s="1"/>
  <c r="I260" i="12"/>
  <c r="I260" i="13" s="1"/>
  <c r="I260" i="15" s="1"/>
  <c r="I260" i="16" s="1"/>
  <c r="I260" i="17" s="1"/>
  <c r="I260" i="18" s="1"/>
  <c r="I260" i="19" s="1"/>
  <c r="I260" i="20" s="1"/>
  <c r="I260" i="21" s="1"/>
  <c r="I260" i="22" s="1"/>
  <c r="I260" i="23" s="1"/>
  <c r="I260" i="24" s="1"/>
  <c r="I260" i="25" s="1"/>
  <c r="I260" i="26" s="1"/>
  <c r="I277" i="12"/>
  <c r="I277" i="13" s="1"/>
  <c r="I277" i="15" s="1"/>
  <c r="I277" i="16" s="1"/>
  <c r="I277" i="17" s="1"/>
  <c r="I277" i="18" s="1"/>
  <c r="I277" i="19" s="1"/>
  <c r="I277" i="20" s="1"/>
  <c r="I277" i="21" s="1"/>
  <c r="I277" i="22" s="1"/>
  <c r="I277" i="23" s="1"/>
  <c r="I277" i="24" s="1"/>
  <c r="I277" i="25" s="1"/>
  <c r="I277" i="26" s="1"/>
  <c r="I298" i="12"/>
  <c r="I298" i="13" s="1"/>
  <c r="I298" i="15" s="1"/>
  <c r="I298" i="16" s="1"/>
  <c r="I298" i="17" s="1"/>
  <c r="I298" i="18" s="1"/>
  <c r="I298" i="19" s="1"/>
  <c r="I298" i="20" s="1"/>
  <c r="I298" i="21" s="1"/>
  <c r="I298" i="22" s="1"/>
  <c r="I298" i="23" s="1"/>
  <c r="I298" i="24" s="1"/>
  <c r="I298" i="25" s="1"/>
  <c r="I298" i="26" s="1"/>
  <c r="I314" i="12"/>
  <c r="I314" i="13" s="1"/>
  <c r="I314" i="15" s="1"/>
  <c r="I314" i="16" s="1"/>
  <c r="I314" i="17" s="1"/>
  <c r="I314" i="18" s="1"/>
  <c r="I314" i="19" s="1"/>
  <c r="I314" i="20" s="1"/>
  <c r="I314" i="21" s="1"/>
  <c r="I314" i="22" s="1"/>
  <c r="I314" i="23" s="1"/>
  <c r="I314" i="24" s="1"/>
  <c r="I314" i="25" s="1"/>
  <c r="I314" i="26" s="1"/>
  <c r="I127" i="12"/>
  <c r="I127" i="13" s="1"/>
  <c r="I127" i="15" s="1"/>
  <c r="I127" i="16" s="1"/>
  <c r="I127" i="17" s="1"/>
  <c r="I127" i="18" s="1"/>
  <c r="I127" i="19" s="1"/>
  <c r="I127" i="20" s="1"/>
  <c r="I127" i="21" s="1"/>
  <c r="I127" i="22" s="1"/>
  <c r="I127" i="23" s="1"/>
  <c r="I127" i="24" s="1"/>
  <c r="I127" i="25" s="1"/>
  <c r="I127" i="26" s="1"/>
  <c r="I234" i="12"/>
  <c r="I234" i="13" s="1"/>
  <c r="I234" i="15" s="1"/>
  <c r="I234" i="16" s="1"/>
  <c r="I234" i="17" s="1"/>
  <c r="I234" i="18" s="1"/>
  <c r="I234" i="19" s="1"/>
  <c r="I234" i="20" s="1"/>
  <c r="I234" i="21" s="1"/>
  <c r="I234" i="22" s="1"/>
  <c r="I234" i="23" s="1"/>
  <c r="I234" i="24" s="1"/>
  <c r="I234" i="25" s="1"/>
  <c r="I234" i="26" s="1"/>
  <c r="I287" i="12"/>
  <c r="I287" i="13" s="1"/>
  <c r="I287" i="15" s="1"/>
  <c r="I287" i="16" s="1"/>
  <c r="I287" i="17" s="1"/>
  <c r="I287" i="18" s="1"/>
  <c r="I287" i="19" s="1"/>
  <c r="I287" i="20" s="1"/>
  <c r="I287" i="21" s="1"/>
  <c r="I287" i="22" s="1"/>
  <c r="I287" i="23" s="1"/>
  <c r="I287" i="24" s="1"/>
  <c r="I287" i="25" s="1"/>
  <c r="I287" i="26" s="1"/>
  <c r="I23" i="12"/>
  <c r="I23" i="13" s="1"/>
  <c r="I23" i="15" s="1"/>
  <c r="I23" i="16" s="1"/>
  <c r="I23" i="17" s="1"/>
  <c r="I23" i="18" s="1"/>
  <c r="I23" i="19" s="1"/>
  <c r="I23" i="20" s="1"/>
  <c r="I23" i="21" s="1"/>
  <c r="I23" i="22" s="1"/>
  <c r="I23" i="23" s="1"/>
  <c r="I23" i="24" s="1"/>
  <c r="I23" i="25" s="1"/>
  <c r="I23" i="26" s="1"/>
  <c r="I174" i="12"/>
  <c r="I174" i="13" s="1"/>
  <c r="I174" i="15" s="1"/>
  <c r="I174" i="16" s="1"/>
  <c r="I174" i="17" s="1"/>
  <c r="I174" i="18" s="1"/>
  <c r="I174" i="19" s="1"/>
  <c r="I174" i="20" s="1"/>
  <c r="I174" i="21" s="1"/>
  <c r="I174" i="22" s="1"/>
  <c r="I174" i="23" s="1"/>
  <c r="I174" i="24" s="1"/>
  <c r="I174" i="25" s="1"/>
  <c r="I174" i="26" s="1"/>
  <c r="I262" i="12"/>
  <c r="I262" i="13" s="1"/>
  <c r="I262" i="15" s="1"/>
  <c r="I262" i="16" s="1"/>
  <c r="I262" i="17" s="1"/>
  <c r="I262" i="18" s="1"/>
  <c r="I262" i="19" s="1"/>
  <c r="I262" i="20" s="1"/>
  <c r="I262" i="21" s="1"/>
  <c r="I262" i="22" s="1"/>
  <c r="I262" i="23" s="1"/>
  <c r="I262" i="24" s="1"/>
  <c r="I262" i="25" s="1"/>
  <c r="I262" i="26" s="1"/>
  <c r="I117" i="12"/>
  <c r="I117" i="13" s="1"/>
  <c r="I117" i="15" s="1"/>
  <c r="I117" i="16" s="1"/>
  <c r="I117" i="17" s="1"/>
  <c r="I117" i="18" s="1"/>
  <c r="I117" i="19" s="1"/>
  <c r="I117" i="20" s="1"/>
  <c r="I117" i="21" s="1"/>
  <c r="I117" i="22" s="1"/>
  <c r="I117" i="23" s="1"/>
  <c r="I117" i="24" s="1"/>
  <c r="I117" i="25" s="1"/>
  <c r="I117" i="26" s="1"/>
  <c r="I269" i="12"/>
  <c r="I269" i="13" s="1"/>
  <c r="I269" i="15" s="1"/>
  <c r="I269" i="16" s="1"/>
  <c r="I269" i="17" s="1"/>
  <c r="I269" i="18" s="1"/>
  <c r="I269" i="19" s="1"/>
  <c r="I269" i="20" s="1"/>
  <c r="I269" i="21" s="1"/>
  <c r="I269" i="22" s="1"/>
  <c r="I269" i="23" s="1"/>
  <c r="I269" i="24" s="1"/>
  <c r="I269" i="25" s="1"/>
  <c r="I269" i="26" s="1"/>
  <c r="I159" i="12"/>
  <c r="I159" i="13" s="1"/>
  <c r="I159" i="15" s="1"/>
  <c r="I159" i="16" s="1"/>
  <c r="I159" i="17" s="1"/>
  <c r="I159" i="18" s="1"/>
  <c r="I159" i="19" s="1"/>
  <c r="I159" i="20" s="1"/>
  <c r="I159" i="21" s="1"/>
  <c r="I159" i="22" s="1"/>
  <c r="I159" i="23" s="1"/>
  <c r="I159" i="24" s="1"/>
  <c r="I159" i="25" s="1"/>
  <c r="I159" i="26" s="1"/>
  <c r="I240" i="12"/>
  <c r="I240" i="13" s="1"/>
  <c r="I240" i="15" s="1"/>
  <c r="I240" i="16" s="1"/>
  <c r="I240" i="17" s="1"/>
  <c r="I240" i="18" s="1"/>
  <c r="I240" i="19" s="1"/>
  <c r="I240" i="20" s="1"/>
  <c r="I240" i="21" s="1"/>
  <c r="I240" i="22" s="1"/>
  <c r="I240" i="23" s="1"/>
  <c r="I240" i="24" s="1"/>
  <c r="I240" i="25" s="1"/>
  <c r="I240" i="26" s="1"/>
  <c r="I297" i="12"/>
  <c r="I297" i="13" s="1"/>
  <c r="I297" i="15" s="1"/>
  <c r="I297" i="16" s="1"/>
  <c r="I297" i="17" s="1"/>
  <c r="I297" i="18" s="1"/>
  <c r="I297" i="19" s="1"/>
  <c r="I297" i="20" s="1"/>
  <c r="I297" i="21" s="1"/>
  <c r="I297" i="22" s="1"/>
  <c r="I297" i="23" s="1"/>
  <c r="I297" i="24" s="1"/>
  <c r="I297" i="25" s="1"/>
  <c r="I297" i="26" s="1"/>
  <c r="I349" i="12"/>
  <c r="I349" i="13" s="1"/>
  <c r="I349" i="15" s="1"/>
  <c r="I349" i="16" s="1"/>
  <c r="I349" i="17" s="1"/>
  <c r="I349" i="18" s="1"/>
  <c r="I349" i="19" s="1"/>
  <c r="I349" i="20" s="1"/>
  <c r="I349" i="21" s="1"/>
  <c r="I349" i="22" s="1"/>
  <c r="I349" i="23" s="1"/>
  <c r="I349" i="24" s="1"/>
  <c r="I349" i="25" s="1"/>
  <c r="I349" i="26" s="1"/>
  <c r="I238" i="12"/>
  <c r="I238" i="13" s="1"/>
  <c r="I238" i="15" s="1"/>
  <c r="I238" i="16" s="1"/>
  <c r="I238" i="17" s="1"/>
  <c r="I238" i="18" s="1"/>
  <c r="I238" i="19" s="1"/>
  <c r="I238" i="20" s="1"/>
  <c r="I238" i="21" s="1"/>
  <c r="I238" i="22" s="1"/>
  <c r="I238" i="23" s="1"/>
  <c r="I238" i="24" s="1"/>
  <c r="I238" i="25" s="1"/>
  <c r="I238" i="26" s="1"/>
  <c r="I168" i="12"/>
  <c r="I168" i="13" s="1"/>
  <c r="I168" i="15" s="1"/>
  <c r="I168" i="16" s="1"/>
  <c r="I168" i="17" s="1"/>
  <c r="I168" i="18" s="1"/>
  <c r="I168" i="19" s="1"/>
  <c r="I168" i="20" s="1"/>
  <c r="I168" i="21" s="1"/>
  <c r="I168" i="22" s="1"/>
  <c r="I168" i="23" s="1"/>
  <c r="I168" i="24" s="1"/>
  <c r="I168" i="25" s="1"/>
  <c r="I168" i="26" s="1"/>
  <c r="I193" i="12"/>
  <c r="I193" i="13" s="1"/>
  <c r="I193" i="15" s="1"/>
  <c r="I193" i="16" s="1"/>
  <c r="I193" i="17" s="1"/>
  <c r="I193" i="18" s="1"/>
  <c r="I193" i="19" s="1"/>
  <c r="I193" i="20" s="1"/>
  <c r="I193" i="21" s="1"/>
  <c r="I193" i="22" s="1"/>
  <c r="I193" i="23" s="1"/>
  <c r="I193" i="24" s="1"/>
  <c r="I193" i="25" s="1"/>
  <c r="I193" i="26" s="1"/>
  <c r="I233" i="12"/>
  <c r="I233" i="13" s="1"/>
  <c r="I233" i="15" s="1"/>
  <c r="I233" i="16" s="1"/>
  <c r="I233" i="17" s="1"/>
  <c r="I233" i="18" s="1"/>
  <c r="I233" i="19" s="1"/>
  <c r="I233" i="20" s="1"/>
  <c r="I233" i="21" s="1"/>
  <c r="I233" i="22" s="1"/>
  <c r="I233" i="23" s="1"/>
  <c r="I233" i="24" s="1"/>
  <c r="I233" i="25" s="1"/>
  <c r="I233" i="26" s="1"/>
  <c r="I286" i="12"/>
  <c r="I286" i="13" s="1"/>
  <c r="I286" i="15" s="1"/>
  <c r="I286" i="16" s="1"/>
  <c r="I286" i="17" s="1"/>
  <c r="I286" i="18" s="1"/>
  <c r="I286" i="19" s="1"/>
  <c r="I286" i="20" s="1"/>
  <c r="I286" i="21" s="1"/>
  <c r="I286" i="22" s="1"/>
  <c r="I286" i="23" s="1"/>
  <c r="I286" i="24" s="1"/>
  <c r="I286" i="25" s="1"/>
  <c r="I286" i="26" s="1"/>
  <c r="I261" i="12"/>
  <c r="I261" i="13" s="1"/>
  <c r="I261" i="15" s="1"/>
  <c r="I261" i="16" s="1"/>
  <c r="I261" i="17" s="1"/>
  <c r="I261" i="18" s="1"/>
  <c r="I261" i="19" s="1"/>
  <c r="I261" i="20" s="1"/>
  <c r="I261" i="21" s="1"/>
  <c r="I261" i="22" s="1"/>
  <c r="I261" i="23" s="1"/>
  <c r="I261" i="24" s="1"/>
  <c r="I261" i="25" s="1"/>
  <c r="I261" i="26" s="1"/>
  <c r="I137" i="12"/>
  <c r="I137" i="13" s="1"/>
  <c r="I137" i="15" s="1"/>
  <c r="I137" i="16" s="1"/>
  <c r="I137" i="17" s="1"/>
  <c r="I137" i="18" s="1"/>
  <c r="I137" i="19" s="1"/>
  <c r="I137" i="20" s="1"/>
  <c r="I137" i="21" s="1"/>
  <c r="I137" i="22" s="1"/>
  <c r="I137" i="23" s="1"/>
  <c r="I137" i="24" s="1"/>
  <c r="I137" i="25" s="1"/>
  <c r="I137" i="26" s="1"/>
  <c r="I170" i="12"/>
  <c r="I170" i="13" s="1"/>
  <c r="I170" i="15" s="1"/>
  <c r="I170" i="16" s="1"/>
  <c r="I170" i="17" s="1"/>
  <c r="I170" i="18" s="1"/>
  <c r="I170" i="19" s="1"/>
  <c r="I170" i="20" s="1"/>
  <c r="I170" i="21" s="1"/>
  <c r="I170" i="22" s="1"/>
  <c r="I170" i="23" s="1"/>
  <c r="I170" i="24" s="1"/>
  <c r="I170" i="25" s="1"/>
  <c r="I170" i="26" s="1"/>
  <c r="I219" i="12"/>
  <c r="I219" i="13" s="1"/>
  <c r="I219" i="15" s="1"/>
  <c r="I219" i="16" s="1"/>
  <c r="I219" i="17" s="1"/>
  <c r="I219" i="18" s="1"/>
  <c r="I219" i="19" s="1"/>
  <c r="I219" i="20" s="1"/>
  <c r="I219" i="21" s="1"/>
  <c r="I219" i="22" s="1"/>
  <c r="I219" i="23" s="1"/>
  <c r="I219" i="24" s="1"/>
  <c r="I219" i="25" s="1"/>
  <c r="I219" i="26" s="1"/>
  <c r="I235" i="12"/>
  <c r="I235" i="13" s="1"/>
  <c r="I235" i="15" s="1"/>
  <c r="I235" i="16" s="1"/>
  <c r="I235" i="17" s="1"/>
  <c r="I235" i="18" s="1"/>
  <c r="I235" i="19" s="1"/>
  <c r="I235" i="20" s="1"/>
  <c r="I235" i="21" s="1"/>
  <c r="I235" i="22" s="1"/>
  <c r="I235" i="23" s="1"/>
  <c r="I235" i="24" s="1"/>
  <c r="I235" i="25" s="1"/>
  <c r="I235" i="26" s="1"/>
  <c r="I258" i="12"/>
  <c r="I258" i="13" s="1"/>
  <c r="I258" i="15" s="1"/>
  <c r="I258" i="16" s="1"/>
  <c r="I258" i="17" s="1"/>
  <c r="I258" i="18" s="1"/>
  <c r="I258" i="19" s="1"/>
  <c r="I258" i="20" s="1"/>
  <c r="I258" i="21" s="1"/>
  <c r="I258" i="22" s="1"/>
  <c r="I258" i="23" s="1"/>
  <c r="I258" i="24" s="1"/>
  <c r="I258" i="25" s="1"/>
  <c r="I258" i="26" s="1"/>
  <c r="I275" i="12"/>
  <c r="I275" i="13" s="1"/>
  <c r="I275" i="15" s="1"/>
  <c r="I275" i="16" s="1"/>
  <c r="I275" i="17" s="1"/>
  <c r="I275" i="18" s="1"/>
  <c r="I275" i="19" s="1"/>
  <c r="I275" i="20" s="1"/>
  <c r="I275" i="21" s="1"/>
  <c r="I275" i="22" s="1"/>
  <c r="I275" i="23" s="1"/>
  <c r="I275" i="24" s="1"/>
  <c r="I275" i="25" s="1"/>
  <c r="I275" i="26" s="1"/>
  <c r="I296" i="12"/>
  <c r="I296" i="13" s="1"/>
  <c r="I296" i="15" s="1"/>
  <c r="I296" i="16" s="1"/>
  <c r="I296" i="17" s="1"/>
  <c r="I296" i="18" s="1"/>
  <c r="I296" i="19" s="1"/>
  <c r="I296" i="20" s="1"/>
  <c r="I296" i="21" s="1"/>
  <c r="I296" i="22" s="1"/>
  <c r="I296" i="23" s="1"/>
  <c r="I296" i="24" s="1"/>
  <c r="I296" i="25" s="1"/>
  <c r="I296" i="26" s="1"/>
  <c r="I345" i="12"/>
  <c r="I345" i="13" s="1"/>
  <c r="I345" i="15" s="1"/>
  <c r="I345" i="16" s="1"/>
  <c r="I345" i="17" s="1"/>
  <c r="I345" i="18" s="1"/>
  <c r="I345" i="19" s="1"/>
  <c r="I345" i="20" s="1"/>
  <c r="I345" i="21" s="1"/>
  <c r="I345" i="22" s="1"/>
  <c r="I345" i="23" s="1"/>
  <c r="I345" i="24" s="1"/>
  <c r="I345" i="25" s="1"/>
  <c r="I345" i="26" s="1"/>
  <c r="I198" i="12"/>
  <c r="I198" i="13" s="1"/>
  <c r="I198" i="15" s="1"/>
  <c r="I198" i="16" s="1"/>
  <c r="I198" i="17" s="1"/>
  <c r="I198" i="18" s="1"/>
  <c r="I198" i="19" s="1"/>
  <c r="I198" i="20" s="1"/>
  <c r="I198" i="21" s="1"/>
  <c r="I198" i="22" s="1"/>
  <c r="I198" i="23" s="1"/>
  <c r="I198" i="24" s="1"/>
  <c r="I198" i="25" s="1"/>
  <c r="I198" i="26" s="1"/>
  <c r="I257" i="12"/>
  <c r="I257" i="13" s="1"/>
  <c r="I257" i="15" s="1"/>
  <c r="I257" i="16" s="1"/>
  <c r="I257" i="17" s="1"/>
  <c r="I257" i="18" s="1"/>
  <c r="I257" i="19" s="1"/>
  <c r="I257" i="20" s="1"/>
  <c r="I257" i="21" s="1"/>
  <c r="I257" i="22" s="1"/>
  <c r="I257" i="23" s="1"/>
  <c r="I257" i="24" s="1"/>
  <c r="I257" i="25" s="1"/>
  <c r="I257" i="26" s="1"/>
  <c r="I315" i="12"/>
  <c r="I315" i="13" s="1"/>
  <c r="I315" i="15" s="1"/>
  <c r="I315" i="16" s="1"/>
  <c r="I315" i="17" s="1"/>
  <c r="I315" i="18" s="1"/>
  <c r="I315" i="19" s="1"/>
  <c r="I315" i="20" s="1"/>
  <c r="I315" i="21" s="1"/>
  <c r="I315" i="22" s="1"/>
  <c r="I315" i="23" s="1"/>
  <c r="I315" i="24" s="1"/>
  <c r="I315" i="25" s="1"/>
  <c r="I315" i="26" s="1"/>
  <c r="I120" i="12"/>
  <c r="I120" i="13" s="1"/>
  <c r="I120" i="15" s="1"/>
  <c r="I120" i="16" s="1"/>
  <c r="I120" i="17" s="1"/>
  <c r="I120" i="18" s="1"/>
  <c r="I120" i="19" s="1"/>
  <c r="I120" i="20" s="1"/>
  <c r="I120" i="21" s="1"/>
  <c r="I120" i="22" s="1"/>
  <c r="I120" i="23" s="1"/>
  <c r="I120" i="24" s="1"/>
  <c r="I120" i="25" s="1"/>
  <c r="I120" i="26" s="1"/>
  <c r="I155" i="12"/>
  <c r="I155" i="13" s="1"/>
  <c r="I155" i="15" s="1"/>
  <c r="I155" i="16" s="1"/>
  <c r="I155" i="17" s="1"/>
  <c r="I155" i="18" s="1"/>
  <c r="I155" i="19" s="1"/>
  <c r="I155" i="20" s="1"/>
  <c r="I155" i="21" s="1"/>
  <c r="I155" i="22" s="1"/>
  <c r="I155" i="23" s="1"/>
  <c r="I155" i="24" s="1"/>
  <c r="I155" i="25" s="1"/>
  <c r="I155" i="26" s="1"/>
  <c r="I184" i="12"/>
  <c r="I184" i="13" s="1"/>
  <c r="I184" i="15" s="1"/>
  <c r="I184" i="16" s="1"/>
  <c r="I184" i="17" s="1"/>
  <c r="I184" i="18" s="1"/>
  <c r="I184" i="19" s="1"/>
  <c r="I184" i="20" s="1"/>
  <c r="I184" i="21" s="1"/>
  <c r="I184" i="22" s="1"/>
  <c r="I184" i="23" s="1"/>
  <c r="I184" i="24" s="1"/>
  <c r="I184" i="25" s="1"/>
  <c r="I184" i="26" s="1"/>
  <c r="I220" i="12"/>
  <c r="I220" i="13" s="1"/>
  <c r="I220" i="15" s="1"/>
  <c r="I220" i="16" s="1"/>
  <c r="I220" i="17" s="1"/>
  <c r="I220" i="18" s="1"/>
  <c r="I220" i="19" s="1"/>
  <c r="I220" i="20" s="1"/>
  <c r="I220" i="21" s="1"/>
  <c r="I220" i="22" s="1"/>
  <c r="I220" i="23" s="1"/>
  <c r="I220" i="24" s="1"/>
  <c r="I220" i="25" s="1"/>
  <c r="I220" i="26" s="1"/>
  <c r="I236" i="12"/>
  <c r="I236" i="13" s="1"/>
  <c r="I236" i="15" s="1"/>
  <c r="I236" i="16" s="1"/>
  <c r="I236" i="17" s="1"/>
  <c r="I236" i="18" s="1"/>
  <c r="I236" i="19" s="1"/>
  <c r="I236" i="20" s="1"/>
  <c r="I236" i="21" s="1"/>
  <c r="I236" i="22" s="1"/>
  <c r="I236" i="23" s="1"/>
  <c r="I236" i="24" s="1"/>
  <c r="I236" i="25" s="1"/>
  <c r="I236" i="26" s="1"/>
  <c r="I255" i="12"/>
  <c r="I255" i="13" s="1"/>
  <c r="I255" i="15" s="1"/>
  <c r="I255" i="16" s="1"/>
  <c r="I255" i="17" s="1"/>
  <c r="I255" i="18" s="1"/>
  <c r="I255" i="19" s="1"/>
  <c r="I255" i="20" s="1"/>
  <c r="I255" i="21" s="1"/>
  <c r="I255" i="22" s="1"/>
  <c r="I255" i="23" s="1"/>
  <c r="I255" i="24" s="1"/>
  <c r="I255" i="25" s="1"/>
  <c r="I255" i="26" s="1"/>
  <c r="I276" i="12"/>
  <c r="I276" i="13" s="1"/>
  <c r="I276" i="15" s="1"/>
  <c r="I276" i="16" s="1"/>
  <c r="I276" i="17" s="1"/>
  <c r="I276" i="18" s="1"/>
  <c r="I276" i="19" s="1"/>
  <c r="I276" i="20" s="1"/>
  <c r="I276" i="21" s="1"/>
  <c r="I276" i="22" s="1"/>
  <c r="I276" i="23" s="1"/>
  <c r="I276" i="24" s="1"/>
  <c r="I276" i="25" s="1"/>
  <c r="I276" i="26" s="1"/>
  <c r="I293" i="12"/>
  <c r="I293" i="13" s="1"/>
  <c r="I293" i="15" s="1"/>
  <c r="I293" i="16" s="1"/>
  <c r="I293" i="17" s="1"/>
  <c r="I293" i="18" s="1"/>
  <c r="I293" i="19" s="1"/>
  <c r="I293" i="20" s="1"/>
  <c r="I293" i="21" s="1"/>
  <c r="I293" i="22" s="1"/>
  <c r="I293" i="23" s="1"/>
  <c r="I293" i="24" s="1"/>
  <c r="I293" i="25" s="1"/>
  <c r="I293" i="26" s="1"/>
  <c r="I309" i="12"/>
  <c r="I309" i="13" s="1"/>
  <c r="I309" i="15" s="1"/>
  <c r="I309" i="16" s="1"/>
  <c r="I309" i="17" s="1"/>
  <c r="I309" i="18" s="1"/>
  <c r="I309" i="19" s="1"/>
  <c r="I309" i="20" s="1"/>
  <c r="I309" i="21" s="1"/>
  <c r="I309" i="22" s="1"/>
  <c r="I309" i="23" s="1"/>
  <c r="I309" i="24" s="1"/>
  <c r="I309" i="25" s="1"/>
  <c r="I309" i="26" s="1"/>
  <c r="I325" i="12"/>
  <c r="I325" i="13" s="1"/>
  <c r="I325" i="15" s="1"/>
  <c r="I325" i="16" s="1"/>
  <c r="I325" i="17" s="1"/>
  <c r="I325" i="18" s="1"/>
  <c r="I325" i="19" s="1"/>
  <c r="I325" i="20" s="1"/>
  <c r="I325" i="21" s="1"/>
  <c r="I325" i="22" s="1"/>
  <c r="I325" i="23" s="1"/>
  <c r="I325" i="24" s="1"/>
  <c r="I325" i="25" s="1"/>
  <c r="I325" i="26" s="1"/>
  <c r="I341" i="12"/>
  <c r="I341" i="13" s="1"/>
  <c r="I341" i="15" s="1"/>
  <c r="I341" i="16" s="1"/>
  <c r="I341" i="17" s="1"/>
  <c r="I341" i="18" s="1"/>
  <c r="I341" i="19" s="1"/>
  <c r="I341" i="20" s="1"/>
  <c r="I341" i="21" s="1"/>
  <c r="I341" i="22" s="1"/>
  <c r="I341" i="23" s="1"/>
  <c r="I341" i="24" s="1"/>
  <c r="I341" i="25" s="1"/>
  <c r="I341" i="26" s="1"/>
  <c r="I113" i="12"/>
  <c r="I113" i="13" s="1"/>
  <c r="I113" i="15" s="1"/>
  <c r="I113" i="16" s="1"/>
  <c r="I113" i="17" s="1"/>
  <c r="I113" i="18" s="1"/>
  <c r="I113" i="19" s="1"/>
  <c r="I113" i="20" s="1"/>
  <c r="I113" i="21" s="1"/>
  <c r="I113" i="22" s="1"/>
  <c r="I113" i="23" s="1"/>
  <c r="I113" i="24" s="1"/>
  <c r="I113" i="25" s="1"/>
  <c r="I113" i="26" s="1"/>
  <c r="I226" i="12"/>
  <c r="I226" i="13" s="1"/>
  <c r="I226" i="15" s="1"/>
  <c r="I226" i="16" s="1"/>
  <c r="I226" i="17" s="1"/>
  <c r="I226" i="18" s="1"/>
  <c r="I226" i="19" s="1"/>
  <c r="I226" i="20" s="1"/>
  <c r="I226" i="21" s="1"/>
  <c r="I226" i="22" s="1"/>
  <c r="I226" i="23" s="1"/>
  <c r="I226" i="24" s="1"/>
  <c r="I226" i="25" s="1"/>
  <c r="I226" i="26" s="1"/>
  <c r="I295" i="12"/>
  <c r="I295" i="13" s="1"/>
  <c r="I295" i="15" s="1"/>
  <c r="I295" i="16" s="1"/>
  <c r="I295" i="17" s="1"/>
  <c r="I295" i="18" s="1"/>
  <c r="I295" i="19" s="1"/>
  <c r="I295" i="20" s="1"/>
  <c r="I295" i="21" s="1"/>
  <c r="I295" i="22" s="1"/>
  <c r="I295" i="23" s="1"/>
  <c r="I295" i="24" s="1"/>
  <c r="I295" i="25" s="1"/>
  <c r="I295" i="26" s="1"/>
  <c r="I139" i="12"/>
  <c r="I139" i="13" s="1"/>
  <c r="I139" i="15" s="1"/>
  <c r="I139" i="16" s="1"/>
  <c r="I139" i="17" s="1"/>
  <c r="I139" i="18" s="1"/>
  <c r="I139" i="19" s="1"/>
  <c r="I139" i="20" s="1"/>
  <c r="I139" i="21" s="1"/>
  <c r="I139" i="22" s="1"/>
  <c r="I139" i="23" s="1"/>
  <c r="I139" i="24" s="1"/>
  <c r="I139" i="25" s="1"/>
  <c r="I139" i="26" s="1"/>
  <c r="I156" i="12"/>
  <c r="I156" i="13" s="1"/>
  <c r="I156" i="15" s="1"/>
  <c r="I156" i="16" s="1"/>
  <c r="I156" i="17" s="1"/>
  <c r="I156" i="18" s="1"/>
  <c r="I156" i="19" s="1"/>
  <c r="I156" i="20" s="1"/>
  <c r="I156" i="21" s="1"/>
  <c r="I156" i="22" s="1"/>
  <c r="I156" i="23" s="1"/>
  <c r="I156" i="24" s="1"/>
  <c r="I156" i="25" s="1"/>
  <c r="I156" i="26" s="1"/>
  <c r="I185" i="12"/>
  <c r="I185" i="13" s="1"/>
  <c r="I185" i="15" s="1"/>
  <c r="I185" i="16" s="1"/>
  <c r="I185" i="17" s="1"/>
  <c r="I185" i="18" s="1"/>
  <c r="I185" i="19" s="1"/>
  <c r="I185" i="20" s="1"/>
  <c r="I185" i="21" s="1"/>
  <c r="I185" i="22" s="1"/>
  <c r="I185" i="23" s="1"/>
  <c r="I185" i="24" s="1"/>
  <c r="I185" i="25" s="1"/>
  <c r="I185" i="26" s="1"/>
  <c r="I205" i="12"/>
  <c r="I205" i="13" s="1"/>
  <c r="I205" i="15" s="1"/>
  <c r="I205" i="16" s="1"/>
  <c r="I205" i="17" s="1"/>
  <c r="I205" i="18" s="1"/>
  <c r="I205" i="19" s="1"/>
  <c r="I205" i="20" s="1"/>
  <c r="I205" i="21" s="1"/>
  <c r="I205" i="22" s="1"/>
  <c r="I205" i="23" s="1"/>
  <c r="I205" i="24" s="1"/>
  <c r="I205" i="25" s="1"/>
  <c r="I205" i="26" s="1"/>
  <c r="I225" i="12"/>
  <c r="I225" i="13" s="1"/>
  <c r="I225" i="15" s="1"/>
  <c r="I225" i="16" s="1"/>
  <c r="I225" i="17" s="1"/>
  <c r="I225" i="18" s="1"/>
  <c r="I225" i="19" s="1"/>
  <c r="I225" i="20" s="1"/>
  <c r="I225" i="21" s="1"/>
  <c r="I225" i="22" s="1"/>
  <c r="I225" i="23" s="1"/>
  <c r="I225" i="24" s="1"/>
  <c r="I225" i="25" s="1"/>
  <c r="I225" i="26" s="1"/>
  <c r="I245" i="12"/>
  <c r="I245" i="13" s="1"/>
  <c r="I245" i="15" s="1"/>
  <c r="I245" i="16" s="1"/>
  <c r="I245" i="17" s="1"/>
  <c r="I245" i="18" s="1"/>
  <c r="I245" i="19" s="1"/>
  <c r="I245" i="20" s="1"/>
  <c r="I245" i="21" s="1"/>
  <c r="I245" i="22" s="1"/>
  <c r="I245" i="23" s="1"/>
  <c r="I245" i="24" s="1"/>
  <c r="I245" i="25" s="1"/>
  <c r="I245" i="26" s="1"/>
  <c r="I264" i="12"/>
  <c r="I264" i="13" s="1"/>
  <c r="I264" i="15" s="1"/>
  <c r="I264" i="16" s="1"/>
  <c r="I264" i="17" s="1"/>
  <c r="I264" i="18" s="1"/>
  <c r="I264" i="19" s="1"/>
  <c r="I264" i="20" s="1"/>
  <c r="I264" i="21" s="1"/>
  <c r="I264" i="22" s="1"/>
  <c r="I264" i="23" s="1"/>
  <c r="I264" i="24" s="1"/>
  <c r="I264" i="25" s="1"/>
  <c r="I264" i="26" s="1"/>
  <c r="I281" i="12"/>
  <c r="I281" i="13" s="1"/>
  <c r="I281" i="15" s="1"/>
  <c r="I281" i="16" s="1"/>
  <c r="I281" i="17" s="1"/>
  <c r="I281" i="18" s="1"/>
  <c r="I281" i="19" s="1"/>
  <c r="I281" i="20" s="1"/>
  <c r="I281" i="21" s="1"/>
  <c r="I281" i="22" s="1"/>
  <c r="I281" i="23" s="1"/>
  <c r="I281" i="24" s="1"/>
  <c r="I281" i="25" s="1"/>
  <c r="I281" i="26" s="1"/>
  <c r="I302" i="12"/>
  <c r="I302" i="13" s="1"/>
  <c r="I302" i="15" s="1"/>
  <c r="I302" i="16" s="1"/>
  <c r="I302" i="17" s="1"/>
  <c r="I302" i="18" s="1"/>
  <c r="I302" i="19" s="1"/>
  <c r="I302" i="20" s="1"/>
  <c r="I302" i="21" s="1"/>
  <c r="I302" i="22" s="1"/>
  <c r="I302" i="23" s="1"/>
  <c r="I302" i="24" s="1"/>
  <c r="I302" i="25" s="1"/>
  <c r="I302" i="26" s="1"/>
  <c r="I322" i="12"/>
  <c r="I322" i="13" s="1"/>
  <c r="I322" i="15" s="1"/>
  <c r="I322" i="16" s="1"/>
  <c r="I322" i="17" s="1"/>
  <c r="I322" i="18" s="1"/>
  <c r="I322" i="19" s="1"/>
  <c r="I322" i="20" s="1"/>
  <c r="I322" i="21" s="1"/>
  <c r="I322" i="22" s="1"/>
  <c r="I322" i="23" s="1"/>
  <c r="I322" i="24" s="1"/>
  <c r="I322" i="25" s="1"/>
  <c r="I322" i="26" s="1"/>
  <c r="I157" i="12"/>
  <c r="I157" i="13" s="1"/>
  <c r="I157" i="15" s="1"/>
  <c r="I157" i="16" s="1"/>
  <c r="I157" i="17" s="1"/>
  <c r="I157" i="18" s="1"/>
  <c r="I157" i="19" s="1"/>
  <c r="I157" i="20" s="1"/>
  <c r="I157" i="21" s="1"/>
  <c r="I157" i="22" s="1"/>
  <c r="I157" i="23" s="1"/>
  <c r="I157" i="24" s="1"/>
  <c r="I157" i="25" s="1"/>
  <c r="I157" i="26" s="1"/>
  <c r="I249" i="12"/>
  <c r="I249" i="13" s="1"/>
  <c r="I249" i="15" s="1"/>
  <c r="I249" i="16" s="1"/>
  <c r="I249" i="17" s="1"/>
  <c r="I249" i="18" s="1"/>
  <c r="I249" i="19" s="1"/>
  <c r="I249" i="20" s="1"/>
  <c r="I249" i="21" s="1"/>
  <c r="I249" i="22" s="1"/>
  <c r="I249" i="23" s="1"/>
  <c r="I249" i="24" s="1"/>
  <c r="I249" i="25" s="1"/>
  <c r="I249" i="26" s="1"/>
  <c r="I307" i="12"/>
  <c r="I307" i="13" s="1"/>
  <c r="I307" i="15" s="1"/>
  <c r="I307" i="16" s="1"/>
  <c r="I307" i="17" s="1"/>
  <c r="I307" i="18" s="1"/>
  <c r="I307" i="19" s="1"/>
  <c r="I307" i="20" s="1"/>
  <c r="I307" i="21" s="1"/>
  <c r="I307" i="22" s="1"/>
  <c r="I307" i="23" s="1"/>
  <c r="I307" i="24" s="1"/>
  <c r="I307" i="25" s="1"/>
  <c r="I307" i="26" s="1"/>
  <c r="I31" i="7"/>
  <c r="I31" i="8" s="1"/>
  <c r="I27" i="10"/>
  <c r="I27" i="11" s="1"/>
  <c r="I22" i="10"/>
  <c r="I22" i="11" s="1"/>
  <c r="I36" i="5"/>
  <c r="I36" i="6" s="1"/>
  <c r="I33" i="7"/>
  <c r="I33" i="8" s="1"/>
  <c r="I29" i="7"/>
  <c r="I29" i="8" s="1"/>
  <c r="I24" i="10"/>
  <c r="I24" i="11" s="1"/>
  <c r="I20" i="10"/>
  <c r="I20" i="11" s="1"/>
  <c r="I40" i="7"/>
  <c r="I40" i="8" s="1"/>
  <c r="I19" i="10"/>
  <c r="I19" i="11" s="1"/>
  <c r="I39" i="7"/>
  <c r="I39" i="8" s="1"/>
  <c r="I26" i="10"/>
  <c r="I26" i="11" s="1"/>
  <c r="I38" i="7"/>
  <c r="I38" i="8" s="1"/>
  <c r="I34" i="7"/>
  <c r="I34" i="8" s="1"/>
  <c r="I30" i="7"/>
  <c r="I30" i="8" s="1"/>
  <c r="I25" i="10"/>
  <c r="I25" i="11" s="1"/>
  <c r="I41" i="7"/>
  <c r="I41" i="8" s="1"/>
  <c r="I6" i="6"/>
  <c r="I6" i="7" s="1"/>
  <c r="I6" i="8" s="1"/>
  <c r="I32" i="5"/>
  <c r="I32" i="6" s="1"/>
  <c r="I37" i="5"/>
  <c r="I37" i="6" s="1"/>
  <c r="I42" i="7"/>
  <c r="I42" i="8" s="1"/>
  <c r="I43" i="7"/>
  <c r="I43" i="8" s="1"/>
  <c r="I35" i="7"/>
  <c r="I35" i="8" s="1"/>
  <c r="I16" i="6"/>
  <c r="I16" i="7" s="1"/>
  <c r="I16" i="8" s="1"/>
  <c r="I16" i="9" s="1"/>
  <c r="I44" i="12"/>
  <c r="I44" i="13" s="1"/>
  <c r="I44" i="15" s="1"/>
  <c r="I44" i="16" s="1"/>
  <c r="I44" i="17" s="1"/>
  <c r="I44" i="18" s="1"/>
  <c r="I44" i="19" s="1"/>
  <c r="I44" i="20" s="1"/>
  <c r="I44" i="21" s="1"/>
  <c r="I44" i="22" s="1"/>
  <c r="I44" i="23" s="1"/>
  <c r="I44" i="24" s="1"/>
  <c r="I44" i="25" s="1"/>
  <c r="I44" i="26" s="1"/>
  <c r="I18" i="6"/>
  <c r="I18" i="7" s="1"/>
  <c r="I18" i="8" s="1"/>
  <c r="I18" i="9" s="1"/>
  <c r="I42" i="9" l="1"/>
  <c r="I42" i="10" s="1"/>
  <c r="I42" i="11" s="1"/>
  <c r="I42" i="12" s="1"/>
  <c r="I42" i="13" s="1"/>
  <c r="I42" i="15" s="1"/>
  <c r="I42" i="16" s="1"/>
  <c r="I42" i="17" s="1"/>
  <c r="I42" i="18" s="1"/>
  <c r="I42" i="19" s="1"/>
  <c r="I42" i="20" s="1"/>
  <c r="I42" i="21" s="1"/>
  <c r="I42" i="22" s="1"/>
  <c r="I42" i="23" s="1"/>
  <c r="I42" i="24" s="1"/>
  <c r="I42" i="25" s="1"/>
  <c r="I42" i="26" s="1"/>
  <c r="I41" i="9"/>
  <c r="I41" i="10" s="1"/>
  <c r="I41" i="11" s="1"/>
  <c r="I41" i="12" s="1"/>
  <c r="I41" i="13" s="1"/>
  <c r="I41" i="15" s="1"/>
  <c r="I41" i="16" s="1"/>
  <c r="I41" i="17" s="1"/>
  <c r="I41" i="18" s="1"/>
  <c r="I41" i="19" s="1"/>
  <c r="I41" i="20" s="1"/>
  <c r="I41" i="21" s="1"/>
  <c r="I41" i="22" s="1"/>
  <c r="I41" i="23" s="1"/>
  <c r="I41" i="24" s="1"/>
  <c r="I41" i="25" s="1"/>
  <c r="I41" i="26" s="1"/>
  <c r="I38" i="9"/>
  <c r="I38" i="10" s="1"/>
  <c r="I38" i="11" s="1"/>
  <c r="I38" i="12" s="1"/>
  <c r="I38" i="13" s="1"/>
  <c r="I38" i="15" s="1"/>
  <c r="I38" i="16" s="1"/>
  <c r="I38" i="17" s="1"/>
  <c r="I38" i="18" s="1"/>
  <c r="I38" i="19" s="1"/>
  <c r="I38" i="20" s="1"/>
  <c r="I38" i="21" s="1"/>
  <c r="I38" i="22" s="1"/>
  <c r="I38" i="23" s="1"/>
  <c r="I38" i="24" s="1"/>
  <c r="I38" i="25" s="1"/>
  <c r="I38" i="26" s="1"/>
  <c r="I40" i="9"/>
  <c r="I40" i="10" s="1"/>
  <c r="I40" i="11" s="1"/>
  <c r="I40" i="12" s="1"/>
  <c r="I40" i="13" s="1"/>
  <c r="I40" i="15" s="1"/>
  <c r="I40" i="16" s="1"/>
  <c r="I40" i="17" s="1"/>
  <c r="I40" i="18" s="1"/>
  <c r="I40" i="19" s="1"/>
  <c r="I40" i="20" s="1"/>
  <c r="I40" i="21" s="1"/>
  <c r="I40" i="22" s="1"/>
  <c r="I40" i="23" s="1"/>
  <c r="I40" i="24" s="1"/>
  <c r="I40" i="25" s="1"/>
  <c r="I40" i="26" s="1"/>
  <c r="I33" i="9"/>
  <c r="I33" i="10" s="1"/>
  <c r="I33" i="11" s="1"/>
  <c r="I33" i="12" s="1"/>
  <c r="I33" i="13" s="1"/>
  <c r="I33" i="15" s="1"/>
  <c r="I33" i="16" s="1"/>
  <c r="I33" i="17" s="1"/>
  <c r="I33" i="18" s="1"/>
  <c r="I33" i="19" s="1"/>
  <c r="I33" i="20" s="1"/>
  <c r="I33" i="21" s="1"/>
  <c r="I33" i="22" s="1"/>
  <c r="I33" i="23" s="1"/>
  <c r="I33" i="24" s="1"/>
  <c r="I33" i="25" s="1"/>
  <c r="I33" i="26" s="1"/>
  <c r="I31" i="9"/>
  <c r="I31" i="10" s="1"/>
  <c r="I31" i="11" s="1"/>
  <c r="I31" i="12" s="1"/>
  <c r="I31" i="13" s="1"/>
  <c r="I31" i="15" s="1"/>
  <c r="I31" i="16" s="1"/>
  <c r="I31" i="17" s="1"/>
  <c r="I31" i="18" s="1"/>
  <c r="I31" i="19" s="1"/>
  <c r="I31" i="20" s="1"/>
  <c r="I31" i="21" s="1"/>
  <c r="I31" i="22" s="1"/>
  <c r="I31" i="23" s="1"/>
  <c r="I31" i="24" s="1"/>
  <c r="I31" i="25" s="1"/>
  <c r="I31" i="26" s="1"/>
  <c r="I35" i="9"/>
  <c r="I35" i="10" s="1"/>
  <c r="I35" i="11" s="1"/>
  <c r="I35" i="12" s="1"/>
  <c r="I35" i="13" s="1"/>
  <c r="I35" i="15" s="1"/>
  <c r="I35" i="16" s="1"/>
  <c r="I35" i="17" s="1"/>
  <c r="I35" i="18" s="1"/>
  <c r="I35" i="19" s="1"/>
  <c r="I35" i="20" s="1"/>
  <c r="I35" i="21" s="1"/>
  <c r="I35" i="22" s="1"/>
  <c r="I35" i="23" s="1"/>
  <c r="I35" i="24" s="1"/>
  <c r="I35" i="25" s="1"/>
  <c r="I35" i="26" s="1"/>
  <c r="I43" i="9"/>
  <c r="I43" i="10" s="1"/>
  <c r="I43" i="11" s="1"/>
  <c r="I43" i="12" s="1"/>
  <c r="I43" i="13" s="1"/>
  <c r="I43" i="15" s="1"/>
  <c r="I43" i="16" s="1"/>
  <c r="I43" i="17" s="1"/>
  <c r="I43" i="18" s="1"/>
  <c r="I43" i="19" s="1"/>
  <c r="I43" i="20" s="1"/>
  <c r="I43" i="21" s="1"/>
  <c r="I43" i="22" s="1"/>
  <c r="I43" i="23" s="1"/>
  <c r="I43" i="24" s="1"/>
  <c r="I43" i="25" s="1"/>
  <c r="I43" i="26" s="1"/>
  <c r="I6" i="9"/>
  <c r="I6" i="10" s="1"/>
  <c r="I6" i="11" s="1"/>
  <c r="I6" i="12" s="1"/>
  <c r="I6" i="13" s="1"/>
  <c r="I6" i="15" s="1"/>
  <c r="I6" i="16" s="1"/>
  <c r="I6" i="17" s="1"/>
  <c r="I6" i="18" s="1"/>
  <c r="I6" i="19" s="1"/>
  <c r="I6" i="20" s="1"/>
  <c r="I6" i="21" s="1"/>
  <c r="I6" i="22" s="1"/>
  <c r="I6" i="23" s="1"/>
  <c r="I6" i="24" s="1"/>
  <c r="I6" i="25" s="1"/>
  <c r="I6" i="26" s="1"/>
  <c r="I34" i="9"/>
  <c r="I34" i="10" s="1"/>
  <c r="I34" i="11" s="1"/>
  <c r="I34" i="12" s="1"/>
  <c r="I34" i="13" s="1"/>
  <c r="I34" i="15" s="1"/>
  <c r="I34" i="16" s="1"/>
  <c r="I34" i="17" s="1"/>
  <c r="I34" i="18" s="1"/>
  <c r="I34" i="19" s="1"/>
  <c r="I34" i="20" s="1"/>
  <c r="I34" i="21" s="1"/>
  <c r="I34" i="22" s="1"/>
  <c r="I34" i="23" s="1"/>
  <c r="I34" i="24" s="1"/>
  <c r="I34" i="25" s="1"/>
  <c r="I34" i="26" s="1"/>
  <c r="I39" i="9"/>
  <c r="I39" i="10" s="1"/>
  <c r="I39" i="11" s="1"/>
  <c r="I39" i="12" s="1"/>
  <c r="I39" i="13" s="1"/>
  <c r="I39" i="15" s="1"/>
  <c r="I39" i="16" s="1"/>
  <c r="I39" i="17" s="1"/>
  <c r="I39" i="18" s="1"/>
  <c r="I39" i="19" s="1"/>
  <c r="I39" i="20" s="1"/>
  <c r="I39" i="21" s="1"/>
  <c r="I39" i="22" s="1"/>
  <c r="I39" i="23" s="1"/>
  <c r="I39" i="24" s="1"/>
  <c r="I39" i="25" s="1"/>
  <c r="I39" i="26" s="1"/>
  <c r="I14" i="9"/>
  <c r="I14" i="10" s="1"/>
  <c r="I14" i="11" s="1"/>
  <c r="I14" i="12" s="1"/>
  <c r="I14" i="13" s="1"/>
  <c r="I14" i="15" s="1"/>
  <c r="I14" i="16" s="1"/>
  <c r="I14" i="17" s="1"/>
  <c r="I14" i="18" s="1"/>
  <c r="I14" i="19" s="1"/>
  <c r="I14" i="20" s="1"/>
  <c r="I14" i="21" s="1"/>
  <c r="I14" i="22" s="1"/>
  <c r="I14" i="23" s="1"/>
  <c r="I14" i="24" s="1"/>
  <c r="I14" i="25" s="1"/>
  <c r="I14" i="26" s="1"/>
  <c r="I30" i="9"/>
  <c r="I30" i="10" s="1"/>
  <c r="I30" i="11" s="1"/>
  <c r="I30" i="12" s="1"/>
  <c r="I30" i="13" s="1"/>
  <c r="I30" i="15" s="1"/>
  <c r="I30" i="16" s="1"/>
  <c r="I30" i="17" s="1"/>
  <c r="I30" i="18" s="1"/>
  <c r="I30" i="19" s="1"/>
  <c r="I30" i="20" s="1"/>
  <c r="I30" i="21" s="1"/>
  <c r="I30" i="22" s="1"/>
  <c r="I30" i="23" s="1"/>
  <c r="I30" i="24" s="1"/>
  <c r="I30" i="25" s="1"/>
  <c r="I30" i="26" s="1"/>
  <c r="I29" i="9"/>
  <c r="I29" i="10" s="1"/>
  <c r="I29" i="11" s="1"/>
  <c r="I29" i="12" s="1"/>
  <c r="I29" i="13" s="1"/>
  <c r="I29" i="15" s="1"/>
  <c r="I29" i="16" s="1"/>
  <c r="I29" i="17" s="1"/>
  <c r="I29" i="18" s="1"/>
  <c r="I29" i="19" s="1"/>
  <c r="I29" i="20" s="1"/>
  <c r="I29" i="21" s="1"/>
  <c r="I29" i="22" s="1"/>
  <c r="I29" i="23" s="1"/>
  <c r="I29" i="24" s="1"/>
  <c r="I29" i="25" s="1"/>
  <c r="I29" i="26" s="1"/>
  <c r="I10" i="11"/>
  <c r="I10" i="12" s="1"/>
  <c r="I10" i="13" s="1"/>
  <c r="I10" i="15" s="1"/>
  <c r="I10" i="16" s="1"/>
  <c r="I10" i="17" s="1"/>
  <c r="I10" i="18" s="1"/>
  <c r="I10" i="19" s="1"/>
  <c r="I10" i="20" s="1"/>
  <c r="I10" i="21" s="1"/>
  <c r="I10" i="22" s="1"/>
  <c r="I10" i="23" s="1"/>
  <c r="I10" i="24" s="1"/>
  <c r="I10" i="25" s="1"/>
  <c r="I10" i="26" s="1"/>
  <c r="I11" i="11"/>
  <c r="I11" i="12" s="1"/>
  <c r="I11" i="13" s="1"/>
  <c r="I11" i="15" s="1"/>
  <c r="I11" i="16" s="1"/>
  <c r="I11" i="17" s="1"/>
  <c r="I11" i="18" s="1"/>
  <c r="I11" i="19" s="1"/>
  <c r="I11" i="20" s="1"/>
  <c r="I11" i="21" s="1"/>
  <c r="I11" i="22" s="1"/>
  <c r="I11" i="23" s="1"/>
  <c r="I11" i="24" s="1"/>
  <c r="I11" i="25" s="1"/>
  <c r="I11" i="26" s="1"/>
  <c r="I12" i="11"/>
  <c r="I12" i="12" s="1"/>
  <c r="I12" i="13" s="1"/>
  <c r="I12" i="15" s="1"/>
  <c r="I12" i="16" s="1"/>
  <c r="I12" i="17" s="1"/>
  <c r="I12" i="18" s="1"/>
  <c r="I12" i="19" s="1"/>
  <c r="I12" i="20" s="1"/>
  <c r="I12" i="21" s="1"/>
  <c r="I12" i="22" s="1"/>
  <c r="I12" i="23" s="1"/>
  <c r="I12" i="24" s="1"/>
  <c r="I12" i="25" s="1"/>
  <c r="I12" i="26" s="1"/>
  <c r="I13" i="11"/>
  <c r="I13" i="12" s="1"/>
  <c r="I13" i="13" s="1"/>
  <c r="I13" i="15" s="1"/>
  <c r="I13" i="16" s="1"/>
  <c r="I13" i="17" s="1"/>
  <c r="I13" i="18" s="1"/>
  <c r="I13" i="19" s="1"/>
  <c r="I13" i="20" s="1"/>
  <c r="I13" i="21" s="1"/>
  <c r="I13" i="22" s="1"/>
  <c r="I13" i="23" s="1"/>
  <c r="I13" i="24" s="1"/>
  <c r="I13" i="25" s="1"/>
  <c r="I13" i="26" s="1"/>
  <c r="I9" i="11"/>
  <c r="I9" i="12" s="1"/>
  <c r="I9" i="13" s="1"/>
  <c r="I9" i="15" s="1"/>
  <c r="I9" i="16" s="1"/>
  <c r="I9" i="17" s="1"/>
  <c r="I9" i="18" s="1"/>
  <c r="I9" i="19" s="1"/>
  <c r="I9" i="20" s="1"/>
  <c r="I9" i="21" s="1"/>
  <c r="I9" i="22" s="1"/>
  <c r="I9" i="23" s="1"/>
  <c r="I9" i="24" s="1"/>
  <c r="I9" i="25" s="1"/>
  <c r="I9" i="26" s="1"/>
  <c r="I8" i="11"/>
  <c r="I8" i="12" s="1"/>
  <c r="I8" i="13" s="1"/>
  <c r="I8" i="15" s="1"/>
  <c r="I8" i="16" s="1"/>
  <c r="I8" i="17" s="1"/>
  <c r="I8" i="18" s="1"/>
  <c r="I8" i="19" s="1"/>
  <c r="I8" i="20" s="1"/>
  <c r="I8" i="21" s="1"/>
  <c r="I8" i="22" s="1"/>
  <c r="I8" i="23" s="1"/>
  <c r="I8" i="24" s="1"/>
  <c r="I8" i="25" s="1"/>
  <c r="I8" i="26" s="1"/>
  <c r="I15" i="12"/>
  <c r="I15" i="13" s="1"/>
  <c r="I15" i="15" s="1"/>
  <c r="I15" i="16" s="1"/>
  <c r="I15" i="17" s="1"/>
  <c r="I15" i="18" s="1"/>
  <c r="I15" i="19" s="1"/>
  <c r="I15" i="20" s="1"/>
  <c r="I15" i="21" s="1"/>
  <c r="I15" i="22" s="1"/>
  <c r="I15" i="23" s="1"/>
  <c r="I15" i="24" s="1"/>
  <c r="I15" i="25" s="1"/>
  <c r="I15" i="26" s="1"/>
  <c r="I17" i="10"/>
  <c r="I17" i="11" s="1"/>
  <c r="I128" i="12"/>
  <c r="I128" i="13" s="1"/>
  <c r="I128" i="15" s="1"/>
  <c r="I128" i="16" s="1"/>
  <c r="I128" i="17" s="1"/>
  <c r="I128" i="18" s="1"/>
  <c r="I128" i="19" s="1"/>
  <c r="I128" i="20" s="1"/>
  <c r="I128" i="21" s="1"/>
  <c r="I128" i="22" s="1"/>
  <c r="I128" i="23" s="1"/>
  <c r="I128" i="24" s="1"/>
  <c r="I128" i="25" s="1"/>
  <c r="I128" i="26" s="1"/>
  <c r="I320" i="12"/>
  <c r="I320" i="13" s="1"/>
  <c r="I320" i="15" s="1"/>
  <c r="I320" i="16" s="1"/>
  <c r="I320" i="17" s="1"/>
  <c r="I320" i="18" s="1"/>
  <c r="I320" i="19" s="1"/>
  <c r="I320" i="20" s="1"/>
  <c r="I320" i="21" s="1"/>
  <c r="I320" i="22" s="1"/>
  <c r="I320" i="23" s="1"/>
  <c r="I320" i="24" s="1"/>
  <c r="I320" i="25" s="1"/>
  <c r="I320" i="26" s="1"/>
  <c r="I134" i="12"/>
  <c r="I134" i="13" s="1"/>
  <c r="I134" i="15" s="1"/>
  <c r="I134" i="16" s="1"/>
  <c r="I134" i="17" s="1"/>
  <c r="I134" i="18" s="1"/>
  <c r="I134" i="19" s="1"/>
  <c r="I134" i="20" s="1"/>
  <c r="I134" i="21" s="1"/>
  <c r="I134" i="22" s="1"/>
  <c r="I134" i="23" s="1"/>
  <c r="I134" i="24" s="1"/>
  <c r="I134" i="25" s="1"/>
  <c r="I134" i="26" s="1"/>
  <c r="I350" i="12"/>
  <c r="I350" i="13" s="1"/>
  <c r="I350" i="15" s="1"/>
  <c r="I350" i="16" s="1"/>
  <c r="I350" i="17" s="1"/>
  <c r="I350" i="18" s="1"/>
  <c r="I350" i="19" s="1"/>
  <c r="I350" i="20" s="1"/>
  <c r="I350" i="21" s="1"/>
  <c r="I350" i="22" s="1"/>
  <c r="I350" i="23" s="1"/>
  <c r="I350" i="24" s="1"/>
  <c r="I350" i="25" s="1"/>
  <c r="I350" i="26" s="1"/>
  <c r="I214" i="12"/>
  <c r="I214" i="13" s="1"/>
  <c r="I214" i="15" s="1"/>
  <c r="I214" i="16" s="1"/>
  <c r="I214" i="17" s="1"/>
  <c r="I214" i="18" s="1"/>
  <c r="I214" i="19" s="1"/>
  <c r="I214" i="20" s="1"/>
  <c r="I214" i="21" s="1"/>
  <c r="I214" i="22" s="1"/>
  <c r="I214" i="23" s="1"/>
  <c r="I214" i="24" s="1"/>
  <c r="I214" i="25" s="1"/>
  <c r="I214" i="26" s="1"/>
  <c r="I229" i="12"/>
  <c r="I229" i="13" s="1"/>
  <c r="I229" i="15" s="1"/>
  <c r="I229" i="16" s="1"/>
  <c r="I229" i="17" s="1"/>
  <c r="I229" i="18" s="1"/>
  <c r="I229" i="19" s="1"/>
  <c r="I229" i="20" s="1"/>
  <c r="I229" i="21" s="1"/>
  <c r="I229" i="22" s="1"/>
  <c r="I229" i="23" s="1"/>
  <c r="I229" i="24" s="1"/>
  <c r="I229" i="25" s="1"/>
  <c r="I229" i="26" s="1"/>
  <c r="I79" i="12"/>
  <c r="I79" i="13" s="1"/>
  <c r="I79" i="15" s="1"/>
  <c r="I79" i="16" s="1"/>
  <c r="I79" i="17" s="1"/>
  <c r="I79" i="18" s="1"/>
  <c r="I79" i="19" s="1"/>
  <c r="I79" i="20" s="1"/>
  <c r="I79" i="21" s="1"/>
  <c r="I79" i="22" s="1"/>
  <c r="I79" i="23" s="1"/>
  <c r="I79" i="24" s="1"/>
  <c r="I79" i="25" s="1"/>
  <c r="I79" i="26" s="1"/>
  <c r="I334" i="12"/>
  <c r="I334" i="13" s="1"/>
  <c r="I334" i="15" s="1"/>
  <c r="I334" i="16" s="1"/>
  <c r="I334" i="17" s="1"/>
  <c r="I334" i="18" s="1"/>
  <c r="I334" i="19" s="1"/>
  <c r="I334" i="20" s="1"/>
  <c r="I334" i="21" s="1"/>
  <c r="I334" i="22" s="1"/>
  <c r="I334" i="23" s="1"/>
  <c r="I334" i="24" s="1"/>
  <c r="I334" i="25" s="1"/>
  <c r="I334" i="26" s="1"/>
  <c r="I324" i="12"/>
  <c r="I324" i="13" s="1"/>
  <c r="I324" i="15" s="1"/>
  <c r="I324" i="16" s="1"/>
  <c r="I324" i="17" s="1"/>
  <c r="I324" i="18" s="1"/>
  <c r="I324" i="19" s="1"/>
  <c r="I324" i="20" s="1"/>
  <c r="I324" i="21" s="1"/>
  <c r="I324" i="22" s="1"/>
  <c r="I324" i="23" s="1"/>
  <c r="I324" i="24" s="1"/>
  <c r="I324" i="25" s="1"/>
  <c r="I324" i="26" s="1"/>
  <c r="I335" i="12"/>
  <c r="I335" i="13" s="1"/>
  <c r="I335" i="15" s="1"/>
  <c r="I335" i="16" s="1"/>
  <c r="I335" i="17" s="1"/>
  <c r="I335" i="18" s="1"/>
  <c r="I335" i="19" s="1"/>
  <c r="I335" i="20" s="1"/>
  <c r="I335" i="21" s="1"/>
  <c r="I335" i="22" s="1"/>
  <c r="I335" i="23" s="1"/>
  <c r="I335" i="24" s="1"/>
  <c r="I335" i="25" s="1"/>
  <c r="I335" i="26" s="1"/>
  <c r="I136" i="12"/>
  <c r="I136" i="13" s="1"/>
  <c r="I136" i="15" s="1"/>
  <c r="I136" i="16" s="1"/>
  <c r="I136" i="17" s="1"/>
  <c r="I136" i="18" s="1"/>
  <c r="I136" i="19" s="1"/>
  <c r="I136" i="20" s="1"/>
  <c r="I136" i="21" s="1"/>
  <c r="I136" i="22" s="1"/>
  <c r="I136" i="23" s="1"/>
  <c r="I136" i="24" s="1"/>
  <c r="I136" i="25" s="1"/>
  <c r="I136" i="26" s="1"/>
  <c r="I77" i="12"/>
  <c r="I77" i="13" s="1"/>
  <c r="I77" i="15" s="1"/>
  <c r="I77" i="16" s="1"/>
  <c r="I77" i="17" s="1"/>
  <c r="I77" i="18" s="1"/>
  <c r="I77" i="19" s="1"/>
  <c r="I77" i="20" s="1"/>
  <c r="I77" i="21" s="1"/>
  <c r="I77" i="22" s="1"/>
  <c r="I77" i="23" s="1"/>
  <c r="I77" i="24" s="1"/>
  <c r="I77" i="25" s="1"/>
  <c r="I77" i="26" s="1"/>
  <c r="I63" i="12"/>
  <c r="I63" i="13" s="1"/>
  <c r="I63" i="15" s="1"/>
  <c r="I63" i="16" s="1"/>
  <c r="I63" i="17" s="1"/>
  <c r="I63" i="18" s="1"/>
  <c r="I63" i="19" s="1"/>
  <c r="I63" i="20" s="1"/>
  <c r="I63" i="21" s="1"/>
  <c r="I63" i="22" s="1"/>
  <c r="I63" i="23" s="1"/>
  <c r="I63" i="24" s="1"/>
  <c r="I63" i="25" s="1"/>
  <c r="I63" i="26" s="1"/>
  <c r="I56" i="12"/>
  <c r="I56" i="13" s="1"/>
  <c r="I56" i="15" s="1"/>
  <c r="I56" i="16" s="1"/>
  <c r="I56" i="17" s="1"/>
  <c r="I56" i="18" s="1"/>
  <c r="I56" i="19" s="1"/>
  <c r="I56" i="20" s="1"/>
  <c r="I56" i="21" s="1"/>
  <c r="I56" i="22" s="1"/>
  <c r="I56" i="23" s="1"/>
  <c r="I56" i="24" s="1"/>
  <c r="I56" i="25" s="1"/>
  <c r="I56" i="26" s="1"/>
  <c r="I351" i="12"/>
  <c r="I351" i="13" s="1"/>
  <c r="I351" i="15" s="1"/>
  <c r="I351" i="16" s="1"/>
  <c r="I351" i="17" s="1"/>
  <c r="I351" i="18" s="1"/>
  <c r="I351" i="19" s="1"/>
  <c r="I351" i="20" s="1"/>
  <c r="I351" i="21" s="1"/>
  <c r="I351" i="22" s="1"/>
  <c r="I351" i="23" s="1"/>
  <c r="I351" i="24" s="1"/>
  <c r="I351" i="25" s="1"/>
  <c r="I351" i="26" s="1"/>
  <c r="I94" i="12"/>
  <c r="I94" i="13" s="1"/>
  <c r="I94" i="15" s="1"/>
  <c r="I94" i="16" s="1"/>
  <c r="I94" i="17" s="1"/>
  <c r="I94" i="18" s="1"/>
  <c r="I94" i="19" s="1"/>
  <c r="I94" i="20" s="1"/>
  <c r="I94" i="21" s="1"/>
  <c r="I94" i="22" s="1"/>
  <c r="I94" i="23" s="1"/>
  <c r="I94" i="24" s="1"/>
  <c r="I94" i="25" s="1"/>
  <c r="I94" i="26" s="1"/>
  <c r="I80" i="12"/>
  <c r="I80" i="13" s="1"/>
  <c r="I80" i="15" s="1"/>
  <c r="I80" i="16" s="1"/>
  <c r="I80" i="17" s="1"/>
  <c r="I80" i="18" s="1"/>
  <c r="I80" i="19" s="1"/>
  <c r="I80" i="20" s="1"/>
  <c r="I80" i="21" s="1"/>
  <c r="I80" i="22" s="1"/>
  <c r="I80" i="23" s="1"/>
  <c r="I80" i="24" s="1"/>
  <c r="I80" i="25" s="1"/>
  <c r="I80" i="26" s="1"/>
  <c r="I52" i="12"/>
  <c r="I52" i="13" s="1"/>
  <c r="I52" i="15" s="1"/>
  <c r="I52" i="16" s="1"/>
  <c r="I52" i="17" s="1"/>
  <c r="I52" i="18" s="1"/>
  <c r="I52" i="19" s="1"/>
  <c r="I52" i="20" s="1"/>
  <c r="I52" i="21" s="1"/>
  <c r="I52" i="22" s="1"/>
  <c r="I52" i="23" s="1"/>
  <c r="I52" i="24" s="1"/>
  <c r="I52" i="25" s="1"/>
  <c r="I52" i="26" s="1"/>
  <c r="I144" i="12"/>
  <c r="I144" i="13" s="1"/>
  <c r="I144" i="15" s="1"/>
  <c r="I144" i="16" s="1"/>
  <c r="I144" i="17" s="1"/>
  <c r="I144" i="18" s="1"/>
  <c r="I144" i="19" s="1"/>
  <c r="I144" i="20" s="1"/>
  <c r="I144" i="21" s="1"/>
  <c r="I144" i="22" s="1"/>
  <c r="I144" i="23" s="1"/>
  <c r="I144" i="24" s="1"/>
  <c r="I144" i="25" s="1"/>
  <c r="I144" i="26" s="1"/>
  <c r="I78" i="12"/>
  <c r="I78" i="13" s="1"/>
  <c r="I78" i="15" s="1"/>
  <c r="I78" i="16" s="1"/>
  <c r="I78" i="17" s="1"/>
  <c r="I78" i="18" s="1"/>
  <c r="I78" i="19" s="1"/>
  <c r="I78" i="20" s="1"/>
  <c r="I78" i="21" s="1"/>
  <c r="I78" i="22" s="1"/>
  <c r="I78" i="23" s="1"/>
  <c r="I78" i="24" s="1"/>
  <c r="I78" i="25" s="1"/>
  <c r="I78" i="26" s="1"/>
  <c r="I303" i="12"/>
  <c r="I303" i="13" s="1"/>
  <c r="I303" i="15" s="1"/>
  <c r="I303" i="16" s="1"/>
  <c r="I303" i="17" s="1"/>
  <c r="I303" i="18" s="1"/>
  <c r="I303" i="19" s="1"/>
  <c r="I303" i="20" s="1"/>
  <c r="I303" i="21" s="1"/>
  <c r="I303" i="22" s="1"/>
  <c r="I303" i="23" s="1"/>
  <c r="I303" i="24" s="1"/>
  <c r="I303" i="25" s="1"/>
  <c r="I303" i="26" s="1"/>
  <c r="I291" i="12"/>
  <c r="I291" i="13" s="1"/>
  <c r="I291" i="15" s="1"/>
  <c r="I291" i="16" s="1"/>
  <c r="I291" i="17" s="1"/>
  <c r="I291" i="18" s="1"/>
  <c r="I291" i="19" s="1"/>
  <c r="I291" i="20" s="1"/>
  <c r="I291" i="21" s="1"/>
  <c r="I291" i="22" s="1"/>
  <c r="I291" i="23" s="1"/>
  <c r="I291" i="24" s="1"/>
  <c r="I291" i="25" s="1"/>
  <c r="I291" i="26" s="1"/>
  <c r="I203" i="12"/>
  <c r="I203" i="13" s="1"/>
  <c r="I203" i="15" s="1"/>
  <c r="I203" i="16" s="1"/>
  <c r="I203" i="17" s="1"/>
  <c r="I203" i="18" s="1"/>
  <c r="I203" i="19" s="1"/>
  <c r="I203" i="20" s="1"/>
  <c r="I203" i="21" s="1"/>
  <c r="I203" i="22" s="1"/>
  <c r="I203" i="23" s="1"/>
  <c r="I203" i="24" s="1"/>
  <c r="I203" i="25" s="1"/>
  <c r="I203" i="26" s="1"/>
  <c r="I292" i="12"/>
  <c r="I292" i="13" s="1"/>
  <c r="I292" i="15" s="1"/>
  <c r="I292" i="16" s="1"/>
  <c r="I292" i="17" s="1"/>
  <c r="I292" i="18" s="1"/>
  <c r="I292" i="19" s="1"/>
  <c r="I292" i="20" s="1"/>
  <c r="I292" i="21" s="1"/>
  <c r="I292" i="22" s="1"/>
  <c r="I292" i="23" s="1"/>
  <c r="I292" i="24" s="1"/>
  <c r="I292" i="25" s="1"/>
  <c r="I292" i="26" s="1"/>
  <c r="I352" i="12"/>
  <c r="I352" i="13" s="1"/>
  <c r="I352" i="15" s="1"/>
  <c r="I352" i="16" s="1"/>
  <c r="I352" i="17" s="1"/>
  <c r="I352" i="18" s="1"/>
  <c r="I352" i="19" s="1"/>
  <c r="I352" i="20" s="1"/>
  <c r="I352" i="21" s="1"/>
  <c r="I352" i="22" s="1"/>
  <c r="I352" i="23" s="1"/>
  <c r="I352" i="24" s="1"/>
  <c r="I352" i="25" s="1"/>
  <c r="I352" i="26" s="1"/>
  <c r="I189" i="12"/>
  <c r="I189" i="13" s="1"/>
  <c r="I189" i="15" s="1"/>
  <c r="I189" i="16" s="1"/>
  <c r="I189" i="17" s="1"/>
  <c r="I189" i="18" s="1"/>
  <c r="I189" i="19" s="1"/>
  <c r="I189" i="20" s="1"/>
  <c r="I189" i="21" s="1"/>
  <c r="I189" i="22" s="1"/>
  <c r="I189" i="23" s="1"/>
  <c r="I189" i="24" s="1"/>
  <c r="I189" i="25" s="1"/>
  <c r="I189" i="26" s="1"/>
  <c r="I323" i="12"/>
  <c r="I323" i="13" s="1"/>
  <c r="I323" i="15" s="1"/>
  <c r="I323" i="16" s="1"/>
  <c r="I323" i="17" s="1"/>
  <c r="I323" i="18" s="1"/>
  <c r="I323" i="19" s="1"/>
  <c r="I323" i="20" s="1"/>
  <c r="I323" i="21" s="1"/>
  <c r="I323" i="22" s="1"/>
  <c r="I323" i="23" s="1"/>
  <c r="I323" i="24" s="1"/>
  <c r="I323" i="25" s="1"/>
  <c r="I323" i="26" s="1"/>
  <c r="I206" i="12"/>
  <c r="I206" i="13" s="1"/>
  <c r="I206" i="15" s="1"/>
  <c r="I206" i="16" s="1"/>
  <c r="I206" i="17" s="1"/>
  <c r="I206" i="18" s="1"/>
  <c r="I206" i="19" s="1"/>
  <c r="I206" i="20" s="1"/>
  <c r="I206" i="21" s="1"/>
  <c r="I206" i="22" s="1"/>
  <c r="I206" i="23" s="1"/>
  <c r="I206" i="24" s="1"/>
  <c r="I206" i="25" s="1"/>
  <c r="I206" i="26" s="1"/>
  <c r="I196" i="12"/>
  <c r="I196" i="13" s="1"/>
  <c r="I196" i="15" s="1"/>
  <c r="I196" i="16" s="1"/>
  <c r="I196" i="17" s="1"/>
  <c r="I196" i="18" s="1"/>
  <c r="I196" i="19" s="1"/>
  <c r="I196" i="20" s="1"/>
  <c r="I196" i="21" s="1"/>
  <c r="I196" i="22" s="1"/>
  <c r="I196" i="23" s="1"/>
  <c r="I196" i="24" s="1"/>
  <c r="I196" i="25" s="1"/>
  <c r="I196" i="26" s="1"/>
  <c r="I319" i="12"/>
  <c r="I319" i="13" s="1"/>
  <c r="I319" i="15" s="1"/>
  <c r="I319" i="16" s="1"/>
  <c r="I319" i="17" s="1"/>
  <c r="I319" i="18" s="1"/>
  <c r="I319" i="19" s="1"/>
  <c r="I319" i="20" s="1"/>
  <c r="I319" i="21" s="1"/>
  <c r="I319" i="22" s="1"/>
  <c r="I319" i="23" s="1"/>
  <c r="I319" i="24" s="1"/>
  <c r="I319" i="25" s="1"/>
  <c r="I319" i="26" s="1"/>
  <c r="I162" i="12"/>
  <c r="I162" i="13" s="1"/>
  <c r="I162" i="15" s="1"/>
  <c r="I162" i="16" s="1"/>
  <c r="I162" i="17" s="1"/>
  <c r="I162" i="18" s="1"/>
  <c r="I162" i="19" s="1"/>
  <c r="I162" i="20" s="1"/>
  <c r="I162" i="21" s="1"/>
  <c r="I162" i="22" s="1"/>
  <c r="I162" i="23" s="1"/>
  <c r="I162" i="24" s="1"/>
  <c r="I162" i="25" s="1"/>
  <c r="I162" i="26" s="1"/>
  <c r="I318" i="12"/>
  <c r="I318" i="13" s="1"/>
  <c r="I318" i="15" s="1"/>
  <c r="I318" i="16" s="1"/>
  <c r="I318" i="17" s="1"/>
  <c r="I318" i="18" s="1"/>
  <c r="I318" i="19" s="1"/>
  <c r="I318" i="20" s="1"/>
  <c r="I318" i="21" s="1"/>
  <c r="I318" i="22" s="1"/>
  <c r="I318" i="23" s="1"/>
  <c r="I318" i="24" s="1"/>
  <c r="I318" i="25" s="1"/>
  <c r="I318" i="26" s="1"/>
  <c r="I300" i="12"/>
  <c r="I300" i="13" s="1"/>
  <c r="I300" i="15" s="1"/>
  <c r="I300" i="16" s="1"/>
  <c r="I300" i="17" s="1"/>
  <c r="I300" i="18" s="1"/>
  <c r="I300" i="19" s="1"/>
  <c r="I300" i="20" s="1"/>
  <c r="I300" i="21" s="1"/>
  <c r="I300" i="22" s="1"/>
  <c r="I300" i="23" s="1"/>
  <c r="I300" i="24" s="1"/>
  <c r="I300" i="25" s="1"/>
  <c r="I300" i="26" s="1"/>
  <c r="I72" i="12"/>
  <c r="I72" i="13" s="1"/>
  <c r="I72" i="15" s="1"/>
  <c r="I72" i="16" s="1"/>
  <c r="I72" i="17" s="1"/>
  <c r="I72" i="18" s="1"/>
  <c r="I72" i="19" s="1"/>
  <c r="I72" i="20" s="1"/>
  <c r="I72" i="21" s="1"/>
  <c r="I72" i="22" s="1"/>
  <c r="I72" i="23" s="1"/>
  <c r="I72" i="24" s="1"/>
  <c r="I72" i="25" s="1"/>
  <c r="I72" i="26" s="1"/>
  <c r="I308" i="12"/>
  <c r="I308" i="13" s="1"/>
  <c r="I308" i="15" s="1"/>
  <c r="I308" i="16" s="1"/>
  <c r="I308" i="17" s="1"/>
  <c r="I308" i="18" s="1"/>
  <c r="I308" i="19" s="1"/>
  <c r="I308" i="20" s="1"/>
  <c r="I308" i="21" s="1"/>
  <c r="I308" i="22" s="1"/>
  <c r="I308" i="23" s="1"/>
  <c r="I308" i="24" s="1"/>
  <c r="I308" i="25" s="1"/>
  <c r="I308" i="26" s="1"/>
  <c r="I340" i="12"/>
  <c r="I340" i="13" s="1"/>
  <c r="I340" i="15" s="1"/>
  <c r="I340" i="16" s="1"/>
  <c r="I340" i="17" s="1"/>
  <c r="I340" i="18" s="1"/>
  <c r="I340" i="19" s="1"/>
  <c r="I340" i="20" s="1"/>
  <c r="I340" i="21" s="1"/>
  <c r="I340" i="22" s="1"/>
  <c r="I340" i="23" s="1"/>
  <c r="I340" i="24" s="1"/>
  <c r="I340" i="25" s="1"/>
  <c r="I340" i="26" s="1"/>
  <c r="I171" i="12"/>
  <c r="I171" i="13" s="1"/>
  <c r="I171" i="15" s="1"/>
  <c r="I171" i="16" s="1"/>
  <c r="I171" i="17" s="1"/>
  <c r="I171" i="18" s="1"/>
  <c r="I171" i="19" s="1"/>
  <c r="I171" i="20" s="1"/>
  <c r="I171" i="21" s="1"/>
  <c r="I171" i="22" s="1"/>
  <c r="I171" i="23" s="1"/>
  <c r="I171" i="24" s="1"/>
  <c r="I171" i="25" s="1"/>
  <c r="I171" i="26" s="1"/>
  <c r="I169" i="12"/>
  <c r="I169" i="13" s="1"/>
  <c r="I169" i="15" s="1"/>
  <c r="I169" i="16" s="1"/>
  <c r="I169" i="17" s="1"/>
  <c r="I169" i="18" s="1"/>
  <c r="I169" i="19" s="1"/>
  <c r="I169" i="20" s="1"/>
  <c r="I169" i="21" s="1"/>
  <c r="I169" i="22" s="1"/>
  <c r="I169" i="23" s="1"/>
  <c r="I169" i="24" s="1"/>
  <c r="I169" i="25" s="1"/>
  <c r="I169" i="26" s="1"/>
  <c r="I338" i="12"/>
  <c r="I338" i="13" s="1"/>
  <c r="I338" i="15" s="1"/>
  <c r="I338" i="16" s="1"/>
  <c r="I338" i="17" s="1"/>
  <c r="I338" i="18" s="1"/>
  <c r="I338" i="19" s="1"/>
  <c r="I338" i="20" s="1"/>
  <c r="I338" i="21" s="1"/>
  <c r="I338" i="22" s="1"/>
  <c r="I338" i="23" s="1"/>
  <c r="I338" i="24" s="1"/>
  <c r="I338" i="25" s="1"/>
  <c r="I338" i="26" s="1"/>
  <c r="I304" i="12"/>
  <c r="I304" i="13" s="1"/>
  <c r="I304" i="15" s="1"/>
  <c r="I304" i="16" s="1"/>
  <c r="I304" i="17" s="1"/>
  <c r="I304" i="18" s="1"/>
  <c r="I304" i="19" s="1"/>
  <c r="I304" i="20" s="1"/>
  <c r="I304" i="21" s="1"/>
  <c r="I304" i="22" s="1"/>
  <c r="I304" i="23" s="1"/>
  <c r="I304" i="24" s="1"/>
  <c r="I304" i="25" s="1"/>
  <c r="I304" i="26" s="1"/>
  <c r="I161" i="12"/>
  <c r="I161" i="13" s="1"/>
  <c r="I161" i="15" s="1"/>
  <c r="I161" i="16" s="1"/>
  <c r="I161" i="17" s="1"/>
  <c r="I161" i="18" s="1"/>
  <c r="I161" i="19" s="1"/>
  <c r="I161" i="20" s="1"/>
  <c r="I161" i="21" s="1"/>
  <c r="I161" i="22" s="1"/>
  <c r="I161" i="23" s="1"/>
  <c r="I161" i="24" s="1"/>
  <c r="I161" i="25" s="1"/>
  <c r="I161" i="26" s="1"/>
  <c r="I271" i="12"/>
  <c r="I271" i="13" s="1"/>
  <c r="I271" i="15" s="1"/>
  <c r="I271" i="16" s="1"/>
  <c r="I271" i="17" s="1"/>
  <c r="I271" i="18" s="1"/>
  <c r="I271" i="19" s="1"/>
  <c r="I271" i="20" s="1"/>
  <c r="I271" i="21" s="1"/>
  <c r="I271" i="22" s="1"/>
  <c r="I271" i="23" s="1"/>
  <c r="I271" i="24" s="1"/>
  <c r="I271" i="25" s="1"/>
  <c r="I271" i="26" s="1"/>
  <c r="I250" i="12"/>
  <c r="I250" i="13" s="1"/>
  <c r="I250" i="15" s="1"/>
  <c r="I250" i="16" s="1"/>
  <c r="I250" i="17" s="1"/>
  <c r="I250" i="18" s="1"/>
  <c r="I250" i="19" s="1"/>
  <c r="I250" i="20" s="1"/>
  <c r="I250" i="21" s="1"/>
  <c r="I250" i="22" s="1"/>
  <c r="I250" i="23" s="1"/>
  <c r="I250" i="24" s="1"/>
  <c r="I250" i="25" s="1"/>
  <c r="I250" i="26" s="1"/>
  <c r="I188" i="12"/>
  <c r="I188" i="13" s="1"/>
  <c r="I188" i="15" s="1"/>
  <c r="I188" i="16" s="1"/>
  <c r="I188" i="17" s="1"/>
  <c r="I188" i="18" s="1"/>
  <c r="I188" i="19" s="1"/>
  <c r="I188" i="20" s="1"/>
  <c r="I188" i="21" s="1"/>
  <c r="I188" i="22" s="1"/>
  <c r="I188" i="23" s="1"/>
  <c r="I188" i="24" s="1"/>
  <c r="I188" i="25" s="1"/>
  <c r="I188" i="26" s="1"/>
  <c r="I116" i="12"/>
  <c r="I116" i="13" s="1"/>
  <c r="I116" i="15" s="1"/>
  <c r="I116" i="16" s="1"/>
  <c r="I116" i="17" s="1"/>
  <c r="I116" i="18" s="1"/>
  <c r="I116" i="19" s="1"/>
  <c r="I116" i="20" s="1"/>
  <c r="I116" i="21" s="1"/>
  <c r="I116" i="22" s="1"/>
  <c r="I116" i="23" s="1"/>
  <c r="I116" i="24" s="1"/>
  <c r="I116" i="25" s="1"/>
  <c r="I116" i="26" s="1"/>
  <c r="I192" i="12"/>
  <c r="I192" i="13" s="1"/>
  <c r="I192" i="15" s="1"/>
  <c r="I192" i="16" s="1"/>
  <c r="I192" i="17" s="1"/>
  <c r="I192" i="18" s="1"/>
  <c r="I192" i="19" s="1"/>
  <c r="I192" i="20" s="1"/>
  <c r="I192" i="21" s="1"/>
  <c r="I192" i="22" s="1"/>
  <c r="I192" i="23" s="1"/>
  <c r="I192" i="24" s="1"/>
  <c r="I192" i="25" s="1"/>
  <c r="I192" i="26" s="1"/>
  <c r="I82" i="12"/>
  <c r="I82" i="13" s="1"/>
  <c r="I82" i="15" s="1"/>
  <c r="I82" i="16" s="1"/>
  <c r="I82" i="17" s="1"/>
  <c r="I82" i="18" s="1"/>
  <c r="I82" i="19" s="1"/>
  <c r="I82" i="20" s="1"/>
  <c r="I82" i="21" s="1"/>
  <c r="I82" i="22" s="1"/>
  <c r="I82" i="23" s="1"/>
  <c r="I82" i="24" s="1"/>
  <c r="I82" i="25" s="1"/>
  <c r="I82" i="26" s="1"/>
  <c r="I199" i="12"/>
  <c r="I199" i="13" s="1"/>
  <c r="I199" i="15" s="1"/>
  <c r="I199" i="16" s="1"/>
  <c r="I199" i="17" s="1"/>
  <c r="I199" i="18" s="1"/>
  <c r="I199" i="19" s="1"/>
  <c r="I199" i="20" s="1"/>
  <c r="I199" i="21" s="1"/>
  <c r="I199" i="22" s="1"/>
  <c r="I199" i="23" s="1"/>
  <c r="I199" i="24" s="1"/>
  <c r="I199" i="25" s="1"/>
  <c r="I199" i="26" s="1"/>
  <c r="I130" i="12"/>
  <c r="I130" i="13" s="1"/>
  <c r="I130" i="15" s="1"/>
  <c r="I130" i="16" s="1"/>
  <c r="I130" i="17" s="1"/>
  <c r="I130" i="18" s="1"/>
  <c r="I130" i="19" s="1"/>
  <c r="I130" i="20" s="1"/>
  <c r="I130" i="21" s="1"/>
  <c r="I130" i="22" s="1"/>
  <c r="I130" i="23" s="1"/>
  <c r="I130" i="24" s="1"/>
  <c r="I130" i="25" s="1"/>
  <c r="I130" i="26" s="1"/>
  <c r="I213" i="12"/>
  <c r="I213" i="13" s="1"/>
  <c r="I213" i="15" s="1"/>
  <c r="I213" i="16" s="1"/>
  <c r="I213" i="17" s="1"/>
  <c r="I213" i="18" s="1"/>
  <c r="I213" i="19" s="1"/>
  <c r="I213" i="20" s="1"/>
  <c r="I213" i="21" s="1"/>
  <c r="I213" i="22" s="1"/>
  <c r="I213" i="23" s="1"/>
  <c r="I213" i="24" s="1"/>
  <c r="I213" i="25" s="1"/>
  <c r="I213" i="26" s="1"/>
  <c r="I165" i="12"/>
  <c r="I165" i="13" s="1"/>
  <c r="I165" i="15" s="1"/>
  <c r="I165" i="16" s="1"/>
  <c r="I165" i="17" s="1"/>
  <c r="I165" i="18" s="1"/>
  <c r="I165" i="19" s="1"/>
  <c r="I165" i="20" s="1"/>
  <c r="I165" i="21" s="1"/>
  <c r="I165" i="22" s="1"/>
  <c r="I165" i="23" s="1"/>
  <c r="I165" i="24" s="1"/>
  <c r="I165" i="25" s="1"/>
  <c r="I165" i="26" s="1"/>
  <c r="I75" i="12"/>
  <c r="I75" i="13" s="1"/>
  <c r="I75" i="15" s="1"/>
  <c r="I75" i="16" s="1"/>
  <c r="I75" i="17" s="1"/>
  <c r="I75" i="18" s="1"/>
  <c r="I75" i="19" s="1"/>
  <c r="I75" i="20" s="1"/>
  <c r="I75" i="21" s="1"/>
  <c r="I75" i="22" s="1"/>
  <c r="I75" i="23" s="1"/>
  <c r="I75" i="24" s="1"/>
  <c r="I75" i="25" s="1"/>
  <c r="I75" i="26" s="1"/>
  <c r="I58" i="12"/>
  <c r="I58" i="13" s="1"/>
  <c r="I58" i="15" s="1"/>
  <c r="I58" i="16" s="1"/>
  <c r="I58" i="17" s="1"/>
  <c r="I58" i="18" s="1"/>
  <c r="I58" i="19" s="1"/>
  <c r="I58" i="20" s="1"/>
  <c r="I58" i="21" s="1"/>
  <c r="I58" i="22" s="1"/>
  <c r="I58" i="23" s="1"/>
  <c r="I58" i="24" s="1"/>
  <c r="I58" i="25" s="1"/>
  <c r="I58" i="26" s="1"/>
  <c r="I153" i="12"/>
  <c r="I153" i="13" s="1"/>
  <c r="I153" i="15" s="1"/>
  <c r="I153" i="16" s="1"/>
  <c r="I153" i="17" s="1"/>
  <c r="I153" i="18" s="1"/>
  <c r="I153" i="19" s="1"/>
  <c r="I153" i="20" s="1"/>
  <c r="I153" i="21" s="1"/>
  <c r="I153" i="22" s="1"/>
  <c r="I153" i="23" s="1"/>
  <c r="I153" i="24" s="1"/>
  <c r="I153" i="25" s="1"/>
  <c r="I153" i="26" s="1"/>
  <c r="I46" i="12"/>
  <c r="I46" i="13" s="1"/>
  <c r="I46" i="15" s="1"/>
  <c r="I46" i="16" s="1"/>
  <c r="I46" i="17" s="1"/>
  <c r="I46" i="18" s="1"/>
  <c r="I46" i="19" s="1"/>
  <c r="I46" i="20" s="1"/>
  <c r="I46" i="21" s="1"/>
  <c r="I46" i="22" s="1"/>
  <c r="I46" i="23" s="1"/>
  <c r="I46" i="24" s="1"/>
  <c r="I46" i="25" s="1"/>
  <c r="I46" i="26" s="1"/>
  <c r="I76" i="12"/>
  <c r="I76" i="13" s="1"/>
  <c r="I76" i="15" s="1"/>
  <c r="I76" i="16" s="1"/>
  <c r="I76" i="17" s="1"/>
  <c r="I76" i="18" s="1"/>
  <c r="I76" i="19" s="1"/>
  <c r="I76" i="20" s="1"/>
  <c r="I76" i="21" s="1"/>
  <c r="I76" i="22" s="1"/>
  <c r="I76" i="23" s="1"/>
  <c r="I76" i="24" s="1"/>
  <c r="I76" i="25" s="1"/>
  <c r="I76" i="26" s="1"/>
  <c r="I141" i="12"/>
  <c r="I141" i="13" s="1"/>
  <c r="I141" i="15" s="1"/>
  <c r="I141" i="16" s="1"/>
  <c r="I141" i="17" s="1"/>
  <c r="I141" i="18" s="1"/>
  <c r="I141" i="19" s="1"/>
  <c r="I141" i="20" s="1"/>
  <c r="I141" i="21" s="1"/>
  <c r="I141" i="22" s="1"/>
  <c r="I141" i="23" s="1"/>
  <c r="I141" i="24" s="1"/>
  <c r="I141" i="25" s="1"/>
  <c r="I141" i="26" s="1"/>
  <c r="I246" i="12"/>
  <c r="I246" i="13" s="1"/>
  <c r="I246" i="15" s="1"/>
  <c r="I246" i="16" s="1"/>
  <c r="I246" i="17" s="1"/>
  <c r="I246" i="18" s="1"/>
  <c r="I246" i="19" s="1"/>
  <c r="I246" i="20" s="1"/>
  <c r="I246" i="21" s="1"/>
  <c r="I246" i="22" s="1"/>
  <c r="I246" i="23" s="1"/>
  <c r="I246" i="24" s="1"/>
  <c r="I246" i="25" s="1"/>
  <c r="I246" i="26" s="1"/>
  <c r="I64" i="12"/>
  <c r="I64" i="13" s="1"/>
  <c r="I64" i="15" s="1"/>
  <c r="I64" i="16" s="1"/>
  <c r="I64" i="17" s="1"/>
  <c r="I64" i="18" s="1"/>
  <c r="I64" i="19" s="1"/>
  <c r="I64" i="20" s="1"/>
  <c r="I64" i="21" s="1"/>
  <c r="I64" i="22" s="1"/>
  <c r="I64" i="23" s="1"/>
  <c r="I64" i="24" s="1"/>
  <c r="I64" i="25" s="1"/>
  <c r="I64" i="26" s="1"/>
  <c r="I20" i="12"/>
  <c r="I20" i="13" s="1"/>
  <c r="I20" i="15" s="1"/>
  <c r="I20" i="16" s="1"/>
  <c r="I20" i="17" s="1"/>
  <c r="I20" i="18" s="1"/>
  <c r="I20" i="19" s="1"/>
  <c r="I20" i="20" s="1"/>
  <c r="I20" i="21" s="1"/>
  <c r="I20" i="22" s="1"/>
  <c r="I20" i="23" s="1"/>
  <c r="I20" i="24" s="1"/>
  <c r="I20" i="25" s="1"/>
  <c r="I20" i="26" s="1"/>
  <c r="I102" i="12"/>
  <c r="I102" i="13" s="1"/>
  <c r="I102" i="15" s="1"/>
  <c r="I102" i="16" s="1"/>
  <c r="I102" i="17" s="1"/>
  <c r="I102" i="18" s="1"/>
  <c r="I102" i="19" s="1"/>
  <c r="I102" i="20" s="1"/>
  <c r="I102" i="21" s="1"/>
  <c r="I102" i="22" s="1"/>
  <c r="I102" i="23" s="1"/>
  <c r="I102" i="24" s="1"/>
  <c r="I102" i="25" s="1"/>
  <c r="I102" i="26" s="1"/>
  <c r="I336" i="12"/>
  <c r="I336" i="13" s="1"/>
  <c r="I336" i="15" s="1"/>
  <c r="I336" i="16" s="1"/>
  <c r="I336" i="17" s="1"/>
  <c r="I336" i="18" s="1"/>
  <c r="I336" i="19" s="1"/>
  <c r="I336" i="20" s="1"/>
  <c r="I336" i="21" s="1"/>
  <c r="I336" i="22" s="1"/>
  <c r="I336" i="23" s="1"/>
  <c r="I336" i="24" s="1"/>
  <c r="I336" i="25" s="1"/>
  <c r="I336" i="26" s="1"/>
  <c r="I125" i="12"/>
  <c r="I125" i="13" s="1"/>
  <c r="I125" i="15" s="1"/>
  <c r="I125" i="16" s="1"/>
  <c r="I125" i="17" s="1"/>
  <c r="I125" i="18" s="1"/>
  <c r="I125" i="19" s="1"/>
  <c r="I125" i="20" s="1"/>
  <c r="I125" i="21" s="1"/>
  <c r="I125" i="22" s="1"/>
  <c r="I125" i="23" s="1"/>
  <c r="I125" i="24" s="1"/>
  <c r="I125" i="25" s="1"/>
  <c r="I125" i="26" s="1"/>
  <c r="I118" i="12"/>
  <c r="I118" i="13" s="1"/>
  <c r="I118" i="15" s="1"/>
  <c r="I118" i="16" s="1"/>
  <c r="I118" i="17" s="1"/>
  <c r="I118" i="18" s="1"/>
  <c r="I118" i="19" s="1"/>
  <c r="I118" i="20" s="1"/>
  <c r="I118" i="21" s="1"/>
  <c r="I118" i="22" s="1"/>
  <c r="I118" i="23" s="1"/>
  <c r="I118" i="24" s="1"/>
  <c r="I118" i="25" s="1"/>
  <c r="I118" i="26" s="1"/>
  <c r="I186" i="12"/>
  <c r="I186" i="13" s="1"/>
  <c r="I186" i="15" s="1"/>
  <c r="I186" i="16" s="1"/>
  <c r="I186" i="17" s="1"/>
  <c r="I186" i="18" s="1"/>
  <c r="I186" i="19" s="1"/>
  <c r="I186" i="20" s="1"/>
  <c r="I186" i="21" s="1"/>
  <c r="I186" i="22" s="1"/>
  <c r="I186" i="23" s="1"/>
  <c r="I186" i="24" s="1"/>
  <c r="I186" i="25" s="1"/>
  <c r="I186" i="26" s="1"/>
  <c r="I54" i="12"/>
  <c r="I54" i="13" s="1"/>
  <c r="I54" i="15" s="1"/>
  <c r="I54" i="16" s="1"/>
  <c r="I54" i="17" s="1"/>
  <c r="I54" i="18" s="1"/>
  <c r="I54" i="19" s="1"/>
  <c r="I54" i="20" s="1"/>
  <c r="I54" i="21" s="1"/>
  <c r="I54" i="22" s="1"/>
  <c r="I54" i="23" s="1"/>
  <c r="I54" i="24" s="1"/>
  <c r="I54" i="25" s="1"/>
  <c r="I54" i="26" s="1"/>
  <c r="I59" i="12"/>
  <c r="I59" i="13" s="1"/>
  <c r="I59" i="15" s="1"/>
  <c r="I59" i="16" s="1"/>
  <c r="I59" i="17" s="1"/>
  <c r="I59" i="18" s="1"/>
  <c r="I59" i="19" s="1"/>
  <c r="I59" i="20" s="1"/>
  <c r="I59" i="21" s="1"/>
  <c r="I59" i="22" s="1"/>
  <c r="I59" i="23" s="1"/>
  <c r="I59" i="24" s="1"/>
  <c r="I59" i="25" s="1"/>
  <c r="I59" i="26" s="1"/>
  <c r="I248" i="12"/>
  <c r="I248" i="13" s="1"/>
  <c r="I248" i="15" s="1"/>
  <c r="I248" i="16" s="1"/>
  <c r="I248" i="17" s="1"/>
  <c r="I248" i="18" s="1"/>
  <c r="I248" i="19" s="1"/>
  <c r="I248" i="20" s="1"/>
  <c r="I248" i="21" s="1"/>
  <c r="I248" i="22" s="1"/>
  <c r="I248" i="23" s="1"/>
  <c r="I248" i="24" s="1"/>
  <c r="I248" i="25" s="1"/>
  <c r="I248" i="26" s="1"/>
  <c r="I348" i="12"/>
  <c r="I348" i="13" s="1"/>
  <c r="I348" i="15" s="1"/>
  <c r="I348" i="16" s="1"/>
  <c r="I348" i="17" s="1"/>
  <c r="I348" i="18" s="1"/>
  <c r="I348" i="19" s="1"/>
  <c r="I348" i="20" s="1"/>
  <c r="I348" i="21" s="1"/>
  <c r="I348" i="22" s="1"/>
  <c r="I348" i="23" s="1"/>
  <c r="I348" i="24" s="1"/>
  <c r="I348" i="25" s="1"/>
  <c r="I348" i="26" s="1"/>
  <c r="I160" i="12"/>
  <c r="I160" i="13" s="1"/>
  <c r="I160" i="15" s="1"/>
  <c r="I160" i="16" s="1"/>
  <c r="I160" i="17" s="1"/>
  <c r="I160" i="18" s="1"/>
  <c r="I160" i="19" s="1"/>
  <c r="I160" i="20" s="1"/>
  <c r="I160" i="21" s="1"/>
  <c r="I160" i="22" s="1"/>
  <c r="I160" i="23" s="1"/>
  <c r="I160" i="24" s="1"/>
  <c r="I160" i="25" s="1"/>
  <c r="I160" i="26" s="1"/>
  <c r="I74" i="12"/>
  <c r="I74" i="13" s="1"/>
  <c r="I74" i="15" s="1"/>
  <c r="I74" i="16" s="1"/>
  <c r="I74" i="17" s="1"/>
  <c r="I74" i="18" s="1"/>
  <c r="I74" i="19" s="1"/>
  <c r="I74" i="20" s="1"/>
  <c r="I74" i="21" s="1"/>
  <c r="I74" i="22" s="1"/>
  <c r="I74" i="23" s="1"/>
  <c r="I74" i="24" s="1"/>
  <c r="I74" i="25" s="1"/>
  <c r="I74" i="26" s="1"/>
  <c r="I330" i="12"/>
  <c r="I330" i="13" s="1"/>
  <c r="I330" i="15" s="1"/>
  <c r="I330" i="16" s="1"/>
  <c r="I330" i="17" s="1"/>
  <c r="I330" i="18" s="1"/>
  <c r="I330" i="19" s="1"/>
  <c r="I330" i="20" s="1"/>
  <c r="I330" i="21" s="1"/>
  <c r="I330" i="22" s="1"/>
  <c r="I330" i="23" s="1"/>
  <c r="I330" i="24" s="1"/>
  <c r="I330" i="25" s="1"/>
  <c r="I330" i="26" s="1"/>
  <c r="I331" i="12"/>
  <c r="I331" i="13" s="1"/>
  <c r="I331" i="15" s="1"/>
  <c r="I331" i="16" s="1"/>
  <c r="I331" i="17" s="1"/>
  <c r="I331" i="18" s="1"/>
  <c r="I331" i="19" s="1"/>
  <c r="I331" i="20" s="1"/>
  <c r="I331" i="21" s="1"/>
  <c r="I331" i="22" s="1"/>
  <c r="I331" i="23" s="1"/>
  <c r="I331" i="24" s="1"/>
  <c r="I331" i="25" s="1"/>
  <c r="I331" i="26" s="1"/>
  <c r="I55" i="12"/>
  <c r="I55" i="13" s="1"/>
  <c r="I55" i="15" s="1"/>
  <c r="I55" i="16" s="1"/>
  <c r="I55" i="17" s="1"/>
  <c r="I55" i="18" s="1"/>
  <c r="I55" i="19" s="1"/>
  <c r="I55" i="20" s="1"/>
  <c r="I55" i="21" s="1"/>
  <c r="I55" i="22" s="1"/>
  <c r="I55" i="23" s="1"/>
  <c r="I55" i="24" s="1"/>
  <c r="I55" i="25" s="1"/>
  <c r="I55" i="26" s="1"/>
  <c r="I135" i="12"/>
  <c r="I135" i="13" s="1"/>
  <c r="I135" i="15" s="1"/>
  <c r="I135" i="16" s="1"/>
  <c r="I135" i="17" s="1"/>
  <c r="I135" i="18" s="1"/>
  <c r="I135" i="19" s="1"/>
  <c r="I135" i="20" s="1"/>
  <c r="I135" i="21" s="1"/>
  <c r="I135" i="22" s="1"/>
  <c r="I135" i="23" s="1"/>
  <c r="I135" i="24" s="1"/>
  <c r="I135" i="25" s="1"/>
  <c r="I135" i="26" s="1"/>
  <c r="I61" i="12"/>
  <c r="I61" i="13" s="1"/>
  <c r="I61" i="15" s="1"/>
  <c r="I61" i="16" s="1"/>
  <c r="I61" i="17" s="1"/>
  <c r="I61" i="18" s="1"/>
  <c r="I61" i="19" s="1"/>
  <c r="I61" i="20" s="1"/>
  <c r="I61" i="21" s="1"/>
  <c r="I61" i="22" s="1"/>
  <c r="I61" i="23" s="1"/>
  <c r="I61" i="24" s="1"/>
  <c r="I61" i="25" s="1"/>
  <c r="I61" i="26" s="1"/>
  <c r="I167" i="12"/>
  <c r="I167" i="13" s="1"/>
  <c r="I167" i="15" s="1"/>
  <c r="I167" i="16" s="1"/>
  <c r="I167" i="17" s="1"/>
  <c r="I167" i="18" s="1"/>
  <c r="I167" i="19" s="1"/>
  <c r="I167" i="20" s="1"/>
  <c r="I167" i="21" s="1"/>
  <c r="I167" i="22" s="1"/>
  <c r="I167" i="23" s="1"/>
  <c r="I167" i="24" s="1"/>
  <c r="I167" i="25" s="1"/>
  <c r="I167" i="26" s="1"/>
  <c r="I164" i="12"/>
  <c r="I164" i="13" s="1"/>
  <c r="I164" i="15" s="1"/>
  <c r="I164" i="16" s="1"/>
  <c r="I164" i="17" s="1"/>
  <c r="I164" i="18" s="1"/>
  <c r="I164" i="19" s="1"/>
  <c r="I164" i="20" s="1"/>
  <c r="I164" i="21" s="1"/>
  <c r="I164" i="22" s="1"/>
  <c r="I164" i="23" s="1"/>
  <c r="I164" i="24" s="1"/>
  <c r="I164" i="25" s="1"/>
  <c r="I164" i="26" s="1"/>
  <c r="I294" i="12"/>
  <c r="I294" i="13" s="1"/>
  <c r="I294" i="15" s="1"/>
  <c r="I294" i="16" s="1"/>
  <c r="I294" i="17" s="1"/>
  <c r="I294" i="18" s="1"/>
  <c r="I294" i="19" s="1"/>
  <c r="I294" i="20" s="1"/>
  <c r="I294" i="21" s="1"/>
  <c r="I294" i="22" s="1"/>
  <c r="I294" i="23" s="1"/>
  <c r="I294" i="24" s="1"/>
  <c r="I294" i="25" s="1"/>
  <c r="I294" i="26" s="1"/>
  <c r="I328" i="12"/>
  <c r="I328" i="13" s="1"/>
  <c r="I328" i="15" s="1"/>
  <c r="I328" i="16" s="1"/>
  <c r="I328" i="17" s="1"/>
  <c r="I328" i="18" s="1"/>
  <c r="I328" i="19" s="1"/>
  <c r="I328" i="20" s="1"/>
  <c r="I328" i="21" s="1"/>
  <c r="I328" i="22" s="1"/>
  <c r="I328" i="23" s="1"/>
  <c r="I328" i="24" s="1"/>
  <c r="I328" i="25" s="1"/>
  <c r="I328" i="26" s="1"/>
  <c r="I110" i="12"/>
  <c r="I110" i="13" s="1"/>
  <c r="I110" i="15" s="1"/>
  <c r="I110" i="16" s="1"/>
  <c r="I110" i="17" s="1"/>
  <c r="I110" i="18" s="1"/>
  <c r="I110" i="19" s="1"/>
  <c r="I110" i="20" s="1"/>
  <c r="I110" i="21" s="1"/>
  <c r="I110" i="22" s="1"/>
  <c r="I110" i="23" s="1"/>
  <c r="I110" i="24" s="1"/>
  <c r="I110" i="25" s="1"/>
  <c r="I110" i="26" s="1"/>
  <c r="I48" i="12"/>
  <c r="I48" i="13" s="1"/>
  <c r="I48" i="15" s="1"/>
  <c r="I48" i="16" s="1"/>
  <c r="I48" i="17" s="1"/>
  <c r="I48" i="18" s="1"/>
  <c r="I48" i="19" s="1"/>
  <c r="I48" i="20" s="1"/>
  <c r="I48" i="21" s="1"/>
  <c r="I48" i="22" s="1"/>
  <c r="I48" i="23" s="1"/>
  <c r="I48" i="24" s="1"/>
  <c r="I48" i="25" s="1"/>
  <c r="I48" i="26" s="1"/>
  <c r="I145" i="12"/>
  <c r="I145" i="13" s="1"/>
  <c r="I145" i="15" s="1"/>
  <c r="I145" i="16" s="1"/>
  <c r="I145" i="17" s="1"/>
  <c r="I145" i="18" s="1"/>
  <c r="I145" i="19" s="1"/>
  <c r="I145" i="20" s="1"/>
  <c r="I145" i="21" s="1"/>
  <c r="I145" i="22" s="1"/>
  <c r="I145" i="23" s="1"/>
  <c r="I145" i="24" s="1"/>
  <c r="I145" i="25" s="1"/>
  <c r="I145" i="26" s="1"/>
  <c r="I273" i="12"/>
  <c r="I273" i="13" s="1"/>
  <c r="I273" i="15" s="1"/>
  <c r="I273" i="16" s="1"/>
  <c r="I273" i="17" s="1"/>
  <c r="I273" i="18" s="1"/>
  <c r="I273" i="19" s="1"/>
  <c r="I273" i="20" s="1"/>
  <c r="I273" i="21" s="1"/>
  <c r="I273" i="22" s="1"/>
  <c r="I273" i="23" s="1"/>
  <c r="I273" i="24" s="1"/>
  <c r="I273" i="25" s="1"/>
  <c r="I273" i="26" s="1"/>
  <c r="I62" i="12"/>
  <c r="I62" i="13" s="1"/>
  <c r="I62" i="15" s="1"/>
  <c r="I62" i="16" s="1"/>
  <c r="I62" i="17" s="1"/>
  <c r="I62" i="18" s="1"/>
  <c r="I62" i="19" s="1"/>
  <c r="I62" i="20" s="1"/>
  <c r="I62" i="21" s="1"/>
  <c r="I62" i="22" s="1"/>
  <c r="I62" i="23" s="1"/>
  <c r="I62" i="24" s="1"/>
  <c r="I62" i="25" s="1"/>
  <c r="I62" i="26" s="1"/>
  <c r="I151" i="12"/>
  <c r="I151" i="13" s="1"/>
  <c r="I151" i="15" s="1"/>
  <c r="I151" i="16" s="1"/>
  <c r="I151" i="17" s="1"/>
  <c r="I151" i="18" s="1"/>
  <c r="I151" i="19" s="1"/>
  <c r="I151" i="20" s="1"/>
  <c r="I151" i="21" s="1"/>
  <c r="I151" i="22" s="1"/>
  <c r="I151" i="23" s="1"/>
  <c r="I151" i="24" s="1"/>
  <c r="I151" i="25" s="1"/>
  <c r="I151" i="26" s="1"/>
  <c r="I24" i="12"/>
  <c r="I24" i="13" s="1"/>
  <c r="I24" i="15" s="1"/>
  <c r="I24" i="16" s="1"/>
  <c r="I24" i="17" s="1"/>
  <c r="I24" i="18" s="1"/>
  <c r="I24" i="19" s="1"/>
  <c r="I24" i="20" s="1"/>
  <c r="I24" i="21" s="1"/>
  <c r="I24" i="22" s="1"/>
  <c r="I24" i="23" s="1"/>
  <c r="I24" i="24" s="1"/>
  <c r="I24" i="25" s="1"/>
  <c r="I24" i="26" s="1"/>
  <c r="I22" i="12"/>
  <c r="I22" i="13" s="1"/>
  <c r="I22" i="15" s="1"/>
  <c r="I22" i="16" s="1"/>
  <c r="I22" i="17" s="1"/>
  <c r="I22" i="18" s="1"/>
  <c r="I22" i="19" s="1"/>
  <c r="I22" i="20" s="1"/>
  <c r="I22" i="21" s="1"/>
  <c r="I22" i="22" s="1"/>
  <c r="I22" i="23" s="1"/>
  <c r="I22" i="24" s="1"/>
  <c r="I22" i="25" s="1"/>
  <c r="I22" i="26" s="1"/>
  <c r="I19" i="12"/>
  <c r="I19" i="13" s="1"/>
  <c r="I19" i="15" s="1"/>
  <c r="I19" i="16" s="1"/>
  <c r="I19" i="17" s="1"/>
  <c r="I19" i="18" s="1"/>
  <c r="I19" i="19" s="1"/>
  <c r="I19" i="20" s="1"/>
  <c r="I19" i="21" s="1"/>
  <c r="I19" i="22" s="1"/>
  <c r="I19" i="23" s="1"/>
  <c r="I19" i="24" s="1"/>
  <c r="I19" i="25" s="1"/>
  <c r="I19" i="26" s="1"/>
  <c r="I27" i="12"/>
  <c r="I27" i="13" s="1"/>
  <c r="I27" i="15" s="1"/>
  <c r="I27" i="16" s="1"/>
  <c r="I27" i="17" s="1"/>
  <c r="I27" i="18" s="1"/>
  <c r="I27" i="19" s="1"/>
  <c r="I27" i="20" s="1"/>
  <c r="I27" i="21" s="1"/>
  <c r="I27" i="22" s="1"/>
  <c r="I27" i="23" s="1"/>
  <c r="I27" i="24" s="1"/>
  <c r="I27" i="25" s="1"/>
  <c r="I27" i="26" s="1"/>
  <c r="I332" i="12"/>
  <c r="I332" i="13" s="1"/>
  <c r="I332" i="15" s="1"/>
  <c r="I332" i="16" s="1"/>
  <c r="I332" i="17" s="1"/>
  <c r="I332" i="18" s="1"/>
  <c r="I332" i="19" s="1"/>
  <c r="I332" i="20" s="1"/>
  <c r="I332" i="21" s="1"/>
  <c r="I332" i="22" s="1"/>
  <c r="I332" i="23" s="1"/>
  <c r="I332" i="24" s="1"/>
  <c r="I332" i="25" s="1"/>
  <c r="I332" i="26" s="1"/>
  <c r="I115" i="12"/>
  <c r="I115" i="13" s="1"/>
  <c r="I115" i="15" s="1"/>
  <c r="I115" i="16" s="1"/>
  <c r="I115" i="17" s="1"/>
  <c r="I115" i="18" s="1"/>
  <c r="I115" i="19" s="1"/>
  <c r="I115" i="20" s="1"/>
  <c r="I115" i="21" s="1"/>
  <c r="I115" i="22" s="1"/>
  <c r="I115" i="23" s="1"/>
  <c r="I115" i="24" s="1"/>
  <c r="I115" i="25" s="1"/>
  <c r="I115" i="26" s="1"/>
  <c r="I150" i="12"/>
  <c r="I150" i="13" s="1"/>
  <c r="I150" i="15" s="1"/>
  <c r="I150" i="16" s="1"/>
  <c r="I150" i="17" s="1"/>
  <c r="I150" i="18" s="1"/>
  <c r="I150" i="19" s="1"/>
  <c r="I150" i="20" s="1"/>
  <c r="I150" i="21" s="1"/>
  <c r="I150" i="22" s="1"/>
  <c r="I150" i="23" s="1"/>
  <c r="I150" i="24" s="1"/>
  <c r="I150" i="25" s="1"/>
  <c r="I150" i="26" s="1"/>
  <c r="I173" i="12"/>
  <c r="I173" i="13" s="1"/>
  <c r="I173" i="15" s="1"/>
  <c r="I173" i="16" s="1"/>
  <c r="I173" i="17" s="1"/>
  <c r="I173" i="18" s="1"/>
  <c r="I173" i="19" s="1"/>
  <c r="I173" i="20" s="1"/>
  <c r="I173" i="21" s="1"/>
  <c r="I173" i="22" s="1"/>
  <c r="I173" i="23" s="1"/>
  <c r="I173" i="24" s="1"/>
  <c r="I173" i="25" s="1"/>
  <c r="I173" i="26" s="1"/>
  <c r="I71" i="12"/>
  <c r="I71" i="13" s="1"/>
  <c r="I71" i="15" s="1"/>
  <c r="I71" i="16" s="1"/>
  <c r="I71" i="17" s="1"/>
  <c r="I71" i="18" s="1"/>
  <c r="I71" i="19" s="1"/>
  <c r="I71" i="20" s="1"/>
  <c r="I71" i="21" s="1"/>
  <c r="I71" i="22" s="1"/>
  <c r="I71" i="23" s="1"/>
  <c r="I71" i="24" s="1"/>
  <c r="I71" i="25" s="1"/>
  <c r="I71" i="26" s="1"/>
  <c r="I122" i="12"/>
  <c r="I122" i="13" s="1"/>
  <c r="I122" i="15" s="1"/>
  <c r="I122" i="16" s="1"/>
  <c r="I122" i="17" s="1"/>
  <c r="I122" i="18" s="1"/>
  <c r="I122" i="19" s="1"/>
  <c r="I122" i="20" s="1"/>
  <c r="I122" i="21" s="1"/>
  <c r="I122" i="22" s="1"/>
  <c r="I122" i="23" s="1"/>
  <c r="I122" i="24" s="1"/>
  <c r="I122" i="25" s="1"/>
  <c r="I122" i="26" s="1"/>
  <c r="I83" i="12"/>
  <c r="I83" i="13" s="1"/>
  <c r="I83" i="15" s="1"/>
  <c r="I83" i="16" s="1"/>
  <c r="I83" i="17" s="1"/>
  <c r="I83" i="18" s="1"/>
  <c r="I83" i="19" s="1"/>
  <c r="I83" i="20" s="1"/>
  <c r="I83" i="21" s="1"/>
  <c r="I83" i="22" s="1"/>
  <c r="I83" i="23" s="1"/>
  <c r="I83" i="24" s="1"/>
  <c r="I83" i="25" s="1"/>
  <c r="I83" i="26" s="1"/>
  <c r="I202" i="12"/>
  <c r="I202" i="13" s="1"/>
  <c r="I202" i="15" s="1"/>
  <c r="I202" i="16" s="1"/>
  <c r="I202" i="17" s="1"/>
  <c r="I202" i="18" s="1"/>
  <c r="I202" i="19" s="1"/>
  <c r="I202" i="20" s="1"/>
  <c r="I202" i="21" s="1"/>
  <c r="I202" i="22" s="1"/>
  <c r="I202" i="23" s="1"/>
  <c r="I202" i="24" s="1"/>
  <c r="I202" i="25" s="1"/>
  <c r="I202" i="26" s="1"/>
  <c r="I108" i="12"/>
  <c r="I108" i="13" s="1"/>
  <c r="I108" i="15" s="1"/>
  <c r="I108" i="16" s="1"/>
  <c r="I108" i="17" s="1"/>
  <c r="I108" i="18" s="1"/>
  <c r="I108" i="19" s="1"/>
  <c r="I108" i="20" s="1"/>
  <c r="I108" i="21" s="1"/>
  <c r="I108" i="22" s="1"/>
  <c r="I108" i="23" s="1"/>
  <c r="I108" i="24" s="1"/>
  <c r="I108" i="25" s="1"/>
  <c r="I108" i="26" s="1"/>
  <c r="I101" i="12"/>
  <c r="I101" i="13" s="1"/>
  <c r="I101" i="15" s="1"/>
  <c r="I101" i="16" s="1"/>
  <c r="I101" i="17" s="1"/>
  <c r="I101" i="18" s="1"/>
  <c r="I101" i="19" s="1"/>
  <c r="I101" i="20" s="1"/>
  <c r="I101" i="21" s="1"/>
  <c r="I101" i="22" s="1"/>
  <c r="I101" i="23" s="1"/>
  <c r="I101" i="24" s="1"/>
  <c r="I101" i="25" s="1"/>
  <c r="I101" i="26" s="1"/>
  <c r="I326" i="12"/>
  <c r="I326" i="13" s="1"/>
  <c r="I326" i="15" s="1"/>
  <c r="I326" i="16" s="1"/>
  <c r="I326" i="17" s="1"/>
  <c r="I326" i="18" s="1"/>
  <c r="I326" i="19" s="1"/>
  <c r="I326" i="20" s="1"/>
  <c r="I326" i="21" s="1"/>
  <c r="I326" i="22" s="1"/>
  <c r="I326" i="23" s="1"/>
  <c r="I326" i="24" s="1"/>
  <c r="I326" i="25" s="1"/>
  <c r="I326" i="26" s="1"/>
  <c r="I211" i="12"/>
  <c r="I211" i="13" s="1"/>
  <c r="I211" i="15" s="1"/>
  <c r="I211" i="16" s="1"/>
  <c r="I211" i="17" s="1"/>
  <c r="I211" i="18" s="1"/>
  <c r="I211" i="19" s="1"/>
  <c r="I211" i="20" s="1"/>
  <c r="I211" i="21" s="1"/>
  <c r="I211" i="22" s="1"/>
  <c r="I211" i="23" s="1"/>
  <c r="I211" i="24" s="1"/>
  <c r="I211" i="25" s="1"/>
  <c r="I211" i="26" s="1"/>
  <c r="I327" i="12"/>
  <c r="I327" i="13" s="1"/>
  <c r="I327" i="15" s="1"/>
  <c r="I327" i="16" s="1"/>
  <c r="I327" i="17" s="1"/>
  <c r="I327" i="18" s="1"/>
  <c r="I327" i="19" s="1"/>
  <c r="I327" i="20" s="1"/>
  <c r="I327" i="21" s="1"/>
  <c r="I327" i="22" s="1"/>
  <c r="I327" i="23" s="1"/>
  <c r="I327" i="24" s="1"/>
  <c r="I327" i="25" s="1"/>
  <c r="I327" i="26" s="1"/>
  <c r="I50" i="12"/>
  <c r="I50" i="13" s="1"/>
  <c r="I50" i="15" s="1"/>
  <c r="I50" i="16" s="1"/>
  <c r="I50" i="17" s="1"/>
  <c r="I50" i="18" s="1"/>
  <c r="I50" i="19" s="1"/>
  <c r="I50" i="20" s="1"/>
  <c r="I50" i="21" s="1"/>
  <c r="I50" i="22" s="1"/>
  <c r="I50" i="23" s="1"/>
  <c r="I50" i="24" s="1"/>
  <c r="I50" i="25" s="1"/>
  <c r="I50" i="26" s="1"/>
  <c r="I49" i="12"/>
  <c r="I49" i="13" s="1"/>
  <c r="I49" i="15" s="1"/>
  <c r="I49" i="16" s="1"/>
  <c r="I49" i="17" s="1"/>
  <c r="I49" i="18" s="1"/>
  <c r="I49" i="19" s="1"/>
  <c r="I49" i="20" s="1"/>
  <c r="I49" i="21" s="1"/>
  <c r="I49" i="22" s="1"/>
  <c r="I49" i="23" s="1"/>
  <c r="I49" i="24" s="1"/>
  <c r="I49" i="25" s="1"/>
  <c r="I49" i="26" s="1"/>
  <c r="I140" i="12"/>
  <c r="I140" i="13" s="1"/>
  <c r="I140" i="15" s="1"/>
  <c r="I140" i="16" s="1"/>
  <c r="I140" i="17" s="1"/>
  <c r="I140" i="18" s="1"/>
  <c r="I140" i="19" s="1"/>
  <c r="I140" i="20" s="1"/>
  <c r="I140" i="21" s="1"/>
  <c r="I140" i="22" s="1"/>
  <c r="I140" i="23" s="1"/>
  <c r="I140" i="24" s="1"/>
  <c r="I140" i="25" s="1"/>
  <c r="I140" i="26" s="1"/>
  <c r="I179" i="12"/>
  <c r="I179" i="13" s="1"/>
  <c r="I179" i="15" s="1"/>
  <c r="I179" i="16" s="1"/>
  <c r="I179" i="17" s="1"/>
  <c r="I179" i="18" s="1"/>
  <c r="I179" i="19" s="1"/>
  <c r="I179" i="20" s="1"/>
  <c r="I179" i="21" s="1"/>
  <c r="I179" i="22" s="1"/>
  <c r="I179" i="23" s="1"/>
  <c r="I179" i="24" s="1"/>
  <c r="I179" i="25" s="1"/>
  <c r="I179" i="26" s="1"/>
  <c r="I25" i="12"/>
  <c r="I25" i="13" s="1"/>
  <c r="I25" i="15" s="1"/>
  <c r="I25" i="16" s="1"/>
  <c r="I25" i="17" s="1"/>
  <c r="I25" i="18" s="1"/>
  <c r="I25" i="19" s="1"/>
  <c r="I25" i="20" s="1"/>
  <c r="I25" i="21" s="1"/>
  <c r="I25" i="22" s="1"/>
  <c r="I25" i="23" s="1"/>
  <c r="I25" i="24" s="1"/>
  <c r="I25" i="25" s="1"/>
  <c r="I25" i="26" s="1"/>
  <c r="I26" i="12"/>
  <c r="I26" i="13" s="1"/>
  <c r="I26" i="15" s="1"/>
  <c r="I26" i="16" s="1"/>
  <c r="I26" i="17" s="1"/>
  <c r="I26" i="18" s="1"/>
  <c r="I26" i="19" s="1"/>
  <c r="I26" i="20" s="1"/>
  <c r="I26" i="21" s="1"/>
  <c r="I26" i="22" s="1"/>
  <c r="I26" i="23" s="1"/>
  <c r="I26" i="24" s="1"/>
  <c r="I26" i="25" s="1"/>
  <c r="I26" i="26" s="1"/>
  <c r="I28" i="7"/>
  <c r="I28" i="8" s="1"/>
  <c r="I36" i="7"/>
  <c r="I36" i="8" s="1"/>
  <c r="I37" i="7"/>
  <c r="I37" i="8" s="1"/>
  <c r="I32" i="7"/>
  <c r="I32" i="8" s="1"/>
  <c r="I36" i="9" l="1"/>
  <c r="I36" i="10" s="1"/>
  <c r="I36" i="11" s="1"/>
  <c r="I36" i="12" s="1"/>
  <c r="I36" i="13" s="1"/>
  <c r="I36" i="15" s="1"/>
  <c r="I36" i="16" s="1"/>
  <c r="I36" i="17" s="1"/>
  <c r="I36" i="18" s="1"/>
  <c r="I36" i="19" s="1"/>
  <c r="I36" i="20" s="1"/>
  <c r="I36" i="21" s="1"/>
  <c r="I36" i="22" s="1"/>
  <c r="I36" i="23" s="1"/>
  <c r="I36" i="24" s="1"/>
  <c r="I36" i="25" s="1"/>
  <c r="I36" i="26" s="1"/>
  <c r="I37" i="9"/>
  <c r="I37" i="10" s="1"/>
  <c r="I37" i="11" s="1"/>
  <c r="I37" i="12" s="1"/>
  <c r="I37" i="13" s="1"/>
  <c r="I37" i="15" s="1"/>
  <c r="I37" i="16" s="1"/>
  <c r="I37" i="17" s="1"/>
  <c r="I37" i="18" s="1"/>
  <c r="I37" i="19" s="1"/>
  <c r="I37" i="20" s="1"/>
  <c r="I37" i="21" s="1"/>
  <c r="I37" i="22" s="1"/>
  <c r="I37" i="23" s="1"/>
  <c r="I37" i="24" s="1"/>
  <c r="I37" i="25" s="1"/>
  <c r="I37" i="26" s="1"/>
  <c r="I28" i="9"/>
  <c r="I28" i="10" s="1"/>
  <c r="I28" i="11" s="1"/>
  <c r="I28" i="12" s="1"/>
  <c r="I28" i="13" s="1"/>
  <c r="I28" i="15" s="1"/>
  <c r="I28" i="16" s="1"/>
  <c r="I28" i="17" s="1"/>
  <c r="I28" i="18" s="1"/>
  <c r="I28" i="19" s="1"/>
  <c r="I28" i="20" s="1"/>
  <c r="I28" i="21" s="1"/>
  <c r="I28" i="22" s="1"/>
  <c r="I28" i="23" s="1"/>
  <c r="I28" i="24" s="1"/>
  <c r="I28" i="25" s="1"/>
  <c r="I28" i="26" s="1"/>
  <c r="I32" i="9"/>
  <c r="I32" i="10" s="1"/>
  <c r="I32" i="11" s="1"/>
  <c r="I32" i="12" s="1"/>
  <c r="I32" i="13" s="1"/>
  <c r="I32" i="15" s="1"/>
  <c r="I32" i="16" s="1"/>
  <c r="I32" i="17" s="1"/>
  <c r="I32" i="18" s="1"/>
  <c r="I32" i="19" s="1"/>
  <c r="I32" i="20" s="1"/>
  <c r="I32" i="21" s="1"/>
  <c r="I32" i="22" s="1"/>
  <c r="I32" i="23" s="1"/>
  <c r="I32" i="24" s="1"/>
  <c r="I32" i="25" s="1"/>
  <c r="I32" i="26" s="1"/>
  <c r="I17" i="12"/>
  <c r="I17" i="13" s="1"/>
  <c r="I17" i="15" s="1"/>
  <c r="I17" i="16" s="1"/>
  <c r="I17" i="17" s="1"/>
  <c r="I17" i="18" s="1"/>
  <c r="I17" i="19" s="1"/>
  <c r="I17" i="20" s="1"/>
  <c r="I17" i="21" s="1"/>
  <c r="I17" i="22" s="1"/>
  <c r="I17" i="23" s="1"/>
  <c r="I17" i="24" s="1"/>
  <c r="I17" i="25" s="1"/>
  <c r="I17" i="26" s="1"/>
  <c r="I16" i="10"/>
  <c r="I16" i="11" s="1"/>
  <c r="I18" i="10"/>
  <c r="I18" i="11" s="1"/>
  <c r="I69" i="12"/>
  <c r="I69" i="13" s="1"/>
  <c r="I69" i="15" s="1"/>
  <c r="I69" i="16" s="1"/>
  <c r="I69" i="17" s="1"/>
  <c r="I69" i="18" s="1"/>
  <c r="I69" i="19" s="1"/>
  <c r="I69" i="20" s="1"/>
  <c r="I69" i="21" s="1"/>
  <c r="I69" i="22" s="1"/>
  <c r="I69" i="23" s="1"/>
  <c r="I69" i="24" s="1"/>
  <c r="I69" i="25" s="1"/>
  <c r="I69" i="26" s="1"/>
  <c r="I138" i="12"/>
  <c r="I138" i="13" s="1"/>
  <c r="I138" i="15" s="1"/>
  <c r="I138" i="16" s="1"/>
  <c r="I138" i="17" s="1"/>
  <c r="I138" i="18" s="1"/>
  <c r="I138" i="19" s="1"/>
  <c r="I138" i="20" s="1"/>
  <c r="I138" i="21" s="1"/>
  <c r="I138" i="22" s="1"/>
  <c r="I138" i="23" s="1"/>
  <c r="I138" i="24" s="1"/>
  <c r="I138" i="25" s="1"/>
  <c r="I138" i="26" s="1"/>
  <c r="I85" i="12"/>
  <c r="I85" i="13" s="1"/>
  <c r="I85" i="15" s="1"/>
  <c r="I85" i="16" s="1"/>
  <c r="I85" i="17" s="1"/>
  <c r="I85" i="18" s="1"/>
  <c r="I85" i="19" s="1"/>
  <c r="I85" i="20" s="1"/>
  <c r="I85" i="21" s="1"/>
  <c r="I85" i="22" s="1"/>
  <c r="I85" i="23" s="1"/>
  <c r="I85" i="24" s="1"/>
  <c r="I85" i="25" s="1"/>
  <c r="I85" i="26" s="1"/>
  <c r="I47" i="12"/>
  <c r="I47" i="13" s="1"/>
  <c r="I47" i="15" s="1"/>
  <c r="I47" i="16" s="1"/>
  <c r="I47" i="17" s="1"/>
  <c r="I47" i="18" s="1"/>
  <c r="I47" i="19" s="1"/>
  <c r="I47" i="20" s="1"/>
  <c r="I47" i="21" s="1"/>
  <c r="I47" i="22" s="1"/>
  <c r="I47" i="23" s="1"/>
  <c r="I47" i="24" s="1"/>
  <c r="I47" i="25" s="1"/>
  <c r="I47" i="26" s="1"/>
  <c r="I146" i="12"/>
  <c r="I146" i="13" s="1"/>
  <c r="I146" i="15" s="1"/>
  <c r="I146" i="16" s="1"/>
  <c r="I146" i="17" s="1"/>
  <c r="I146" i="18" s="1"/>
  <c r="I146" i="19" s="1"/>
  <c r="I146" i="20" s="1"/>
  <c r="I146" i="21" s="1"/>
  <c r="I146" i="22" s="1"/>
  <c r="I146" i="23" s="1"/>
  <c r="I146" i="24" s="1"/>
  <c r="I146" i="25" s="1"/>
  <c r="I146" i="26" s="1"/>
  <c r="I183" i="12"/>
  <c r="I183" i="13" s="1"/>
  <c r="I183" i="15" s="1"/>
  <c r="I183" i="16" s="1"/>
  <c r="I183" i="17" s="1"/>
  <c r="I183" i="18" s="1"/>
  <c r="I183" i="19" s="1"/>
  <c r="I183" i="20" s="1"/>
  <c r="I183" i="21" s="1"/>
  <c r="I183" i="22" s="1"/>
  <c r="I183" i="23" s="1"/>
  <c r="I183" i="24" s="1"/>
  <c r="I183" i="25" s="1"/>
  <c r="I183" i="26" s="1"/>
  <c r="I131" i="12"/>
  <c r="I131" i="13" s="1"/>
  <c r="I131" i="15" s="1"/>
  <c r="I131" i="16" s="1"/>
  <c r="I131" i="17" s="1"/>
  <c r="I131" i="18" s="1"/>
  <c r="I131" i="19" s="1"/>
  <c r="I131" i="20" s="1"/>
  <c r="I131" i="21" s="1"/>
  <c r="I131" i="22" s="1"/>
  <c r="I131" i="23" s="1"/>
  <c r="I131" i="24" s="1"/>
  <c r="I131" i="25" s="1"/>
  <c r="I131" i="26" s="1"/>
  <c r="I106" i="12"/>
  <c r="I106" i="13" s="1"/>
  <c r="I106" i="15" s="1"/>
  <c r="I106" i="16" s="1"/>
  <c r="I106" i="17" s="1"/>
  <c r="I106" i="18" s="1"/>
  <c r="I106" i="19" s="1"/>
  <c r="I106" i="20" s="1"/>
  <c r="I106" i="21" s="1"/>
  <c r="I106" i="22" s="1"/>
  <c r="I106" i="23" s="1"/>
  <c r="I106" i="24" s="1"/>
  <c r="I106" i="25" s="1"/>
  <c r="I106" i="26" s="1"/>
  <c r="I45" i="12"/>
  <c r="I45" i="13" s="1"/>
  <c r="I45" i="15" s="1"/>
  <c r="I45" i="16" s="1"/>
  <c r="I45" i="17" s="1"/>
  <c r="I45" i="18" s="1"/>
  <c r="I45" i="19" s="1"/>
  <c r="I45" i="20" s="1"/>
  <c r="I45" i="21" s="1"/>
  <c r="I45" i="22" s="1"/>
  <c r="I45" i="23" s="1"/>
  <c r="I45" i="24" s="1"/>
  <c r="I45" i="25" s="1"/>
  <c r="I45" i="26" s="1"/>
  <c r="I66" i="12"/>
  <c r="I66" i="13" s="1"/>
  <c r="I66" i="15" s="1"/>
  <c r="I66" i="16" s="1"/>
  <c r="I66" i="17" s="1"/>
  <c r="I66" i="18" s="1"/>
  <c r="I66" i="19" s="1"/>
  <c r="I66" i="20" s="1"/>
  <c r="I66" i="21" s="1"/>
  <c r="I66" i="22" s="1"/>
  <c r="I66" i="23" s="1"/>
  <c r="I66" i="24" s="1"/>
  <c r="I66" i="25" s="1"/>
  <c r="I66" i="26" s="1"/>
  <c r="I181" i="12"/>
  <c r="I181" i="13" s="1"/>
  <c r="I181" i="15" s="1"/>
  <c r="I181" i="16" s="1"/>
  <c r="I181" i="17" s="1"/>
  <c r="I181" i="18" s="1"/>
  <c r="I181" i="19" s="1"/>
  <c r="I181" i="20" s="1"/>
  <c r="I181" i="21" s="1"/>
  <c r="I181" i="22" s="1"/>
  <c r="I181" i="23" s="1"/>
  <c r="I181" i="24" s="1"/>
  <c r="I181" i="25" s="1"/>
  <c r="I181" i="26" s="1"/>
  <c r="I114" i="12"/>
  <c r="I114" i="13" s="1"/>
  <c r="I114" i="15" s="1"/>
  <c r="I114" i="16" s="1"/>
  <c r="I114" i="17" s="1"/>
  <c r="I114" i="18" s="1"/>
  <c r="I114" i="19" s="1"/>
  <c r="I114" i="20" s="1"/>
  <c r="I114" i="21" s="1"/>
  <c r="I114" i="22" s="1"/>
  <c r="I114" i="23" s="1"/>
  <c r="I114" i="24" s="1"/>
  <c r="I114" i="25" s="1"/>
  <c r="I114" i="26" s="1"/>
  <c r="I107" i="12"/>
  <c r="I107" i="13" s="1"/>
  <c r="I107" i="15" s="1"/>
  <c r="I107" i="16" s="1"/>
  <c r="I107" i="17" s="1"/>
  <c r="I107" i="18" s="1"/>
  <c r="I107" i="19" s="1"/>
  <c r="I107" i="20" s="1"/>
  <c r="I107" i="21" s="1"/>
  <c r="I107" i="22" s="1"/>
  <c r="I107" i="23" s="1"/>
  <c r="I107" i="24" s="1"/>
  <c r="I107" i="25" s="1"/>
  <c r="I107" i="26" s="1"/>
  <c r="I87" i="12"/>
  <c r="I87" i="13" s="1"/>
  <c r="I87" i="15" s="1"/>
  <c r="I87" i="16" s="1"/>
  <c r="I87" i="17" s="1"/>
  <c r="I87" i="18" s="1"/>
  <c r="I87" i="19" s="1"/>
  <c r="I87" i="20" s="1"/>
  <c r="I87" i="21" s="1"/>
  <c r="I87" i="22" s="1"/>
  <c r="I87" i="23" s="1"/>
  <c r="I87" i="24" s="1"/>
  <c r="I87" i="25" s="1"/>
  <c r="I87" i="26" s="1"/>
  <c r="I208" i="12"/>
  <c r="I208" i="13" s="1"/>
  <c r="I208" i="15" s="1"/>
  <c r="I208" i="16" s="1"/>
  <c r="I208" i="17" s="1"/>
  <c r="I208" i="18" s="1"/>
  <c r="I208" i="19" s="1"/>
  <c r="I208" i="20" s="1"/>
  <c r="I208" i="21" s="1"/>
  <c r="I208" i="22" s="1"/>
  <c r="I208" i="23" s="1"/>
  <c r="I208" i="24" s="1"/>
  <c r="I208" i="25" s="1"/>
  <c r="I208" i="26" s="1"/>
  <c r="I57" i="12"/>
  <c r="I57" i="13" s="1"/>
  <c r="I57" i="15" s="1"/>
  <c r="I57" i="16" s="1"/>
  <c r="I57" i="17" s="1"/>
  <c r="I57" i="18" s="1"/>
  <c r="I57" i="19" s="1"/>
  <c r="I57" i="20" s="1"/>
  <c r="I57" i="21" s="1"/>
  <c r="I57" i="22" s="1"/>
  <c r="I57" i="23" s="1"/>
  <c r="I57" i="24" s="1"/>
  <c r="I57" i="25" s="1"/>
  <c r="I57" i="26" s="1"/>
  <c r="I195" i="12"/>
  <c r="I195" i="13" s="1"/>
  <c r="I195" i="15" s="1"/>
  <c r="I195" i="16" s="1"/>
  <c r="I195" i="17" s="1"/>
  <c r="I195" i="18" s="1"/>
  <c r="I195" i="19" s="1"/>
  <c r="I195" i="20" s="1"/>
  <c r="I195" i="21" s="1"/>
  <c r="I195" i="22" s="1"/>
  <c r="I195" i="23" s="1"/>
  <c r="I195" i="24" s="1"/>
  <c r="I195" i="25" s="1"/>
  <c r="I195" i="26" s="1"/>
  <c r="I90" i="12"/>
  <c r="I90" i="13" s="1"/>
  <c r="I90" i="15" s="1"/>
  <c r="I90" i="16" s="1"/>
  <c r="I90" i="17" s="1"/>
  <c r="I90" i="18" s="1"/>
  <c r="I90" i="19" s="1"/>
  <c r="I90" i="20" s="1"/>
  <c r="I90" i="21" s="1"/>
  <c r="I90" i="22" s="1"/>
  <c r="I90" i="23" s="1"/>
  <c r="I90" i="24" s="1"/>
  <c r="I90" i="25" s="1"/>
  <c r="I90" i="26" s="1"/>
  <c r="I88" i="12"/>
  <c r="I88" i="13" s="1"/>
  <c r="I88" i="15" s="1"/>
  <c r="I88" i="16" s="1"/>
  <c r="I88" i="17" s="1"/>
  <c r="I88" i="18" s="1"/>
  <c r="I88" i="19" s="1"/>
  <c r="I88" i="20" s="1"/>
  <c r="I88" i="21" s="1"/>
  <c r="I88" i="22" s="1"/>
  <c r="I88" i="23" s="1"/>
  <c r="I88" i="24" s="1"/>
  <c r="I88" i="25" s="1"/>
  <c r="I88" i="26" s="1"/>
  <c r="I126" i="12"/>
  <c r="I126" i="13" s="1"/>
  <c r="I126" i="15" s="1"/>
  <c r="I126" i="16" s="1"/>
  <c r="I126" i="17" s="1"/>
  <c r="I126" i="18" s="1"/>
  <c r="I126" i="19" s="1"/>
  <c r="I126" i="20" s="1"/>
  <c r="I126" i="21" s="1"/>
  <c r="I126" i="22" s="1"/>
  <c r="I126" i="23" s="1"/>
  <c r="I126" i="24" s="1"/>
  <c r="I126" i="25" s="1"/>
  <c r="I126" i="26" s="1"/>
  <c r="I93" i="12"/>
  <c r="I93" i="13" s="1"/>
  <c r="I93" i="15" s="1"/>
  <c r="I93" i="16" s="1"/>
  <c r="I93" i="17" s="1"/>
  <c r="I93" i="18" s="1"/>
  <c r="I93" i="19" s="1"/>
  <c r="I93" i="20" s="1"/>
  <c r="I93" i="21" s="1"/>
  <c r="I93" i="22" s="1"/>
  <c r="I93" i="23" s="1"/>
  <c r="I93" i="24" s="1"/>
  <c r="I93" i="25" s="1"/>
  <c r="I93" i="26" s="1"/>
  <c r="I109" i="12"/>
  <c r="I109" i="13" s="1"/>
  <c r="I109" i="15" s="1"/>
  <c r="I109" i="16" s="1"/>
  <c r="I109" i="17" s="1"/>
  <c r="I109" i="18" s="1"/>
  <c r="I109" i="19" s="1"/>
  <c r="I109" i="20" s="1"/>
  <c r="I109" i="21" s="1"/>
  <c r="I109" i="22" s="1"/>
  <c r="I109" i="23" s="1"/>
  <c r="I109" i="24" s="1"/>
  <c r="I109" i="25" s="1"/>
  <c r="I109" i="26" s="1"/>
  <c r="I104" i="12"/>
  <c r="I104" i="13" s="1"/>
  <c r="I104" i="15" s="1"/>
  <c r="I104" i="16" s="1"/>
  <c r="I104" i="17" s="1"/>
  <c r="I104" i="18" s="1"/>
  <c r="I104" i="19" s="1"/>
  <c r="I104" i="20" s="1"/>
  <c r="I104" i="21" s="1"/>
  <c r="I104" i="22" s="1"/>
  <c r="I104" i="23" s="1"/>
  <c r="I104" i="24" s="1"/>
  <c r="I104" i="25" s="1"/>
  <c r="I104" i="26" s="1"/>
  <c r="I178" i="12"/>
  <c r="I178" i="13" s="1"/>
  <c r="I178" i="15" s="1"/>
  <c r="I178" i="16" s="1"/>
  <c r="I178" i="17" s="1"/>
  <c r="I178" i="18" s="1"/>
  <c r="I178" i="19" s="1"/>
  <c r="I178" i="20" s="1"/>
  <c r="I178" i="21" s="1"/>
  <c r="I178" i="22" s="1"/>
  <c r="I178" i="23" s="1"/>
  <c r="I178" i="24" s="1"/>
  <c r="I178" i="25" s="1"/>
  <c r="I178" i="26" s="1"/>
  <c r="I95" i="12"/>
  <c r="I95" i="13" s="1"/>
  <c r="I95" i="15" s="1"/>
  <c r="I95" i="16" s="1"/>
  <c r="I95" i="17" s="1"/>
  <c r="I95" i="18" s="1"/>
  <c r="I95" i="19" s="1"/>
  <c r="I95" i="20" s="1"/>
  <c r="I95" i="21" s="1"/>
  <c r="I95" i="22" s="1"/>
  <c r="I95" i="23" s="1"/>
  <c r="I95" i="24" s="1"/>
  <c r="I95" i="25" s="1"/>
  <c r="I95" i="26" s="1"/>
  <c r="I191" i="12"/>
  <c r="I191" i="13" s="1"/>
  <c r="I191" i="15" s="1"/>
  <c r="I191" i="16" s="1"/>
  <c r="I191" i="17" s="1"/>
  <c r="I191" i="18" s="1"/>
  <c r="I191" i="19" s="1"/>
  <c r="I191" i="20" s="1"/>
  <c r="I191" i="21" s="1"/>
  <c r="I191" i="22" s="1"/>
  <c r="I191" i="23" s="1"/>
  <c r="I191" i="24" s="1"/>
  <c r="I191" i="25" s="1"/>
  <c r="I191" i="26" s="1"/>
  <c r="I123" i="12"/>
  <c r="I123" i="13" s="1"/>
  <c r="I123" i="15" s="1"/>
  <c r="I123" i="16" s="1"/>
  <c r="I123" i="17" s="1"/>
  <c r="I123" i="18" s="1"/>
  <c r="I123" i="19" s="1"/>
  <c r="I123" i="20" s="1"/>
  <c r="I123" i="21" s="1"/>
  <c r="I123" i="22" s="1"/>
  <c r="I123" i="23" s="1"/>
  <c r="I123" i="24" s="1"/>
  <c r="I123" i="25" s="1"/>
  <c r="I123" i="26" s="1"/>
  <c r="I65" i="12"/>
  <c r="I65" i="13" s="1"/>
  <c r="I65" i="15" s="1"/>
  <c r="I65" i="16" s="1"/>
  <c r="I65" i="17" s="1"/>
  <c r="I65" i="18" s="1"/>
  <c r="I65" i="19" s="1"/>
  <c r="I65" i="20" s="1"/>
  <c r="I65" i="21" s="1"/>
  <c r="I65" i="22" s="1"/>
  <c r="I65" i="23" s="1"/>
  <c r="I65" i="24" s="1"/>
  <c r="I65" i="25" s="1"/>
  <c r="I65" i="26" s="1"/>
  <c r="I180" i="12"/>
  <c r="I180" i="13" s="1"/>
  <c r="I180" i="15" s="1"/>
  <c r="I180" i="16" s="1"/>
  <c r="I180" i="17" s="1"/>
  <c r="I180" i="18" s="1"/>
  <c r="I180" i="19" s="1"/>
  <c r="I180" i="20" s="1"/>
  <c r="I180" i="21" s="1"/>
  <c r="I180" i="22" s="1"/>
  <c r="I180" i="23" s="1"/>
  <c r="I180" i="24" s="1"/>
  <c r="I180" i="25" s="1"/>
  <c r="I180" i="26" s="1"/>
  <c r="I187" i="12"/>
  <c r="I187" i="13" s="1"/>
  <c r="I187" i="15" s="1"/>
  <c r="I187" i="16" s="1"/>
  <c r="I187" i="17" s="1"/>
  <c r="I187" i="18" s="1"/>
  <c r="I187" i="19" s="1"/>
  <c r="I187" i="20" s="1"/>
  <c r="I187" i="21" s="1"/>
  <c r="I187" i="22" s="1"/>
  <c r="I187" i="23" s="1"/>
  <c r="I187" i="24" s="1"/>
  <c r="I187" i="25" s="1"/>
  <c r="I187" i="26" s="1"/>
  <c r="I60" i="12"/>
  <c r="I60" i="13" s="1"/>
  <c r="I60" i="15" s="1"/>
  <c r="I60" i="16" s="1"/>
  <c r="I60" i="17" s="1"/>
  <c r="I60" i="18" s="1"/>
  <c r="I60" i="19" s="1"/>
  <c r="I60" i="20" s="1"/>
  <c r="I60" i="21" s="1"/>
  <c r="I60" i="22" s="1"/>
  <c r="I60" i="23" s="1"/>
  <c r="I60" i="24" s="1"/>
  <c r="I60" i="25" s="1"/>
  <c r="I60" i="26" s="1"/>
  <c r="I204" i="12"/>
  <c r="I204" i="13" s="1"/>
  <c r="I204" i="15" s="1"/>
  <c r="I204" i="16" s="1"/>
  <c r="I204" i="17" s="1"/>
  <c r="I204" i="18" s="1"/>
  <c r="I204" i="19" s="1"/>
  <c r="I204" i="20" s="1"/>
  <c r="I204" i="21" s="1"/>
  <c r="I204" i="22" s="1"/>
  <c r="I204" i="23" s="1"/>
  <c r="I204" i="24" s="1"/>
  <c r="I204" i="25" s="1"/>
  <c r="I204" i="26" s="1"/>
  <c r="I68" i="12"/>
  <c r="I68" i="13" s="1"/>
  <c r="I68" i="15" s="1"/>
  <c r="I68" i="16" s="1"/>
  <c r="I68" i="17" s="1"/>
  <c r="I68" i="18" s="1"/>
  <c r="I68" i="19" s="1"/>
  <c r="I68" i="20" s="1"/>
  <c r="I68" i="21" s="1"/>
  <c r="I68" i="22" s="1"/>
  <c r="I68" i="23" s="1"/>
  <c r="I68" i="24" s="1"/>
  <c r="I68" i="25" s="1"/>
  <c r="I68" i="26" s="1"/>
  <c r="I86" i="12"/>
  <c r="I86" i="13" s="1"/>
  <c r="I86" i="15" s="1"/>
  <c r="I86" i="16" s="1"/>
  <c r="I86" i="17" s="1"/>
  <c r="I86" i="18" s="1"/>
  <c r="I86" i="19" s="1"/>
  <c r="I86" i="20" s="1"/>
  <c r="I86" i="21" s="1"/>
  <c r="I86" i="22" s="1"/>
  <c r="I86" i="23" s="1"/>
  <c r="I86" i="24" s="1"/>
  <c r="I86" i="25" s="1"/>
  <c r="I86" i="26" s="1"/>
  <c r="I81" i="12"/>
  <c r="I81" i="13" s="1"/>
  <c r="I81" i="15" s="1"/>
  <c r="I81" i="16" s="1"/>
  <c r="I81" i="17" s="1"/>
  <c r="I81" i="18" s="1"/>
  <c r="I81" i="19" s="1"/>
  <c r="I81" i="20" s="1"/>
  <c r="I81" i="21" s="1"/>
  <c r="I81" i="22" s="1"/>
  <c r="I81" i="23" s="1"/>
  <c r="I81" i="24" s="1"/>
  <c r="I81" i="25" s="1"/>
  <c r="I81" i="26" s="1"/>
  <c r="I96" i="12"/>
  <c r="I96" i="13" s="1"/>
  <c r="I96" i="15" s="1"/>
  <c r="I96" i="16" s="1"/>
  <c r="I96" i="17" s="1"/>
  <c r="I96" i="18" s="1"/>
  <c r="I96" i="19" s="1"/>
  <c r="I96" i="20" s="1"/>
  <c r="I96" i="21" s="1"/>
  <c r="I96" i="22" s="1"/>
  <c r="I96" i="23" s="1"/>
  <c r="I96" i="24" s="1"/>
  <c r="I96" i="25" s="1"/>
  <c r="I96" i="26" s="1"/>
  <c r="I70" i="12"/>
  <c r="I70" i="13" s="1"/>
  <c r="I70" i="15" s="1"/>
  <c r="I70" i="16" s="1"/>
  <c r="I70" i="17" s="1"/>
  <c r="I70" i="18" s="1"/>
  <c r="I70" i="19" s="1"/>
  <c r="I70" i="20" s="1"/>
  <c r="I70" i="21" s="1"/>
  <c r="I70" i="22" s="1"/>
  <c r="I70" i="23" s="1"/>
  <c r="I70" i="24" s="1"/>
  <c r="I70" i="25" s="1"/>
  <c r="I70" i="26" s="1"/>
  <c r="I89" i="12"/>
  <c r="I89" i="13" s="1"/>
  <c r="I89" i="15" s="1"/>
  <c r="I89" i="16" s="1"/>
  <c r="I89" i="17" s="1"/>
  <c r="I89" i="18" s="1"/>
  <c r="I89" i="19" s="1"/>
  <c r="I89" i="20" s="1"/>
  <c r="I89" i="21" s="1"/>
  <c r="I89" i="22" s="1"/>
  <c r="I89" i="23" s="1"/>
  <c r="I89" i="24" s="1"/>
  <c r="I89" i="25" s="1"/>
  <c r="I89" i="26" s="1"/>
  <c r="I73" i="12"/>
  <c r="I73" i="13" s="1"/>
  <c r="I73" i="15" s="1"/>
  <c r="I73" i="16" s="1"/>
  <c r="I73" i="17" s="1"/>
  <c r="I73" i="18" s="1"/>
  <c r="I73" i="19" s="1"/>
  <c r="I73" i="20" s="1"/>
  <c r="I73" i="21" s="1"/>
  <c r="I73" i="22" s="1"/>
  <c r="I73" i="23" s="1"/>
  <c r="I73" i="24" s="1"/>
  <c r="I73" i="25" s="1"/>
  <c r="I73" i="26" s="1"/>
  <c r="I18" i="12" l="1"/>
  <c r="I18" i="13" s="1"/>
  <c r="I18" i="15" s="1"/>
  <c r="I18" i="16" s="1"/>
  <c r="I18" i="17" s="1"/>
  <c r="I18" i="18" s="1"/>
  <c r="I18" i="19" s="1"/>
  <c r="I18" i="20" s="1"/>
  <c r="I18" i="21" s="1"/>
  <c r="I18" i="22" s="1"/>
  <c r="I18" i="23" s="1"/>
  <c r="I18" i="24" s="1"/>
  <c r="I18" i="25" s="1"/>
  <c r="I18" i="26" s="1"/>
  <c r="I16" i="12"/>
  <c r="I16" i="13" s="1"/>
  <c r="I16" i="15" s="1"/>
  <c r="I16" i="16" s="1"/>
  <c r="I16" i="17" s="1"/>
  <c r="I16" i="18" s="1"/>
  <c r="I16" i="19" s="1"/>
  <c r="I16" i="20" s="1"/>
  <c r="I16" i="21" s="1"/>
  <c r="I16" i="22" s="1"/>
  <c r="I16" i="23" s="1"/>
  <c r="I16" i="24" s="1"/>
  <c r="I16" i="25" s="1"/>
  <c r="I16" i="26" s="1"/>
  <c r="I92" i="12"/>
  <c r="I92" i="13" s="1"/>
  <c r="I92" i="15" s="1"/>
  <c r="I92" i="16" s="1"/>
  <c r="I92" i="17" s="1"/>
  <c r="I92" i="18" s="1"/>
  <c r="I92" i="19" s="1"/>
  <c r="I92" i="20" s="1"/>
  <c r="I92" i="21" s="1"/>
  <c r="I92" i="22" s="1"/>
  <c r="I92" i="23" s="1"/>
  <c r="I92" i="24" s="1"/>
  <c r="I92" i="25" s="1"/>
  <c r="I92" i="26" s="1"/>
  <c r="I67" i="12"/>
  <c r="I67" i="13" s="1"/>
  <c r="I67" i="15" s="1"/>
  <c r="I67" i="16" s="1"/>
  <c r="I67" i="17" s="1"/>
  <c r="I67" i="18" s="1"/>
  <c r="I67" i="19" s="1"/>
  <c r="I67" i="20" s="1"/>
  <c r="I67" i="21" s="1"/>
  <c r="I67" i="22" s="1"/>
  <c r="I67" i="23" s="1"/>
  <c r="I67" i="24" s="1"/>
  <c r="I67" i="25" s="1"/>
  <c r="I67" i="26" s="1"/>
  <c r="I91" i="12"/>
  <c r="I91" i="13" s="1"/>
  <c r="I91" i="15" s="1"/>
  <c r="I91" i="16" s="1"/>
  <c r="I91" i="17" s="1"/>
  <c r="I91" i="18" s="1"/>
  <c r="I91" i="19" s="1"/>
  <c r="I91" i="20" s="1"/>
  <c r="I91" i="21" s="1"/>
  <c r="I91" i="22" s="1"/>
  <c r="I91" i="23" s="1"/>
  <c r="I91" i="24" s="1"/>
  <c r="I91" i="25" s="1"/>
  <c r="I91" i="26" s="1"/>
  <c r="I84" i="12"/>
  <c r="I84" i="13" s="1"/>
  <c r="I84" i="15" s="1"/>
  <c r="I84" i="16" s="1"/>
  <c r="I84" i="17" s="1"/>
  <c r="I84" i="18" s="1"/>
  <c r="I84" i="19" s="1"/>
  <c r="I84" i="20" s="1"/>
  <c r="I84" i="21" s="1"/>
  <c r="I84" i="22" s="1"/>
  <c r="I84" i="23" s="1"/>
  <c r="I84" i="24" s="1"/>
  <c r="I84" i="25" s="1"/>
  <c r="I84" i="26" s="1"/>
  <c r="E225" i="1" l="1"/>
  <c r="E234" i="1"/>
  <c r="E36" i="1"/>
  <c r="E172" i="1"/>
  <c r="E126" i="1"/>
  <c r="E163" i="1"/>
  <c r="E265" i="1"/>
  <c r="E57" i="1"/>
  <c r="E269" i="1"/>
  <c r="E286" i="1"/>
  <c r="E236" i="1"/>
  <c r="E93" i="1"/>
  <c r="E233" i="1"/>
  <c r="E130" i="1"/>
  <c r="E289" i="1"/>
  <c r="E254" i="1"/>
  <c r="E58" i="1"/>
  <c r="E338" i="1"/>
  <c r="E310" i="1"/>
  <c r="E55" i="1"/>
  <c r="E291" i="1"/>
  <c r="E181" i="1"/>
  <c r="E103" i="1"/>
  <c r="E19" i="1"/>
  <c r="E328" i="1"/>
  <c r="E141" i="1"/>
  <c r="E251" i="1"/>
  <c r="E162" i="1"/>
  <c r="E342" i="1"/>
  <c r="E284" i="1"/>
  <c r="E90" i="1"/>
  <c r="E42" i="1"/>
  <c r="E70" i="1"/>
  <c r="E279" i="1"/>
  <c r="E355" i="1"/>
  <c r="E77" i="1"/>
  <c r="E144" i="1"/>
  <c r="E298" i="1"/>
  <c r="E343" i="1"/>
  <c r="E102" i="1"/>
  <c r="E114" i="1"/>
  <c r="E99" i="1"/>
  <c r="E105" i="1"/>
  <c r="E121" i="1"/>
  <c r="E207" i="1"/>
  <c r="E177" i="1"/>
  <c r="E244" i="1"/>
  <c r="E261" i="1"/>
  <c r="E67" i="1"/>
  <c r="E356" i="1"/>
  <c r="E247" i="1"/>
  <c r="E232" i="1"/>
  <c r="E275" i="1"/>
  <c r="E258" i="1"/>
  <c r="E61" i="1"/>
  <c r="E142" i="1"/>
  <c r="E178" i="1"/>
  <c r="E62" i="1"/>
  <c r="E65" i="1"/>
  <c r="E202" i="1"/>
  <c r="E212" i="1"/>
  <c r="E54" i="1"/>
  <c r="E85" i="1"/>
  <c r="E215" i="1"/>
  <c r="E21" i="1"/>
  <c r="E271" i="1"/>
  <c r="E195" i="1"/>
  <c r="E20" i="1"/>
  <c r="E112" i="1"/>
  <c r="E185" i="1"/>
  <c r="E120" i="1"/>
  <c r="E257" i="1"/>
  <c r="E187" i="1"/>
  <c r="E149" i="1"/>
  <c r="E47" i="1"/>
  <c r="E81" i="1"/>
  <c r="E252" i="1"/>
  <c r="E346" i="1"/>
  <c r="E340" i="1"/>
  <c r="E35" i="1"/>
  <c r="E242" i="1"/>
  <c r="E197" i="1"/>
  <c r="E349" i="1"/>
  <c r="E210" i="1"/>
  <c r="E111" i="1"/>
  <c r="E25" i="1"/>
  <c r="E89" i="1"/>
  <c r="E239" i="1"/>
  <c r="E268" i="1"/>
  <c r="E224" i="1"/>
  <c r="E194" i="1"/>
  <c r="E206" i="1"/>
  <c r="E203" i="1"/>
  <c r="E108" i="1"/>
  <c r="E325" i="1"/>
  <c r="E192" i="1"/>
  <c r="E205" i="1"/>
  <c r="E339" i="1"/>
  <c r="E37" i="1"/>
  <c r="E216" i="1"/>
  <c r="E159" i="1"/>
  <c r="E115" i="1"/>
  <c r="E326" i="1"/>
  <c r="E137" i="1"/>
  <c r="E73" i="1"/>
  <c r="E353" i="1"/>
  <c r="E294" i="1"/>
  <c r="E22" i="1"/>
  <c r="E201" i="1"/>
  <c r="E59" i="1"/>
  <c r="E80" i="1"/>
  <c r="E138" i="1"/>
  <c r="E293" i="1"/>
  <c r="E333" i="1"/>
  <c r="E97" i="1"/>
  <c r="E259" i="1"/>
  <c r="E250" i="1"/>
  <c r="E119" i="1"/>
  <c r="E303" i="1"/>
  <c r="E83" i="1"/>
  <c r="E230" i="1"/>
  <c r="E297" i="1"/>
  <c r="E98" i="1"/>
  <c r="E290" i="1"/>
  <c r="E335" i="1"/>
  <c r="E56" i="1"/>
  <c r="E341" i="1"/>
  <c r="E113" i="1"/>
  <c r="E64" i="1"/>
  <c r="E82" i="1"/>
  <c r="E235" i="1"/>
  <c r="E332" i="1"/>
  <c r="E311" i="1"/>
  <c r="E183" i="1"/>
  <c r="E313" i="1"/>
  <c r="E40" i="1"/>
  <c r="E131" i="1"/>
  <c r="E174" i="1"/>
  <c r="E319" i="1"/>
  <c r="E190" i="1"/>
  <c r="E193" i="1"/>
  <c r="E208" i="1"/>
  <c r="E226" i="1"/>
  <c r="E231" i="1"/>
  <c r="E132" i="1"/>
  <c r="E45" i="1"/>
  <c r="E204" i="1"/>
  <c r="E125" i="1"/>
  <c r="E281" i="1"/>
  <c r="E151" i="1"/>
  <c r="E8" i="1"/>
  <c r="E133" i="1"/>
  <c r="E78" i="1"/>
  <c r="E17" i="1"/>
  <c r="E221" i="1"/>
  <c r="E71" i="1"/>
  <c r="E329" i="1"/>
  <c r="E127" i="1"/>
  <c r="E154" i="1"/>
  <c r="E324" i="1"/>
  <c r="E29" i="1"/>
  <c r="E188" i="1"/>
  <c r="E300" i="1"/>
  <c r="E318" i="1"/>
  <c r="E175" i="1"/>
  <c r="E189" i="1"/>
  <c r="E315" i="1"/>
  <c r="E213" i="1"/>
  <c r="E237" i="1"/>
  <c r="E31" i="1"/>
  <c r="E314" i="1"/>
  <c r="E117" i="1"/>
  <c r="E345" i="1"/>
  <c r="E198" i="1"/>
  <c r="E199" i="1"/>
  <c r="E350" i="1"/>
  <c r="E348" i="1"/>
  <c r="E46" i="1"/>
  <c r="E227" i="1"/>
  <c r="E66" i="1"/>
  <c r="E334" i="1"/>
  <c r="E179" i="1"/>
  <c r="E106" i="1"/>
  <c r="E331" i="1"/>
  <c r="E272" i="1"/>
  <c r="E118" i="1"/>
  <c r="E317" i="1"/>
  <c r="E253" i="1"/>
  <c r="E209" i="1"/>
  <c r="E168" i="1"/>
  <c r="E13" i="1"/>
  <c r="E95" i="1"/>
  <c r="E38" i="1"/>
  <c r="E24" i="1"/>
  <c r="E270" i="1"/>
  <c r="E145" i="1"/>
  <c r="E88" i="1"/>
  <c r="E87" i="1"/>
  <c r="E122" i="1"/>
  <c r="E347" i="1"/>
  <c r="E128" i="1"/>
  <c r="E255" i="1"/>
  <c r="E260" i="1"/>
  <c r="E28" i="1"/>
  <c r="E92" i="1"/>
  <c r="E140" i="1"/>
  <c r="E160" i="1"/>
  <c r="E323" i="1"/>
  <c r="E75" i="1"/>
  <c r="E49" i="1"/>
  <c r="E86" i="1"/>
  <c r="E12" i="1"/>
  <c r="E305" i="1"/>
  <c r="E217" i="1"/>
  <c r="E327" i="1"/>
  <c r="E157" i="1"/>
  <c r="E344" i="1"/>
  <c r="E176" i="1"/>
  <c r="E51" i="1"/>
  <c r="E9" i="1"/>
  <c r="E44" i="1"/>
  <c r="E184" i="1"/>
  <c r="E280" i="1"/>
  <c r="E238" i="1"/>
  <c r="E337" i="1"/>
  <c r="E116" i="1"/>
  <c r="E256" i="1"/>
  <c r="E153" i="1"/>
  <c r="E309" i="1"/>
  <c r="E200" i="1"/>
  <c r="E352" i="1"/>
  <c r="E50" i="1"/>
  <c r="E322" i="1"/>
  <c r="E316" i="1"/>
  <c r="E136" i="1"/>
  <c r="E161" i="1"/>
  <c r="E129" i="1"/>
  <c r="E68" i="1"/>
  <c r="E33" i="1"/>
  <c r="E124" i="1"/>
  <c r="E18" i="1"/>
  <c r="E52" i="1"/>
  <c r="E243" i="1"/>
  <c r="E104" i="1"/>
  <c r="E139" i="1"/>
  <c r="E274" i="1"/>
  <c r="E229" i="1"/>
  <c r="E262" i="1"/>
  <c r="E307" i="1"/>
  <c r="E248" i="1"/>
  <c r="E43" i="1"/>
  <c r="E15" i="1"/>
  <c r="E34" i="1"/>
  <c r="E41" i="1"/>
  <c r="E39" i="1"/>
  <c r="E147" i="1"/>
  <c r="E167" i="1"/>
  <c r="E165" i="1"/>
  <c r="E146" i="1"/>
  <c r="E14" i="1"/>
  <c r="E273" i="1"/>
  <c r="E282" i="1"/>
  <c r="E299" i="1"/>
  <c r="E277" i="1"/>
  <c r="E150" i="1"/>
  <c r="E228" i="1"/>
  <c r="E246" i="1"/>
  <c r="E16" i="1"/>
  <c r="E143" i="1"/>
  <c r="E287" i="1"/>
  <c r="E308" i="1"/>
  <c r="E32" i="1"/>
  <c r="E211" i="1"/>
  <c r="E283" i="1"/>
  <c r="E173" i="1"/>
  <c r="E100" i="1"/>
  <c r="E101" i="1"/>
  <c r="E107" i="1"/>
  <c r="E249" i="1"/>
  <c r="E23" i="1"/>
  <c r="E245" i="1"/>
  <c r="E180" i="1"/>
  <c r="E285" i="1"/>
  <c r="E312" i="1"/>
  <c r="E96" i="1"/>
  <c r="E182" i="1"/>
  <c r="E296" i="1"/>
  <c r="E219" i="1"/>
  <c r="E171" i="1"/>
  <c r="E53" i="1"/>
  <c r="E218" i="1"/>
  <c r="E222" i="1"/>
  <c r="E76" i="1"/>
  <c r="E60" i="1"/>
  <c r="E10" i="1"/>
  <c r="E91" i="1"/>
  <c r="E278" i="1"/>
  <c r="E196" i="1"/>
  <c r="E295" i="1"/>
  <c r="E220" i="1"/>
  <c r="E110" i="1"/>
  <c r="E48" i="1"/>
  <c r="E301" i="1"/>
  <c r="E292" i="1"/>
  <c r="E155" i="1"/>
  <c r="E241" i="1"/>
  <c r="E276" i="1"/>
  <c r="E152" i="1"/>
  <c r="E266" i="1"/>
  <c r="E302" i="1"/>
  <c r="E288" i="1"/>
  <c r="E320" i="1"/>
  <c r="E164" i="1"/>
  <c r="E69" i="1"/>
  <c r="E240" i="1"/>
  <c r="E263" i="1"/>
  <c r="E11" i="1"/>
  <c r="E351" i="1"/>
  <c r="E321" i="1"/>
  <c r="E79" i="1"/>
  <c r="E214" i="1"/>
  <c r="E264" i="1"/>
  <c r="E267" i="1"/>
  <c r="E336" i="1"/>
  <c r="E304" i="1"/>
  <c r="E26" i="1"/>
  <c r="E223" i="1"/>
  <c r="E148" i="1"/>
  <c r="E166" i="1"/>
  <c r="E63" i="1"/>
  <c r="E74" i="1"/>
  <c r="E30" i="1"/>
  <c r="E109" i="1"/>
  <c r="E94" i="1"/>
  <c r="E354" i="1"/>
  <c r="E134" i="1"/>
  <c r="E191" i="1"/>
  <c r="E330" i="1"/>
  <c r="E306" i="1"/>
  <c r="E156" i="1"/>
  <c r="E72" i="1"/>
  <c r="E27" i="1"/>
  <c r="E84" i="1"/>
  <c r="E186" i="1"/>
  <c r="E158" i="1"/>
  <c r="E123" i="1"/>
  <c r="E357" i="1" l="1"/>
  <c r="E126" i="14"/>
  <c r="E103" i="14"/>
  <c r="E70" i="14"/>
  <c r="E105" i="14"/>
  <c r="E61" i="14"/>
  <c r="E85" i="14"/>
  <c r="E112" i="14"/>
  <c r="E47" i="14"/>
  <c r="E89" i="14"/>
  <c r="E73" i="14"/>
  <c r="E97" i="14"/>
  <c r="E64" i="14"/>
  <c r="E132" i="14"/>
  <c r="E78" i="14"/>
  <c r="E106" i="14"/>
  <c r="E38" i="14"/>
  <c r="E122" i="14"/>
  <c r="E92" i="14"/>
  <c r="E86" i="14"/>
  <c r="E44" i="14"/>
  <c r="E33" i="14"/>
  <c r="E43" i="14"/>
  <c r="E39" i="14"/>
  <c r="E96" i="14"/>
  <c r="E10" i="14"/>
  <c r="E11" i="14"/>
  <c r="E109" i="14"/>
  <c r="E84" i="14"/>
  <c r="E93" i="14"/>
  <c r="E55" i="14"/>
  <c r="E42" i="14"/>
  <c r="E102" i="14"/>
  <c r="E121" i="14"/>
  <c r="E54" i="14"/>
  <c r="E81" i="14"/>
  <c r="E25" i="14"/>
  <c r="E115" i="14"/>
  <c r="E59" i="14"/>
  <c r="E83" i="14"/>
  <c r="E113" i="14"/>
  <c r="E40" i="14"/>
  <c r="E125" i="14"/>
  <c r="E17" i="14"/>
  <c r="E127" i="14"/>
  <c r="E117" i="14"/>
  <c r="E66" i="14"/>
  <c r="E95" i="14"/>
  <c r="E87" i="14"/>
  <c r="E49" i="14"/>
  <c r="E9" i="14"/>
  <c r="E50" i="14"/>
  <c r="E124" i="14"/>
  <c r="E104" i="14"/>
  <c r="E41" i="14"/>
  <c r="E16" i="14"/>
  <c r="E100" i="14"/>
  <c r="E23" i="14"/>
  <c r="E60" i="14"/>
  <c r="E48" i="14"/>
  <c r="E79" i="14"/>
  <c r="E63" i="14"/>
  <c r="E94" i="14"/>
  <c r="E27" i="14"/>
  <c r="E36" i="14"/>
  <c r="E58" i="14"/>
  <c r="E90" i="14"/>
  <c r="E114" i="14"/>
  <c r="E67" i="14"/>
  <c r="E65" i="14"/>
  <c r="E21" i="14"/>
  <c r="E120" i="14"/>
  <c r="E111" i="14"/>
  <c r="E37" i="14"/>
  <c r="E80" i="14"/>
  <c r="E98" i="14"/>
  <c r="E131" i="14"/>
  <c r="E29" i="14"/>
  <c r="E13" i="14"/>
  <c r="E88" i="14"/>
  <c r="E128" i="14"/>
  <c r="E75" i="14"/>
  <c r="E51" i="14"/>
  <c r="E129" i="14"/>
  <c r="E18" i="14"/>
  <c r="E34" i="14"/>
  <c r="E101" i="14"/>
  <c r="E76" i="14"/>
  <c r="E110" i="14"/>
  <c r="E74" i="14"/>
  <c r="E72" i="14"/>
  <c r="E57" i="14"/>
  <c r="E130" i="14"/>
  <c r="E19" i="14"/>
  <c r="E77" i="14"/>
  <c r="E99" i="14"/>
  <c r="E62" i="14"/>
  <c r="E20" i="14"/>
  <c r="E35" i="14"/>
  <c r="E108" i="14"/>
  <c r="E22" i="14"/>
  <c r="E119" i="14"/>
  <c r="E56" i="14"/>
  <c r="E82" i="14"/>
  <c r="E45" i="14"/>
  <c r="E133" i="14"/>
  <c r="E71" i="14"/>
  <c r="E31" i="14"/>
  <c r="E46" i="14"/>
  <c r="E118" i="14"/>
  <c r="E24" i="14"/>
  <c r="E28" i="14"/>
  <c r="E12" i="14"/>
  <c r="E116" i="14"/>
  <c r="E68" i="14"/>
  <c r="E52" i="14"/>
  <c r="E15" i="14"/>
  <c r="E14" i="14"/>
  <c r="E32" i="14"/>
  <c r="E107" i="14"/>
  <c r="E53" i="14"/>
  <c r="E91" i="14"/>
  <c r="E69" i="14"/>
  <c r="E26" i="14"/>
  <c r="E30" i="14"/>
  <c r="E134" i="14"/>
  <c r="E123" i="14"/>
  <c r="E251" i="14"/>
  <c r="E283" i="14"/>
  <c r="E137" i="14"/>
  <c r="E326" i="14"/>
  <c r="E183" i="14"/>
  <c r="E221" i="14"/>
  <c r="E149" i="14"/>
  <c r="E222" i="14"/>
  <c r="E216" i="14"/>
  <c r="E302" i="14"/>
  <c r="E154" i="14"/>
  <c r="E310" i="14"/>
  <c r="E323" i="14"/>
  <c r="E231" i="14"/>
  <c r="E167" i="14"/>
  <c r="E174" i="14"/>
  <c r="E172" i="14"/>
  <c r="E262" i="14"/>
  <c r="E247" i="14"/>
  <c r="E314" i="14"/>
  <c r="E308" i="14"/>
  <c r="E258" i="14"/>
  <c r="E343" i="14"/>
  <c r="E319" i="14"/>
  <c r="E282" i="14"/>
  <c r="E194" i="14"/>
  <c r="E150" i="14"/>
  <c r="E254" i="14"/>
  <c r="E218" i="14"/>
  <c r="E249" i="14"/>
  <c r="E187" i="14"/>
  <c r="E203" i="14"/>
  <c r="E306" i="14"/>
  <c r="E298" i="14"/>
  <c r="E143" i="14"/>
  <c r="E234" i="14"/>
  <c r="E342" i="14"/>
  <c r="E351" i="14"/>
  <c r="E344" i="14"/>
  <c r="E243" i="14"/>
  <c r="E265" i="14"/>
  <c r="E331" i="14"/>
  <c r="E215" i="14"/>
  <c r="E161" i="14"/>
  <c r="E173" i="14"/>
  <c r="E297" i="14"/>
  <c r="E293" i="14"/>
  <c r="E353" i="14"/>
  <c r="E309" i="14"/>
  <c r="E246" i="14"/>
  <c r="E162" i="14"/>
  <c r="E141" i="14"/>
  <c r="E239" i="14"/>
  <c r="E313" i="14"/>
  <c r="E219" i="14"/>
  <c r="E138" i="14"/>
  <c r="E290" i="14"/>
  <c r="E250" i="14"/>
  <c r="E146" i="14"/>
  <c r="E271" i="14"/>
  <c r="E176" i="14"/>
  <c r="E261" i="14"/>
  <c r="E277" i="14"/>
  <c r="E352" i="14"/>
  <c r="E328" i="14"/>
  <c r="E322" i="14"/>
  <c r="E348" i="14"/>
  <c r="E340" i="14"/>
  <c r="E333" i="14"/>
  <c r="E305" i="14"/>
  <c r="E253" i="14"/>
  <c r="E285" i="14"/>
  <c r="E276" i="14"/>
  <c r="E259" i="14"/>
  <c r="E240" i="14"/>
  <c r="E230" i="14"/>
  <c r="E220" i="14"/>
  <c r="E196" i="14"/>
  <c r="E168" i="14"/>
  <c r="E136" i="14"/>
  <c r="E197" i="14"/>
  <c r="E164" i="14"/>
  <c r="E147" i="14"/>
  <c r="E202" i="14"/>
  <c r="E241" i="14"/>
  <c r="E318" i="14"/>
  <c r="E272" i="14"/>
  <c r="E155" i="14"/>
  <c r="E185" i="14"/>
  <c r="E315" i="14"/>
  <c r="E144" i="14"/>
  <c r="E180" i="14"/>
  <c r="E226" i="14"/>
  <c r="E177" i="14"/>
  <c r="E200" i="14"/>
  <c r="E193" i="14"/>
  <c r="E270" i="14"/>
  <c r="E191" i="14"/>
  <c r="E207" i="14"/>
  <c r="E223" i="14"/>
  <c r="E266" i="14"/>
  <c r="E237" i="14"/>
  <c r="E287" i="14"/>
  <c r="E166" i="14"/>
  <c r="E264" i="14"/>
  <c r="E350" i="14"/>
  <c r="E349" i="14"/>
  <c r="E151" i="14"/>
  <c r="E347" i="14"/>
  <c r="E165" i="14"/>
  <c r="E303" i="14"/>
  <c r="E316" i="14"/>
  <c r="E195" i="14"/>
  <c r="E142" i="14"/>
  <c r="E286" i="14"/>
  <c r="E171" i="14"/>
  <c r="E210" i="14"/>
  <c r="E278" i="14"/>
  <c r="E346" i="14"/>
  <c r="E327" i="14"/>
  <c r="E329" i="14"/>
  <c r="E354" i="14"/>
  <c r="E139" i="14"/>
  <c r="E338" i="14"/>
  <c r="E238" i="14"/>
  <c r="E209" i="14"/>
  <c r="E356" i="14"/>
  <c r="E182" i="14"/>
  <c r="E279" i="14"/>
  <c r="E186" i="14"/>
  <c r="E295" i="14"/>
  <c r="E159" i="14"/>
  <c r="E236" i="14"/>
  <c r="E140" i="14"/>
  <c r="E201" i="14"/>
  <c r="E188" i="14"/>
  <c r="E267" i="14"/>
  <c r="E334" i="14"/>
  <c r="E311" i="14"/>
  <c r="E225" i="14"/>
  <c r="E181" i="14"/>
  <c r="E145" i="14"/>
  <c r="E158" i="14"/>
  <c r="E275" i="14"/>
  <c r="E244" i="14"/>
  <c r="E206" i="14"/>
  <c r="E294" i="14"/>
  <c r="E274" i="14"/>
  <c r="E199" i="14"/>
  <c r="E299" i="14"/>
  <c r="E235" i="14"/>
  <c r="E198" i="14"/>
  <c r="E296" i="14"/>
  <c r="E255" i="14"/>
  <c r="E345" i="14"/>
  <c r="E325" i="14"/>
  <c r="E304" i="14"/>
  <c r="E341" i="14"/>
  <c r="E337" i="14"/>
  <c r="E332" i="14"/>
  <c r="E301" i="14"/>
  <c r="E233" i="14"/>
  <c r="E281" i="14"/>
  <c r="E268" i="14"/>
  <c r="E242" i="14"/>
  <c r="E232" i="14"/>
  <c r="E229" i="14"/>
  <c r="E212" i="14"/>
  <c r="E184" i="14"/>
  <c r="E152" i="14"/>
  <c r="E205" i="14"/>
  <c r="E178" i="14"/>
  <c r="E153" i="14"/>
  <c r="E204" i="14"/>
  <c r="E300" i="14"/>
  <c r="E192" i="14"/>
  <c r="E284" i="14"/>
  <c r="E175" i="14"/>
  <c r="E157" i="14"/>
  <c r="E245" i="14"/>
  <c r="E339" i="14"/>
  <c r="E288" i="14"/>
  <c r="E336" i="14"/>
  <c r="E289" i="14"/>
  <c r="E269" i="14"/>
  <c r="E324" i="14"/>
  <c r="E330" i="14"/>
  <c r="E252" i="14"/>
  <c r="E312" i="14"/>
  <c r="E263" i="14"/>
  <c r="E291" i="14"/>
  <c r="E211" i="14"/>
  <c r="E214" i="14"/>
  <c r="E189" i="14"/>
  <c r="E163" i="14"/>
  <c r="E248" i="14"/>
  <c r="E260" i="14"/>
  <c r="E335" i="14"/>
  <c r="E307" i="14"/>
  <c r="E320" i="14"/>
  <c r="E321" i="14"/>
  <c r="E273" i="14"/>
  <c r="E355" i="14"/>
  <c r="E217" i="14"/>
  <c r="E317" i="14"/>
  <c r="E256" i="14"/>
  <c r="E228" i="14"/>
  <c r="E280" i="14"/>
  <c r="E213" i="14"/>
  <c r="E190" i="14"/>
  <c r="E208" i="14"/>
  <c r="E160" i="14"/>
  <c r="E292" i="14"/>
  <c r="E148" i="14"/>
  <c r="E179" i="14"/>
  <c r="E257" i="14"/>
  <c r="E227" i="14"/>
  <c r="E156" i="14"/>
  <c r="E224" i="14"/>
  <c r="E8" i="14"/>
  <c r="E357" i="14" l="1"/>
</calcChain>
</file>

<file path=xl/sharedStrings.xml><?xml version="1.0" encoding="utf-8"?>
<sst xmlns="http://schemas.openxmlformats.org/spreadsheetml/2006/main" count="2284" uniqueCount="1166">
  <si>
    <t>ТАБЛИЦА ВЗНОСОВ ЗА ИНФРАСТРУКТУРУ В 2025 в"СТАРОЕ СЕЛО"</t>
  </si>
  <si>
    <t>на</t>
  </si>
  <si>
    <t>НАЧИСЛЕНИЕ</t>
  </si>
  <si>
    <t>+</t>
  </si>
  <si>
    <t>переплата</t>
  </si>
  <si>
    <t>-</t>
  </si>
  <si>
    <t>долг</t>
  </si>
  <si>
    <t>участки с подключенным электричеством</t>
  </si>
  <si>
    <t>№ уч.</t>
  </si>
  <si>
    <t>ФИО</t>
  </si>
  <si>
    <t>Долг/переплата  31.12.2024</t>
  </si>
  <si>
    <t>Сумма к оплате</t>
  </si>
  <si>
    <t>Оплачено</t>
  </si>
  <si>
    <t>1 кв.25</t>
  </si>
  <si>
    <t>2кв.25</t>
  </si>
  <si>
    <t>3кв.25</t>
  </si>
  <si>
    <t>4 кв.25</t>
  </si>
  <si>
    <t>9 (10)</t>
  </si>
  <si>
    <t>15 (16)</t>
  </si>
  <si>
    <t>23 (24)</t>
  </si>
  <si>
    <t>30 (31,33)</t>
  </si>
  <si>
    <t>37а</t>
  </si>
  <si>
    <t>49а</t>
  </si>
  <si>
    <t>51А</t>
  </si>
  <si>
    <t>54 (55)</t>
  </si>
  <si>
    <t>78 (79)</t>
  </si>
  <si>
    <t>97а/98а</t>
  </si>
  <si>
    <t>объединен с августа 2024</t>
  </si>
  <si>
    <t>97b</t>
  </si>
  <si>
    <t>98а</t>
  </si>
  <si>
    <t>98b</t>
  </si>
  <si>
    <t xml:space="preserve">98с </t>
  </si>
  <si>
    <t>99а</t>
  </si>
  <si>
    <t>99b</t>
  </si>
  <si>
    <t>Об. 100b(103) с марта</t>
  </si>
  <si>
    <t>100а</t>
  </si>
  <si>
    <t>100b(103)</t>
  </si>
  <si>
    <t>107а</t>
  </si>
  <si>
    <t>107b</t>
  </si>
  <si>
    <t>112а</t>
  </si>
  <si>
    <t>115 (116)</t>
  </si>
  <si>
    <t>Объединенный</t>
  </si>
  <si>
    <t>128b</t>
  </si>
  <si>
    <t>128а</t>
  </si>
  <si>
    <t>138 (139)</t>
  </si>
  <si>
    <t>152 (161)</t>
  </si>
  <si>
    <t>174 (204)</t>
  </si>
  <si>
    <t>объединенный с 219</t>
  </si>
  <si>
    <t>объединенный с 190</t>
  </si>
  <si>
    <t>242 (257)</t>
  </si>
  <si>
    <t>243 (255)</t>
  </si>
  <si>
    <t>270(271)</t>
  </si>
  <si>
    <t>279а</t>
  </si>
  <si>
    <t>279б</t>
  </si>
  <si>
    <t>№ Дог</t>
  </si>
  <si>
    <t>Начислено</t>
  </si>
  <si>
    <t>№п/п</t>
  </si>
  <si>
    <t>Дата</t>
  </si>
  <si>
    <t>Остаток/ переплата</t>
  </si>
  <si>
    <t>850319</t>
  </si>
  <si>
    <t>84942</t>
  </si>
  <si>
    <t>160170</t>
  </si>
  <si>
    <t>262664</t>
  </si>
  <si>
    <t>104601</t>
  </si>
  <si>
    <t>621111</t>
  </si>
  <si>
    <t>144401</t>
  </si>
  <si>
    <t>630797</t>
  </si>
  <si>
    <t>252226</t>
  </si>
  <si>
    <t>69108</t>
  </si>
  <si>
    <t>87193,563616</t>
  </si>
  <si>
    <t>03-29.01.2025</t>
  </si>
  <si>
    <t>724426</t>
  </si>
  <si>
    <t>689052</t>
  </si>
  <si>
    <t>573549</t>
  </si>
  <si>
    <t>574689</t>
  </si>
  <si>
    <t>127378</t>
  </si>
  <si>
    <t>766327</t>
  </si>
  <si>
    <t>305507</t>
  </si>
  <si>
    <t>817340</t>
  </si>
  <si>
    <t>980060</t>
  </si>
  <si>
    <t>135598</t>
  </si>
  <si>
    <t>43525</t>
  </si>
  <si>
    <t>504121</t>
  </si>
  <si>
    <t>548692</t>
  </si>
  <si>
    <t>311352</t>
  </si>
  <si>
    <t>694742</t>
  </si>
  <si>
    <t>924848</t>
  </si>
  <si>
    <t>97а</t>
  </si>
  <si>
    <t>120166</t>
  </si>
  <si>
    <t>49546</t>
  </si>
  <si>
    <t>188908</t>
  </si>
  <si>
    <t>704314</t>
  </si>
  <si>
    <t>422260</t>
  </si>
  <si>
    <t>189178</t>
  </si>
  <si>
    <t>615582</t>
  </si>
  <si>
    <t>992799</t>
  </si>
  <si>
    <t>109577</t>
  </si>
  <si>
    <t>790122</t>
  </si>
  <si>
    <t>846814</t>
  </si>
  <si>
    <t>112401</t>
  </si>
  <si>
    <t>306824</t>
  </si>
  <si>
    <t>Объединен</t>
  </si>
  <si>
    <t>226945</t>
  </si>
  <si>
    <t>682057</t>
  </si>
  <si>
    <t>528041</t>
  </si>
  <si>
    <t>55330</t>
  </si>
  <si>
    <t>575330</t>
  </si>
  <si>
    <t>576540</t>
  </si>
  <si>
    <t>115505</t>
  </si>
  <si>
    <t>377345</t>
  </si>
  <si>
    <t>670939</t>
  </si>
  <si>
    <t>222958</t>
  </si>
  <si>
    <t>163554</t>
  </si>
  <si>
    <t>140112</t>
  </si>
  <si>
    <t>645279</t>
  </si>
  <si>
    <t>143713</t>
  </si>
  <si>
    <t>144972</t>
  </si>
  <si>
    <t>966021</t>
  </si>
  <si>
    <t>144996,145031</t>
  </si>
  <si>
    <t>154401,222701</t>
  </si>
  <si>
    <t>21-27.01.2025</t>
  </si>
  <si>
    <t>393182</t>
  </si>
  <si>
    <t>444884</t>
  </si>
  <si>
    <t>125870</t>
  </si>
  <si>
    <t>250994,382854</t>
  </si>
  <si>
    <t>893973</t>
  </si>
  <si>
    <t>225333</t>
  </si>
  <si>
    <t>984815,517137</t>
  </si>
  <si>
    <t>03-26.01.2025</t>
  </si>
  <si>
    <t>186717</t>
  </si>
  <si>
    <t>640741</t>
  </si>
  <si>
    <t>5</t>
  </si>
  <si>
    <t>2975</t>
  </si>
  <si>
    <t>948443</t>
  </si>
  <si>
    <t>86510</t>
  </si>
  <si>
    <t>55051</t>
  </si>
  <si>
    <t>201426,199817</t>
  </si>
  <si>
    <t>212703</t>
  </si>
  <si>
    <t>459052</t>
  </si>
  <si>
    <t>325630</t>
  </si>
  <si>
    <t>634003</t>
  </si>
  <si>
    <t>107620</t>
  </si>
  <si>
    <t>122649</t>
  </si>
  <si>
    <t>195297</t>
  </si>
  <si>
    <t>941618</t>
  </si>
  <si>
    <t>342505</t>
  </si>
  <si>
    <t>128196</t>
  </si>
  <si>
    <t>603250</t>
  </si>
  <si>
    <t>1</t>
  </si>
  <si>
    <t>275677</t>
  </si>
  <si>
    <t>520801</t>
  </si>
  <si>
    <t>141123</t>
  </si>
  <si>
    <t>835234</t>
  </si>
  <si>
    <t>570238</t>
  </si>
  <si>
    <t>225411</t>
  </si>
  <si>
    <t>309111</t>
  </si>
  <si>
    <t>125401</t>
  </si>
  <si>
    <t>363820</t>
  </si>
  <si>
    <t>836184</t>
  </si>
  <si>
    <t>365771</t>
  </si>
  <si>
    <t>597850,616928</t>
  </si>
  <si>
    <t>11-27.02.2025</t>
  </si>
  <si>
    <t>479738</t>
  </si>
  <si>
    <t>447273,167565</t>
  </si>
  <si>
    <t>450635</t>
  </si>
  <si>
    <t>182818,288285</t>
  </si>
  <si>
    <t>03-24.02.2025</t>
  </si>
  <si>
    <t>713049</t>
  </si>
  <si>
    <t>370648</t>
  </si>
  <si>
    <t>167434</t>
  </si>
  <si>
    <t>305427</t>
  </si>
  <si>
    <t>141371</t>
  </si>
  <si>
    <t>124878</t>
  </si>
  <si>
    <t>264982</t>
  </si>
  <si>
    <t>163017</t>
  </si>
  <si>
    <t>504694</t>
  </si>
  <si>
    <t>381274</t>
  </si>
  <si>
    <t>677947</t>
  </si>
  <si>
    <t>436528</t>
  </si>
  <si>
    <t>136605</t>
  </si>
  <si>
    <t>291224</t>
  </si>
  <si>
    <t>128175</t>
  </si>
  <si>
    <t>156342</t>
  </si>
  <si>
    <t>310405</t>
  </si>
  <si>
    <t>990450</t>
  </si>
  <si>
    <t>846</t>
  </si>
  <si>
    <t>223171</t>
  </si>
  <si>
    <t>66124</t>
  </si>
  <si>
    <t>571884</t>
  </si>
  <si>
    <t>324543</t>
  </si>
  <si>
    <t>597633</t>
  </si>
  <si>
    <t>8</t>
  </si>
  <si>
    <t>250125</t>
  </si>
  <si>
    <t>946415</t>
  </si>
  <si>
    <t>877522</t>
  </si>
  <si>
    <t>641866</t>
  </si>
  <si>
    <t>780415</t>
  </si>
  <si>
    <t>845653</t>
  </si>
  <si>
    <t>721863</t>
  </si>
  <si>
    <t>278602</t>
  </si>
  <si>
    <t>490905</t>
  </si>
  <si>
    <t>123701</t>
  </si>
  <si>
    <t>661877</t>
  </si>
  <si>
    <t>500581</t>
  </si>
  <si>
    <t>636078</t>
  </si>
  <si>
    <t>220345</t>
  </si>
  <si>
    <t>14467</t>
  </si>
  <si>
    <t>4120</t>
  </si>
  <si>
    <t>61660</t>
  </si>
  <si>
    <t>366746</t>
  </si>
  <si>
    <t>39542</t>
  </si>
  <si>
    <t>401390</t>
  </si>
  <si>
    <t>154134</t>
  </si>
  <si>
    <t>517556</t>
  </si>
  <si>
    <t>962279</t>
  </si>
  <si>
    <t>340774</t>
  </si>
  <si>
    <t>796712</t>
  </si>
  <si>
    <t>24368</t>
  </si>
  <si>
    <t>388366</t>
  </si>
  <si>
    <t>26673</t>
  </si>
  <si>
    <t>224074</t>
  </si>
  <si>
    <t>477855</t>
  </si>
  <si>
    <t>477399</t>
  </si>
  <si>
    <t>471225</t>
  </si>
  <si>
    <t>645325</t>
  </si>
  <si>
    <t>440476</t>
  </si>
  <si>
    <t>434773</t>
  </si>
  <si>
    <t>722633</t>
  </si>
  <si>
    <t>593382</t>
  </si>
  <si>
    <t>223503</t>
  </si>
  <si>
    <t>839510</t>
  </si>
  <si>
    <t>321031</t>
  </si>
  <si>
    <t>579889</t>
  </si>
  <si>
    <t>34357</t>
  </si>
  <si>
    <t>123014</t>
  </si>
  <si>
    <t>524195</t>
  </si>
  <si>
    <t>341965</t>
  </si>
  <si>
    <t>352569,102591,967374</t>
  </si>
  <si>
    <t>02-9-27.02.2025</t>
  </si>
  <si>
    <t>903090</t>
  </si>
  <si>
    <t>699797</t>
  </si>
  <si>
    <t>762602</t>
  </si>
  <si>
    <t>234070</t>
  </si>
  <si>
    <t>70258</t>
  </si>
  <si>
    <t>157077,526657</t>
  </si>
  <si>
    <t>03-11.02.2025</t>
  </si>
  <si>
    <t>467071</t>
  </si>
  <si>
    <t>529142</t>
  </si>
  <si>
    <t>980488</t>
  </si>
  <si>
    <t>864629</t>
  </si>
  <si>
    <t>880873</t>
  </si>
  <si>
    <t>950840</t>
  </si>
  <si>
    <t>163300</t>
  </si>
  <si>
    <t>112776</t>
  </si>
  <si>
    <t>233215</t>
  </si>
  <si>
    <t>864334</t>
  </si>
  <si>
    <t>458096</t>
  </si>
  <si>
    <t>162037</t>
  </si>
  <si>
    <t>480622</t>
  </si>
  <si>
    <t>499848</t>
  </si>
  <si>
    <t>513962,817585</t>
  </si>
  <si>
    <t>06-20.03.2025</t>
  </si>
  <si>
    <t>971793</t>
  </si>
  <si>
    <t>107612</t>
  </si>
  <si>
    <t>396862</t>
  </si>
  <si>
    <t>107485</t>
  </si>
  <si>
    <t>276052</t>
  </si>
  <si>
    <t>121001</t>
  </si>
  <si>
    <t>494802</t>
  </si>
  <si>
    <t>618314</t>
  </si>
  <si>
    <t>56989</t>
  </si>
  <si>
    <t>695905</t>
  </si>
  <si>
    <t>98286</t>
  </si>
  <si>
    <t>172342</t>
  </si>
  <si>
    <t>371032</t>
  </si>
  <si>
    <t>463949,108519</t>
  </si>
  <si>
    <t>02-31.03.2025</t>
  </si>
  <si>
    <t>463259,108347</t>
  </si>
  <si>
    <t>561868</t>
  </si>
  <si>
    <t>2910</t>
  </si>
  <si>
    <t>477721</t>
  </si>
  <si>
    <t>142381</t>
  </si>
  <si>
    <t>46604</t>
  </si>
  <si>
    <t>883344</t>
  </si>
  <si>
    <t>176522</t>
  </si>
  <si>
    <t>347767</t>
  </si>
  <si>
    <t>521397</t>
  </si>
  <si>
    <t>821755</t>
  </si>
  <si>
    <t>820124,111081</t>
  </si>
  <si>
    <t>11-25.03.2025</t>
  </si>
  <si>
    <t>552910</t>
  </si>
  <si>
    <t>928072</t>
  </si>
  <si>
    <t>32402</t>
  </si>
  <si>
    <t>746500</t>
  </si>
  <si>
    <t>540913</t>
  </si>
  <si>
    <t>278311</t>
  </si>
  <si>
    <t>552724</t>
  </si>
  <si>
    <t>576400</t>
  </si>
  <si>
    <t>225689</t>
  </si>
  <si>
    <t>Об. 100b(103)</t>
  </si>
  <si>
    <t>250982</t>
  </si>
  <si>
    <t>689851</t>
  </si>
  <si>
    <t>549916</t>
  </si>
  <si>
    <t>35684</t>
  </si>
  <si>
    <t>191048</t>
  </si>
  <si>
    <t>640208,756906</t>
  </si>
  <si>
    <t>388737,239042</t>
  </si>
  <si>
    <t>06-31.03.2025</t>
  </si>
  <si>
    <t>68070</t>
  </si>
  <si>
    <t>443420</t>
  </si>
  <si>
    <t>460907</t>
  </si>
  <si>
    <t>240142</t>
  </si>
  <si>
    <t>530615</t>
  </si>
  <si>
    <t>102601</t>
  </si>
  <si>
    <t>16884</t>
  </si>
  <si>
    <t>672376</t>
  </si>
  <si>
    <t>218896</t>
  </si>
  <si>
    <t>480276</t>
  </si>
  <si>
    <t>239169</t>
  </si>
  <si>
    <t>171765</t>
  </si>
  <si>
    <t>465333</t>
  </si>
  <si>
    <t>114198</t>
  </si>
  <si>
    <t>154046</t>
  </si>
  <si>
    <t>395435</t>
  </si>
  <si>
    <t>395153</t>
  </si>
  <si>
    <t>607316</t>
  </si>
  <si>
    <t>639549</t>
  </si>
  <si>
    <t>725263</t>
  </si>
  <si>
    <t>440822</t>
  </si>
  <si>
    <t>524073</t>
  </si>
  <si>
    <t>402165</t>
  </si>
  <si>
    <t>140923</t>
  </si>
  <si>
    <t>568560</t>
  </si>
  <si>
    <t>225293</t>
  </si>
  <si>
    <t>810680</t>
  </si>
  <si>
    <t>39103,</t>
  </si>
  <si>
    <t>562770</t>
  </si>
  <si>
    <t>662520</t>
  </si>
  <si>
    <t>357166</t>
  </si>
  <si>
    <t>166375</t>
  </si>
  <si>
    <t>266935</t>
  </si>
  <si>
    <t>66443</t>
  </si>
  <si>
    <t>246876</t>
  </si>
  <si>
    <t>384037</t>
  </si>
  <si>
    <t>244666</t>
  </si>
  <si>
    <t>271585</t>
  </si>
  <si>
    <t>106099</t>
  </si>
  <si>
    <t>431383</t>
  </si>
  <si>
    <t>122493</t>
  </si>
  <si>
    <t>116473,443144</t>
  </si>
  <si>
    <t>04-6.03.2025</t>
  </si>
  <si>
    <t>715212</t>
  </si>
  <si>
    <t>157725</t>
  </si>
  <si>
    <t>383602</t>
  </si>
  <si>
    <t>351345</t>
  </si>
  <si>
    <t>400726</t>
  </si>
  <si>
    <t>694418</t>
  </si>
  <si>
    <t>51424</t>
  </si>
  <si>
    <t>с 01.3.25</t>
  </si>
  <si>
    <t>337605</t>
  </si>
  <si>
    <t>151251</t>
  </si>
  <si>
    <t>604298</t>
  </si>
  <si>
    <t>416669</t>
  </si>
  <si>
    <t>30227</t>
  </si>
  <si>
    <t>447957</t>
  </si>
  <si>
    <t>259560</t>
  </si>
  <si>
    <t>3502</t>
  </si>
  <si>
    <t>797593</t>
  </si>
  <si>
    <t>506857</t>
  </si>
  <si>
    <t>822502</t>
  </si>
  <si>
    <t>346203</t>
  </si>
  <si>
    <t>247744</t>
  </si>
  <si>
    <t>338321,246728</t>
  </si>
  <si>
    <t>03-31.03.2025</t>
  </si>
  <si>
    <t>101160</t>
  </si>
  <si>
    <t>510541</t>
  </si>
  <si>
    <t>488825</t>
  </si>
  <si>
    <t>395529</t>
  </si>
  <si>
    <t>186842</t>
  </si>
  <si>
    <t>727580</t>
  </si>
  <si>
    <t>332830</t>
  </si>
  <si>
    <t>307480</t>
  </si>
  <si>
    <t>577183</t>
  </si>
  <si>
    <t>346828</t>
  </si>
  <si>
    <t>550576</t>
  </si>
  <si>
    <t>571398</t>
  </si>
  <si>
    <t>916963</t>
  </si>
  <si>
    <t>345127</t>
  </si>
  <si>
    <t>322993</t>
  </si>
  <si>
    <t>692176</t>
  </si>
  <si>
    <t>308320</t>
  </si>
  <si>
    <t>68056</t>
  </si>
  <si>
    <t>121074</t>
  </si>
  <si>
    <t>554336</t>
  </si>
  <si>
    <t>122801</t>
  </si>
  <si>
    <t>981310</t>
  </si>
  <si>
    <t>520028</t>
  </si>
  <si>
    <t>309620</t>
  </si>
  <si>
    <t>127255</t>
  </si>
  <si>
    <t>836802</t>
  </si>
  <si>
    <t>992141</t>
  </si>
  <si>
    <t>920979,379971</t>
  </si>
  <si>
    <t>10-28.04.2025</t>
  </si>
  <si>
    <t>58383</t>
  </si>
  <si>
    <t>с 01.04.24</t>
  </si>
  <si>
    <t>782803</t>
  </si>
  <si>
    <t>641464</t>
  </si>
  <si>
    <t>721937</t>
  </si>
  <si>
    <t>300779</t>
  </si>
  <si>
    <t>900518</t>
  </si>
  <si>
    <t>609662</t>
  </si>
  <si>
    <t>211468</t>
  </si>
  <si>
    <t>837627</t>
  </si>
  <si>
    <t>42098</t>
  </si>
  <si>
    <t>486641</t>
  </si>
  <si>
    <t>214659</t>
  </si>
  <si>
    <t>337524</t>
  </si>
  <si>
    <t>800886</t>
  </si>
  <si>
    <t>19691</t>
  </si>
  <si>
    <t>707564</t>
  </si>
  <si>
    <t>877146</t>
  </si>
  <si>
    <t>85924</t>
  </si>
  <si>
    <t>442458</t>
  </si>
  <si>
    <t>442476</t>
  </si>
  <si>
    <t>425866</t>
  </si>
  <si>
    <t>778884</t>
  </si>
  <si>
    <t>87595</t>
  </si>
  <si>
    <t>484305</t>
  </si>
  <si>
    <t>350192</t>
  </si>
  <si>
    <t>97681</t>
  </si>
  <si>
    <t>243572</t>
  </si>
  <si>
    <t>730785</t>
  </si>
  <si>
    <t>c 01/4/24</t>
  </si>
  <si>
    <t>739142</t>
  </si>
  <si>
    <t>944123</t>
  </si>
  <si>
    <t>129575</t>
  </si>
  <si>
    <t>715997</t>
  </si>
  <si>
    <t>856865</t>
  </si>
  <si>
    <t>424456</t>
  </si>
  <si>
    <t>648062</t>
  </si>
  <si>
    <t>396038</t>
  </si>
  <si>
    <t>272828</t>
  </si>
  <si>
    <t>152501</t>
  </si>
  <si>
    <t>501464</t>
  </si>
  <si>
    <t>184882</t>
  </si>
  <si>
    <t>721708</t>
  </si>
  <si>
    <t>362430</t>
  </si>
  <si>
    <t>429170</t>
  </si>
  <si>
    <t>687215</t>
  </si>
  <si>
    <t>955810</t>
  </si>
  <si>
    <t>180192</t>
  </si>
  <si>
    <t>285955</t>
  </si>
  <si>
    <t>177993</t>
  </si>
  <si>
    <t>502231</t>
  </si>
  <si>
    <t>382463</t>
  </si>
  <si>
    <t>687216</t>
  </si>
  <si>
    <t>247783</t>
  </si>
  <si>
    <t>с 07.04.24</t>
  </si>
  <si>
    <t>259507</t>
  </si>
  <si>
    <t>864383</t>
  </si>
  <si>
    <t>867496</t>
  </si>
  <si>
    <t>с 01.04.25</t>
  </si>
  <si>
    <t>94301</t>
  </si>
  <si>
    <t>264036</t>
  </si>
  <si>
    <t>866038</t>
  </si>
  <si>
    <t>213860</t>
  </si>
  <si>
    <t>584826</t>
  </si>
  <si>
    <t>459998</t>
  </si>
  <si>
    <t>604934</t>
  </si>
  <si>
    <t>661573</t>
  </si>
  <si>
    <t>974638</t>
  </si>
  <si>
    <t>122992</t>
  </si>
  <si>
    <t>90348</t>
  </si>
  <si>
    <t>445713</t>
  </si>
  <si>
    <t>318574</t>
  </si>
  <si>
    <t>577561,19887</t>
  </si>
  <si>
    <t>04-29.04.2025</t>
  </si>
  <si>
    <t>492446</t>
  </si>
  <si>
    <t>261117,262687</t>
  </si>
  <si>
    <t>764928</t>
  </si>
  <si>
    <t>204101</t>
  </si>
  <si>
    <t>462799</t>
  </si>
  <si>
    <t>451206</t>
  </si>
  <si>
    <t>333686</t>
  </si>
  <si>
    <t>555004</t>
  </si>
  <si>
    <t>498361</t>
  </si>
  <si>
    <t>875683</t>
  </si>
  <si>
    <t>194046</t>
  </si>
  <si>
    <t>518691</t>
  </si>
  <si>
    <t>836563</t>
  </si>
  <si>
    <t>377616</t>
  </si>
  <si>
    <t>124827</t>
  </si>
  <si>
    <t>591475</t>
  </si>
  <si>
    <t>923247</t>
  </si>
  <si>
    <t>2565</t>
  </si>
  <si>
    <t>451602</t>
  </si>
  <si>
    <t>856647</t>
  </si>
  <si>
    <t>729801</t>
  </si>
  <si>
    <t>122548</t>
  </si>
  <si>
    <t>200826</t>
  </si>
  <si>
    <t>561356</t>
  </si>
  <si>
    <t>186964</t>
  </si>
  <si>
    <t>396375</t>
  </si>
  <si>
    <t>507084</t>
  </si>
  <si>
    <t>65579</t>
  </si>
  <si>
    <t>184501</t>
  </si>
  <si>
    <t>758284</t>
  </si>
  <si>
    <t>633288</t>
  </si>
  <si>
    <t>1843</t>
  </si>
  <si>
    <t>3</t>
  </si>
  <si>
    <t>557760</t>
  </si>
  <si>
    <t>267441</t>
  </si>
  <si>
    <t>151084</t>
  </si>
  <si>
    <t>990499</t>
  </si>
  <si>
    <t>120519</t>
  </si>
  <si>
    <t>574210,91465</t>
  </si>
  <si>
    <t>02-27.05.2025</t>
  </si>
  <si>
    <t>574067,94425</t>
  </si>
  <si>
    <t>644631</t>
  </si>
  <si>
    <t>38095</t>
  </si>
  <si>
    <t>815539</t>
  </si>
  <si>
    <t>58276</t>
  </si>
  <si>
    <t>392763</t>
  </si>
  <si>
    <t>118662</t>
  </si>
  <si>
    <t>557233</t>
  </si>
  <si>
    <t>715032</t>
  </si>
  <si>
    <t>476942</t>
  </si>
  <si>
    <t>261141,265550</t>
  </si>
  <si>
    <t>273250</t>
  </si>
  <si>
    <t>615648</t>
  </si>
  <si>
    <t>567768</t>
  </si>
  <si>
    <t>328195</t>
  </si>
  <si>
    <t>666978</t>
  </si>
  <si>
    <t>732744</t>
  </si>
  <si>
    <t>532634</t>
  </si>
  <si>
    <t>700144</t>
  </si>
  <si>
    <t>836417</t>
  </si>
  <si>
    <t>654302</t>
  </si>
  <si>
    <t>31845</t>
  </si>
  <si>
    <t>830845</t>
  </si>
  <si>
    <t>135238</t>
  </si>
  <si>
    <t>115396</t>
  </si>
  <si>
    <t>173826</t>
  </si>
  <si>
    <t>819618</t>
  </si>
  <si>
    <t>58160</t>
  </si>
  <si>
    <t>940013</t>
  </si>
  <si>
    <t>385249</t>
  </si>
  <si>
    <t>375261</t>
  </si>
  <si>
    <t>864238</t>
  </si>
  <si>
    <t>94601</t>
  </si>
  <si>
    <t>715278</t>
  </si>
  <si>
    <t>775048</t>
  </si>
  <si>
    <t>936788</t>
  </si>
  <si>
    <t>641119</t>
  </si>
  <si>
    <t>576580</t>
  </si>
  <si>
    <t>932778</t>
  </si>
  <si>
    <t>138823</t>
  </si>
  <si>
    <t>514697</t>
  </si>
  <si>
    <t>616282</t>
  </si>
  <si>
    <t>616747</t>
  </si>
  <si>
    <t>453235</t>
  </si>
  <si>
    <t>150994</t>
  </si>
  <si>
    <t>596164</t>
  </si>
  <si>
    <t>10170</t>
  </si>
  <si>
    <t>75576</t>
  </si>
  <si>
    <t>859212</t>
  </si>
  <si>
    <t>129993</t>
  </si>
  <si>
    <t>36609</t>
  </si>
  <si>
    <t>490408</t>
  </si>
  <si>
    <t>397332</t>
  </si>
  <si>
    <t>486978</t>
  </si>
  <si>
    <t>48041</t>
  </si>
  <si>
    <t>975894</t>
  </si>
  <si>
    <t>374634</t>
  </si>
  <si>
    <t>781171</t>
  </si>
  <si>
    <t>493986</t>
  </si>
  <si>
    <t>793971</t>
  </si>
  <si>
    <t>900933,805266,867391,838914</t>
  </si>
  <si>
    <t>891856</t>
  </si>
  <si>
    <t>671853</t>
  </si>
  <si>
    <t>264922</t>
  </si>
  <si>
    <t>722405</t>
  </si>
  <si>
    <t>17,26,30,267473</t>
  </si>
  <si>
    <t>22-26.05.2025</t>
  </si>
  <si>
    <t>397463</t>
  </si>
  <si>
    <t>617614</t>
  </si>
  <si>
    <t>264501</t>
  </si>
  <si>
    <t>566941</t>
  </si>
  <si>
    <t>78600</t>
  </si>
  <si>
    <t>43306</t>
  </si>
  <si>
    <t>795295</t>
  </si>
  <si>
    <t>56430</t>
  </si>
  <si>
    <t>149103</t>
  </si>
  <si>
    <t>545439</t>
  </si>
  <si>
    <t>248205</t>
  </si>
  <si>
    <t>534251</t>
  </si>
  <si>
    <t>727680</t>
  </si>
  <si>
    <t>105110</t>
  </si>
  <si>
    <t>149519</t>
  </si>
  <si>
    <t>37125</t>
  </si>
  <si>
    <t>134435</t>
  </si>
  <si>
    <t>153951</t>
  </si>
  <si>
    <t>972039</t>
  </si>
  <si>
    <t>34988</t>
  </si>
  <si>
    <t>215736</t>
  </si>
  <si>
    <t>163570</t>
  </si>
  <si>
    <t xml:space="preserve">13 </t>
  </si>
  <si>
    <t>983113</t>
  </si>
  <si>
    <t>824715</t>
  </si>
  <si>
    <t>377605</t>
  </si>
  <si>
    <t>530918</t>
  </si>
  <si>
    <t>66890</t>
  </si>
  <si>
    <t>628687</t>
  </si>
  <si>
    <t>507184</t>
  </si>
  <si>
    <t>767152</t>
  </si>
  <si>
    <t>255700</t>
  </si>
  <si>
    <t>141859</t>
  </si>
  <si>
    <t>154401</t>
  </si>
  <si>
    <t>379102,</t>
  </si>
  <si>
    <t>23-25.06.2025</t>
  </si>
  <si>
    <t>167037</t>
  </si>
  <si>
    <t>891588</t>
  </si>
  <si>
    <t>283171</t>
  </si>
  <si>
    <t>149193</t>
  </si>
  <si>
    <t>52148</t>
  </si>
  <si>
    <t>53427</t>
  </si>
  <si>
    <t>230871</t>
  </si>
  <si>
    <t>589675</t>
  </si>
  <si>
    <t>252449</t>
  </si>
  <si>
    <t>766423</t>
  </si>
  <si>
    <t>345802</t>
  </si>
  <si>
    <t>376794</t>
  </si>
  <si>
    <t>217914</t>
  </si>
  <si>
    <t>489218</t>
  </si>
  <si>
    <t>119637</t>
  </si>
  <si>
    <t>383226</t>
  </si>
  <si>
    <t>200823</t>
  </si>
  <si>
    <t>8477</t>
  </si>
  <si>
    <t>144408</t>
  </si>
  <si>
    <t>385414</t>
  </si>
  <si>
    <t>30049</t>
  </si>
  <si>
    <t>376102</t>
  </si>
  <si>
    <t>316438</t>
  </si>
  <si>
    <t>843947</t>
  </si>
  <si>
    <t>77775</t>
  </si>
  <si>
    <t>160626</t>
  </si>
  <si>
    <t>767586</t>
  </si>
  <si>
    <t>505057</t>
  </si>
  <si>
    <t>21066,702848</t>
  </si>
  <si>
    <t>08-24.06.2025</t>
  </si>
  <si>
    <t>874303</t>
  </si>
  <si>
    <t>509298</t>
  </si>
  <si>
    <t>10</t>
  </si>
  <si>
    <t>822714</t>
  </si>
  <si>
    <t>425980</t>
  </si>
  <si>
    <t>84558,482544</t>
  </si>
  <si>
    <t>04-13.06.2025</t>
  </si>
  <si>
    <t>632851,810425</t>
  </si>
  <si>
    <t>с 01.06.23</t>
  </si>
  <si>
    <t>202173</t>
  </si>
  <si>
    <t>14670</t>
  </si>
  <si>
    <t>274269</t>
  </si>
  <si>
    <t>940452</t>
  </si>
  <si>
    <t>150979</t>
  </si>
  <si>
    <t>110074</t>
  </si>
  <si>
    <t>865726</t>
  </si>
  <si>
    <t>232401</t>
  </si>
  <si>
    <t>622636</t>
  </si>
  <si>
    <t>271612</t>
  </si>
  <si>
    <t>320715</t>
  </si>
  <si>
    <t>27365</t>
  </si>
  <si>
    <t>765603</t>
  </si>
  <si>
    <t>278594</t>
  </si>
  <si>
    <t>727319</t>
  </si>
  <si>
    <t>413280</t>
  </si>
  <si>
    <t>565734</t>
  </si>
  <si>
    <t>438898</t>
  </si>
  <si>
    <t>757176</t>
  </si>
  <si>
    <t>74139</t>
  </si>
  <si>
    <t>12</t>
  </si>
  <si>
    <t>13</t>
  </si>
  <si>
    <t>425108</t>
  </si>
  <si>
    <t>358882</t>
  </si>
  <si>
    <t>414029</t>
  </si>
  <si>
    <t>973557</t>
  </si>
  <si>
    <t>480490</t>
  </si>
  <si>
    <t>412789</t>
  </si>
  <si>
    <t>264157</t>
  </si>
  <si>
    <t>596408</t>
  </si>
  <si>
    <t>418169</t>
  </si>
  <si>
    <t>154460</t>
  </si>
  <si>
    <t>666183</t>
  </si>
  <si>
    <t>942066</t>
  </si>
  <si>
    <t>27776</t>
  </si>
  <si>
    <t>584225</t>
  </si>
  <si>
    <t>142714</t>
  </si>
  <si>
    <t>697386</t>
  </si>
  <si>
    <t>655067</t>
  </si>
  <si>
    <t>753123</t>
  </si>
  <si>
    <t>631408</t>
  </si>
  <si>
    <t>153942</t>
  </si>
  <si>
    <t>188430</t>
  </si>
  <si>
    <t>488741</t>
  </si>
  <si>
    <t>654709</t>
  </si>
  <si>
    <t>292150</t>
  </si>
  <si>
    <t>с июня 24</t>
  </si>
  <si>
    <t>544302</t>
  </si>
  <si>
    <t>225418</t>
  </si>
  <si>
    <t>129485</t>
  </si>
  <si>
    <t>387010,147391</t>
  </si>
  <si>
    <t>04-11.06.2025</t>
  </si>
  <si>
    <t>555076</t>
  </si>
  <si>
    <t>696965</t>
  </si>
  <si>
    <t>816293</t>
  </si>
  <si>
    <t>80780</t>
  </si>
  <si>
    <t>480705</t>
  </si>
  <si>
    <t>347459</t>
  </si>
  <si>
    <t>3161</t>
  </si>
  <si>
    <t>379102</t>
  </si>
  <si>
    <t>18</t>
  </si>
  <si>
    <t>109351</t>
  </si>
  <si>
    <t>627857</t>
  </si>
  <si>
    <t>226751</t>
  </si>
  <si>
    <t>827129</t>
  </si>
  <si>
    <t>340140</t>
  </si>
  <si>
    <t>583797</t>
  </si>
  <si>
    <t>73600</t>
  </si>
  <si>
    <t>323818</t>
  </si>
  <si>
    <t>205937</t>
  </si>
  <si>
    <t>978773</t>
  </si>
  <si>
    <t>81128</t>
  </si>
  <si>
    <t>02601</t>
  </si>
  <si>
    <t>429223</t>
  </si>
  <si>
    <t>429422</t>
  </si>
  <si>
    <t>602014</t>
  </si>
  <si>
    <t>448659</t>
  </si>
  <si>
    <t>698787</t>
  </si>
  <si>
    <t>385664</t>
  </si>
  <si>
    <t>965636</t>
  </si>
  <si>
    <t>897719</t>
  </si>
  <si>
    <t>804098</t>
  </si>
  <si>
    <t>801529</t>
  </si>
  <si>
    <t>314782</t>
  </si>
  <si>
    <t>997903</t>
  </si>
  <si>
    <t>511946</t>
  </si>
  <si>
    <t>1293</t>
  </si>
  <si>
    <t>203618</t>
  </si>
  <si>
    <t>23426</t>
  </si>
  <si>
    <t>209904</t>
  </si>
  <si>
    <t>544355</t>
  </si>
  <si>
    <t>768214,557545</t>
  </si>
  <si>
    <t>04-25.07.2025</t>
  </si>
  <si>
    <t>218855</t>
  </si>
  <si>
    <t>672761</t>
  </si>
  <si>
    <t>995382</t>
  </si>
  <si>
    <t>221478</t>
  </si>
  <si>
    <t>583164</t>
  </si>
  <si>
    <t>679999</t>
  </si>
  <si>
    <t>11177</t>
  </si>
  <si>
    <t>76962</t>
  </si>
  <si>
    <t>162973</t>
  </si>
  <si>
    <t>303826</t>
  </si>
  <si>
    <t>162677</t>
  </si>
  <si>
    <t>387953</t>
  </si>
  <si>
    <t>214150</t>
  </si>
  <si>
    <t>214387</t>
  </si>
  <si>
    <t>406627</t>
  </si>
  <si>
    <t>893439</t>
  </si>
  <si>
    <t>602280</t>
  </si>
  <si>
    <t xml:space="preserve"> 29.07.2025</t>
  </si>
  <si>
    <t>415453</t>
  </si>
  <si>
    <t>466138</t>
  </si>
  <si>
    <t>202270</t>
  </si>
  <si>
    <t>862567</t>
  </si>
  <si>
    <t>318933</t>
  </si>
  <si>
    <t>406674</t>
  </si>
  <si>
    <t>686497</t>
  </si>
  <si>
    <t>83501</t>
  </si>
  <si>
    <t>483144</t>
  </si>
  <si>
    <t>853230</t>
  </si>
  <si>
    <t>115541</t>
  </si>
  <si>
    <t>848678</t>
  </si>
  <si>
    <t>458778</t>
  </si>
  <si>
    <t>769345</t>
  </si>
  <si>
    <t>324610</t>
  </si>
  <si>
    <t>234463</t>
  </si>
  <si>
    <t>755044</t>
  </si>
  <si>
    <t>997350</t>
  </si>
  <si>
    <t>13250</t>
  </si>
  <si>
    <t>199720</t>
  </si>
  <si>
    <t>404083</t>
  </si>
  <si>
    <t>559427</t>
  </si>
  <si>
    <t>400655</t>
  </si>
  <si>
    <t>251885</t>
  </si>
  <si>
    <t>365565</t>
  </si>
  <si>
    <t>76219</t>
  </si>
  <si>
    <t>732286</t>
  </si>
  <si>
    <t>787382,925828</t>
  </si>
  <si>
    <t>378638</t>
  </si>
  <si>
    <t>958911</t>
  </si>
  <si>
    <t>376149</t>
  </si>
  <si>
    <t>178897</t>
  </si>
  <si>
    <t>567705</t>
  </si>
  <si>
    <t>31369</t>
  </si>
  <si>
    <t>202210</t>
  </si>
  <si>
    <t>640136</t>
  </si>
  <si>
    <t>441226</t>
  </si>
  <si>
    <t>185737</t>
  </si>
  <si>
    <t>37746</t>
  </si>
  <si>
    <t>62558</t>
  </si>
  <si>
    <t>431551</t>
  </si>
  <si>
    <t>313371</t>
  </si>
  <si>
    <t>804678</t>
  </si>
  <si>
    <t>1855</t>
  </si>
  <si>
    <t>673180</t>
  </si>
  <si>
    <t>504629</t>
  </si>
  <si>
    <t>84029,96734</t>
  </si>
  <si>
    <t>903570</t>
  </si>
  <si>
    <t>714330</t>
  </si>
  <si>
    <t>514928</t>
  </si>
  <si>
    <t>с июля 24</t>
  </si>
  <si>
    <t>558303</t>
  </si>
  <si>
    <t>777461</t>
  </si>
  <si>
    <t>366256,183812</t>
  </si>
  <si>
    <t>03-28.07.2025</t>
  </si>
  <si>
    <t>419275</t>
  </si>
  <si>
    <t>79167,842200</t>
  </si>
  <si>
    <t>11-31.07.2025</t>
  </si>
  <si>
    <t>116270</t>
  </si>
  <si>
    <t>913680</t>
  </si>
  <si>
    <t>872407</t>
  </si>
  <si>
    <t>4777</t>
  </si>
  <si>
    <t>№ 867564</t>
  </si>
  <si>
    <t>585561</t>
  </si>
  <si>
    <t>192482</t>
  </si>
  <si>
    <t>390712</t>
  </si>
  <si>
    <t>126717</t>
  </si>
  <si>
    <t>26</t>
  </si>
  <si>
    <t>545422</t>
  </si>
  <si>
    <t>75881</t>
  </si>
  <si>
    <t>459849</t>
  </si>
  <si>
    <t>379983</t>
  </si>
  <si>
    <t>205049</t>
  </si>
  <si>
    <t>553242</t>
  </si>
  <si>
    <t>451704</t>
  </si>
  <si>
    <t>470365</t>
  </si>
  <si>
    <t>353585</t>
  </si>
  <si>
    <t>308227</t>
  </si>
  <si>
    <t>151501</t>
  </si>
  <si>
    <t>336826</t>
  </si>
  <si>
    <t>136037</t>
  </si>
  <si>
    <t>334832</t>
  </si>
  <si>
    <t>427725</t>
  </si>
  <si>
    <t>7686, 7672</t>
  </si>
  <si>
    <t>67288, 176</t>
  </si>
  <si>
    <t>11.08.2025, 28.08.25</t>
  </si>
  <si>
    <t>67515, 999633</t>
  </si>
  <si>
    <t>761534</t>
  </si>
  <si>
    <t>752603</t>
  </si>
  <si>
    <t>65277</t>
  </si>
  <si>
    <t>219967</t>
  </si>
  <si>
    <t>712097</t>
  </si>
  <si>
    <t>207058</t>
  </si>
  <si>
    <t>27465</t>
  </si>
  <si>
    <t>945370</t>
  </si>
  <si>
    <t>594828</t>
  </si>
  <si>
    <t>190840</t>
  </si>
  <si>
    <t>486167</t>
  </si>
  <si>
    <t>840318</t>
  </si>
  <si>
    <t>260116</t>
  </si>
  <si>
    <t>165374</t>
  </si>
  <si>
    <t>803429</t>
  </si>
  <si>
    <t>296094</t>
  </si>
  <si>
    <t>объединен с 98а с августа 2024</t>
  </si>
  <si>
    <t>93161</t>
  </si>
  <si>
    <t>733153</t>
  </si>
  <si>
    <t>376033, 818613</t>
  </si>
  <si>
    <t>01.08.2025, 18.08.25</t>
  </si>
  <si>
    <t>533046, 480750</t>
  </si>
  <si>
    <t xml:space="preserve">Объединен </t>
  </si>
  <si>
    <t>119659</t>
  </si>
  <si>
    <t>531832</t>
  </si>
  <si>
    <t>973766</t>
  </si>
  <si>
    <t>210701</t>
  </si>
  <si>
    <t>323221</t>
  </si>
  <si>
    <t>336024</t>
  </si>
  <si>
    <t>407190</t>
  </si>
  <si>
    <t>195975</t>
  </si>
  <si>
    <t>559911</t>
  </si>
  <si>
    <t>67835</t>
  </si>
  <si>
    <t>125419</t>
  </si>
  <si>
    <t>№ 330025</t>
  </si>
  <si>
    <t>327713</t>
  </si>
  <si>
    <t>255436</t>
  </si>
  <si>
    <t>590430</t>
  </si>
  <si>
    <t>604361</t>
  </si>
  <si>
    <t>387013</t>
  </si>
  <si>
    <t>69644</t>
  </si>
  <si>
    <t>472629</t>
  </si>
  <si>
    <t>387521</t>
  </si>
  <si>
    <t>504459</t>
  </si>
  <si>
    <t>413220</t>
  </si>
  <si>
    <t>202371</t>
  </si>
  <si>
    <t>441722</t>
  </si>
  <si>
    <t>988925</t>
  </si>
  <si>
    <t>с 01.08.25</t>
  </si>
  <si>
    <t>290843</t>
  </si>
  <si>
    <t>243246</t>
  </si>
  <si>
    <t>598501</t>
  </si>
  <si>
    <t>135776</t>
  </si>
  <si>
    <t>40193</t>
  </si>
  <si>
    <t>467007</t>
  </si>
  <si>
    <t>194339</t>
  </si>
  <si>
    <t>357126</t>
  </si>
  <si>
    <t>453002</t>
  </si>
  <si>
    <t>51316</t>
  </si>
  <si>
    <t>303421</t>
  </si>
  <si>
    <t>172466, 473810</t>
  </si>
  <si>
    <t>01.08.2025, 13.08.25</t>
  </si>
  <si>
    <t>238179</t>
  </si>
  <si>
    <t>783188</t>
  </si>
  <si>
    <t>521513</t>
  </si>
  <si>
    <t>13767</t>
  </si>
  <si>
    <t>663895, 242067</t>
  </si>
  <si>
    <t>01.08.2025, 18.08.2025</t>
  </si>
  <si>
    <t>366760</t>
  </si>
  <si>
    <t>512281</t>
  </si>
  <si>
    <t>652852</t>
  </si>
  <si>
    <t>104692</t>
  </si>
  <si>
    <t>30</t>
  </si>
  <si>
    <t>224160</t>
  </si>
  <si>
    <t>302454, 338118</t>
  </si>
  <si>
    <t>01.09.2025, 30.09.25</t>
  </si>
  <si>
    <t>объединен</t>
  </si>
  <si>
    <t>378457, 377465</t>
  </si>
  <si>
    <t>249542</t>
  </si>
  <si>
    <t>4510, 743493</t>
  </si>
  <si>
    <t>02.09.2025, 30.09.25</t>
  </si>
  <si>
    <t>487651</t>
  </si>
  <si>
    <t>147139</t>
  </si>
  <si>
    <t>8172, 3509</t>
  </si>
  <si>
    <t>11.09.2025, 24.09.25</t>
  </si>
  <si>
    <t>721751</t>
  </si>
  <si>
    <t>875581</t>
  </si>
  <si>
    <t>899758</t>
  </si>
  <si>
    <t>810045</t>
  </si>
  <si>
    <t>627289</t>
  </si>
  <si>
    <t>257559</t>
  </si>
  <si>
    <t>198853</t>
  </si>
  <si>
    <t>14 (18)</t>
  </si>
  <si>
    <t>376500</t>
  </si>
  <si>
    <t>961582</t>
  </si>
  <si>
    <t>127355</t>
  </si>
  <si>
    <t>80858</t>
  </si>
  <si>
    <t>607236</t>
  </si>
  <si>
    <t>473466</t>
  </si>
  <si>
    <t>146703</t>
  </si>
  <si>
    <t>575077, 685595</t>
  </si>
  <si>
    <t>13.10.2025, 27.10.25</t>
  </si>
  <si>
    <t>838436</t>
  </si>
  <si>
    <t>191792</t>
  </si>
  <si>
    <t>532585</t>
  </si>
  <si>
    <t>316276</t>
  </si>
  <si>
    <t>883793</t>
  </si>
  <si>
    <t>915216</t>
  </si>
  <si>
    <t>608463</t>
  </si>
  <si>
    <t>897762</t>
  </si>
  <si>
    <t>521882</t>
  </si>
  <si>
    <t>522733</t>
  </si>
  <si>
    <t>508288</t>
  </si>
  <si>
    <t>454094</t>
  </si>
  <si>
    <t>752028</t>
  </si>
  <si>
    <t>135367</t>
  </si>
  <si>
    <t>833182</t>
  </si>
  <si>
    <t>330884</t>
  </si>
  <si>
    <t>787203</t>
  </si>
  <si>
    <t>0401060</t>
  </si>
  <si>
    <t>942723</t>
  </si>
  <si>
    <t>968812</t>
  </si>
  <si>
    <t>650202</t>
  </si>
  <si>
    <t>256955</t>
  </si>
  <si>
    <t>882028</t>
  </si>
  <si>
    <t>6356</t>
  </si>
  <si>
    <t>774801</t>
  </si>
  <si>
    <t>97216</t>
  </si>
  <si>
    <t>630837</t>
  </si>
  <si>
    <t>135533</t>
  </si>
  <si>
    <t>594042, 649650</t>
  </si>
  <si>
    <t>03.10.2025, 22.10.25</t>
  </si>
  <si>
    <t>57217</t>
  </si>
  <si>
    <t>135001</t>
  </si>
  <si>
    <t>866823</t>
  </si>
  <si>
    <t>627388</t>
  </si>
  <si>
    <t>675406</t>
  </si>
  <si>
    <t>480329</t>
  </si>
  <si>
    <t>681202</t>
  </si>
  <si>
    <t>808383</t>
  </si>
  <si>
    <t>784861</t>
  </si>
  <si>
    <t>437914</t>
  </si>
  <si>
    <t>824818</t>
  </si>
  <si>
    <t>12544</t>
  </si>
  <si>
    <t>48944</t>
  </si>
  <si>
    <t>142203</t>
  </si>
  <si>
    <t>324358</t>
  </si>
  <si>
    <t>143724</t>
  </si>
  <si>
    <t>26805</t>
  </si>
  <si>
    <t>163287</t>
  </si>
  <si>
    <t>945551</t>
  </si>
  <si>
    <t>137313</t>
  </si>
  <si>
    <t>424747</t>
  </si>
  <si>
    <t>378756</t>
  </si>
  <si>
    <t>298941, 959980, 368416, 319062, 386828</t>
  </si>
  <si>
    <t>157838, 159599</t>
  </si>
  <si>
    <t>486552, 610243</t>
  </si>
  <si>
    <t>223085</t>
  </si>
  <si>
    <t>977243</t>
  </si>
  <si>
    <t>191192</t>
  </si>
  <si>
    <t>176361</t>
  </si>
  <si>
    <t>399605</t>
  </si>
  <si>
    <t>268149</t>
  </si>
  <si>
    <t>378910</t>
  </si>
  <si>
    <t>173847, 171889</t>
  </si>
  <si>
    <t>480555</t>
  </si>
  <si>
    <t>407965</t>
  </si>
  <si>
    <t>374860</t>
  </si>
  <si>
    <t>352175</t>
  </si>
  <si>
    <t>477804</t>
  </si>
  <si>
    <t>516530</t>
  </si>
  <si>
    <t>488718</t>
  </si>
  <si>
    <t>378065</t>
  </si>
  <si>
    <t>969860</t>
  </si>
  <si>
    <t>289366</t>
  </si>
  <si>
    <t>697775</t>
  </si>
  <si>
    <t>33643</t>
  </si>
  <si>
    <t>663871, 912501</t>
  </si>
  <si>
    <t>01.10.2025, 16.10.25</t>
  </si>
  <si>
    <t>368338</t>
  </si>
  <si>
    <t>773560</t>
  </si>
  <si>
    <t>821109</t>
  </si>
  <si>
    <t>886328, 433056</t>
  </si>
  <si>
    <t>343529</t>
  </si>
  <si>
    <t>541898</t>
  </si>
  <si>
    <t>554767</t>
  </si>
  <si>
    <t>930634</t>
  </si>
  <si>
    <t>759476</t>
  </si>
  <si>
    <t>126253</t>
  </si>
  <si>
    <t>284610</t>
  </si>
  <si>
    <t>409035</t>
  </si>
  <si>
    <t>557688</t>
  </si>
  <si>
    <t>224885</t>
  </si>
  <si>
    <t>277461</t>
  </si>
  <si>
    <t>95158</t>
  </si>
  <si>
    <t>880274</t>
  </si>
  <si>
    <t>701996</t>
  </si>
  <si>
    <t>986927</t>
  </si>
  <si>
    <t>51223</t>
  </si>
  <si>
    <t>511599</t>
  </si>
  <si>
    <t>976867</t>
  </si>
  <si>
    <t>359680</t>
  </si>
  <si>
    <t>734518</t>
  </si>
  <si>
    <t>839125</t>
  </si>
  <si>
    <t>928142</t>
  </si>
  <si>
    <t>225851</t>
  </si>
  <si>
    <t>723107</t>
  </si>
  <si>
    <t>135412, 820527</t>
  </si>
  <si>
    <t>10.11.2025, 25.11.25</t>
  </si>
  <si>
    <t>675257</t>
  </si>
  <si>
    <t>948231, 68599</t>
  </si>
  <si>
    <t>05.11.2025, 11.11.25</t>
  </si>
  <si>
    <t>505534</t>
  </si>
  <si>
    <t>260847</t>
  </si>
  <si>
    <t>581093</t>
  </si>
  <si>
    <t>224422</t>
  </si>
  <si>
    <t>165276, 534446</t>
  </si>
  <si>
    <t>05.11.25, 19.11.2025</t>
  </si>
  <si>
    <t>144147</t>
  </si>
  <si>
    <t>820497</t>
  </si>
  <si>
    <t>825628</t>
  </si>
  <si>
    <t>473396</t>
  </si>
  <si>
    <t>268994</t>
  </si>
  <si>
    <t>557844</t>
  </si>
  <si>
    <t>863275</t>
  </si>
  <si>
    <t>966944</t>
  </si>
  <si>
    <t>258759</t>
  </si>
  <si>
    <t>202601</t>
  </si>
  <si>
    <t>53748</t>
  </si>
  <si>
    <t>845102</t>
  </si>
  <si>
    <t>873137</t>
  </si>
  <si>
    <t>669969</t>
  </si>
  <si>
    <t>85955</t>
  </si>
  <si>
    <t>567588</t>
  </si>
  <si>
    <t>247977</t>
  </si>
  <si>
    <t>8386780</t>
  </si>
  <si>
    <t>212925</t>
  </si>
  <si>
    <t>184368</t>
  </si>
  <si>
    <t>828093</t>
  </si>
  <si>
    <t>342727</t>
  </si>
  <si>
    <t>496075</t>
  </si>
  <si>
    <t>121902</t>
  </si>
  <si>
    <t>766582</t>
  </si>
  <si>
    <t>874378</t>
  </si>
  <si>
    <t>665785, 666722</t>
  </si>
  <si>
    <t>819079</t>
  </si>
  <si>
    <t>798236</t>
  </si>
  <si>
    <t>245432</t>
  </si>
  <si>
    <t>797077</t>
  </si>
  <si>
    <t>90813</t>
  </si>
  <si>
    <t>626310</t>
  </si>
  <si>
    <t>513752</t>
  </si>
  <si>
    <t>851862</t>
  </si>
  <si>
    <t>478916</t>
  </si>
  <si>
    <t>694885</t>
  </si>
  <si>
    <t>730378</t>
  </si>
  <si>
    <t>686472, 294731</t>
  </si>
  <si>
    <t>413460, 294731</t>
  </si>
  <si>
    <t>05.11.2025, 06.11.25</t>
  </si>
  <si>
    <t>509850</t>
  </si>
  <si>
    <t>982313</t>
  </si>
  <si>
    <t>79799</t>
  </si>
  <si>
    <t>931528</t>
  </si>
  <si>
    <t>941183</t>
  </si>
  <si>
    <t>412889</t>
  </si>
  <si>
    <t>954702</t>
  </si>
  <si>
    <t>35517</t>
  </si>
  <si>
    <t>102500</t>
  </si>
  <si>
    <t>378152</t>
  </si>
  <si>
    <t>241223</t>
  </si>
  <si>
    <t>101448</t>
  </si>
  <si>
    <t>421628</t>
  </si>
  <si>
    <t>648635</t>
  </si>
  <si>
    <t>402782</t>
  </si>
  <si>
    <t>480537</t>
  </si>
  <si>
    <t>649796</t>
  </si>
  <si>
    <t xml:space="preserve">6333 </t>
  </si>
  <si>
    <t>758554</t>
  </si>
  <si>
    <t>ТАБЛИЦА ВЗНОСОВ ЗА ИНФРАСТРУКТУРУ В 2026 в"СТАРОЕ СЕЛО"</t>
  </si>
  <si>
    <t>Долг/переплата  31.12.2025</t>
  </si>
  <si>
    <t>1 кв.26</t>
  </si>
  <si>
    <t>2кв.26</t>
  </si>
  <si>
    <t>3кв.26</t>
  </si>
  <si>
    <t>4 кв.26</t>
  </si>
  <si>
    <t>455527, 435733</t>
  </si>
  <si>
    <t>174607, 468195, 911182</t>
  </si>
  <si>
    <t>02.12.2025, 04.12.25, 08.12.25</t>
  </si>
  <si>
    <t>10.12.265</t>
  </si>
  <si>
    <t>775675, 568539</t>
  </si>
  <si>
    <t>04.12.2025, 16.12.25</t>
  </si>
  <si>
    <t>680450, 262017</t>
  </si>
  <si>
    <t>19.12.2025, 21.12.25</t>
  </si>
  <si>
    <t>634859, 342580</t>
  </si>
  <si>
    <t>04.12.2025, 26.12.25</t>
  </si>
  <si>
    <t>800034, 452627</t>
  </si>
  <si>
    <t>04.12.2025, 29.12.25</t>
  </si>
  <si>
    <t>612212, 376076</t>
  </si>
  <si>
    <t>03.12.2025, 29.12.25</t>
  </si>
  <si>
    <t>663484, 336012</t>
  </si>
  <si>
    <t>160052, 574352</t>
  </si>
  <si>
    <t>10.12.2025, 30.12.25</t>
  </si>
  <si>
    <t>528755, 947545</t>
  </si>
  <si>
    <t>12.12.2025, 30.12.25</t>
  </si>
  <si>
    <t>668097, 187269</t>
  </si>
  <si>
    <t>03.01.2026, 12.01.26</t>
  </si>
  <si>
    <t>48933, 46716</t>
  </si>
  <si>
    <t>208802,206572</t>
  </si>
  <si>
    <t xml:space="preserve"> 31.12.2025</t>
  </si>
  <si>
    <t>перерасчет, переход на прямой договор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</si>
</sst>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р_._-;\-* #,##0.00\ _р_._-;_-* &quot;-&quot;??\ _р_._-;_-@_-"/>
    <numFmt numFmtId="165" formatCode="_-* #,##0.00_р_._-;\-* #,##0.00_р_._-;_-* &quot;-&quot;??_р_._-;_-@_-"/>
    <numFmt numFmtId="166" formatCode="#,##0.00&quot;р.&quot;"/>
    <numFmt numFmtId="167" formatCode="000000"/>
    <numFmt numFmtId="168" formatCode="_-* #,##0.00\ _р_у_б_._-;\-* #,##0.00\ _р_у_б_._-;_-* &quot;-&quot;??\ _р_у_б_._-;_-@_-"/>
    <numFmt numFmtId="169" formatCode="dd/mm/yy;@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2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name val="Times New Roman"/>
      <family val="1"/>
      <charset val="204"/>
    </font>
    <font>
      <sz val="11"/>
      <name val="Calibri"/>
    </font>
    <font>
      <b/>
      <sz val="11"/>
      <color theme="1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5FCA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00">
    <xf numFmtId="0" fontId="0" fillId="0" borderId="0"/>
    <xf numFmtId="164" fontId="15" fillId="0" borderId="0" applyFon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5" fillId="0" borderId="0"/>
    <xf numFmtId="164" fontId="15" fillId="0" borderId="0" applyFont="0" applyFill="0" applyBorder="0" applyAlignment="0" applyProtection="0"/>
    <xf numFmtId="0" fontId="14" fillId="0" borderId="0"/>
    <xf numFmtId="164" fontId="14" fillId="0" borderId="0" applyFont="0" applyFill="0" applyBorder="0" applyAlignment="0" applyProtection="0"/>
    <xf numFmtId="0" fontId="22" fillId="0" borderId="0" applyNumberFormat="0" applyFill="0" applyBorder="0" applyAlignment="0" applyProtection="0"/>
    <xf numFmtId="0" fontId="19" fillId="0" borderId="0"/>
    <xf numFmtId="168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3" fillId="0" borderId="0"/>
    <xf numFmtId="164" fontId="13" fillId="0" borderId="0" applyFont="0" applyFill="0" applyBorder="0" applyAlignment="0" applyProtection="0"/>
    <xf numFmtId="0" fontId="12" fillId="0" borderId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164" fontId="11" fillId="0" borderId="0" applyFont="0" applyFill="0" applyBorder="0" applyAlignment="0" applyProtection="0"/>
    <xf numFmtId="0" fontId="11" fillId="0" borderId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164" fontId="10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4" fillId="0" borderId="0"/>
    <xf numFmtId="0" fontId="4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</cellStyleXfs>
  <cellXfs count="176">
    <xf numFmtId="0" fontId="0" fillId="0" borderId="0" xfId="0"/>
    <xf numFmtId="164" fontId="0" fillId="0" borderId="0" xfId="1" applyFont="1"/>
    <xf numFmtId="165" fontId="0" fillId="0" borderId="0" xfId="0" applyNumberFormat="1"/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6" fillId="8" borderId="3" xfId="0" applyFont="1" applyFill="1" applyBorder="1" applyAlignment="1">
      <alignment horizontal="center" vertical="center"/>
    </xf>
    <xf numFmtId="1" fontId="16" fillId="8" borderId="3" xfId="0" applyNumberFormat="1" applyFont="1" applyFill="1" applyBorder="1" applyAlignment="1">
      <alignment horizontal="center" vertical="center"/>
    </xf>
    <xf numFmtId="1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0" fontId="0" fillId="8" borderId="0" xfId="0" applyFill="1"/>
    <xf numFmtId="0" fontId="17" fillId="8" borderId="3" xfId="0" applyFont="1" applyFill="1" applyBorder="1" applyAlignment="1">
      <alignment horizontal="center" vertical="center"/>
    </xf>
    <xf numFmtId="0" fontId="20" fillId="0" borderId="0" xfId="0" applyFont="1"/>
    <xf numFmtId="0" fontId="23" fillId="0" borderId="3" xfId="0" applyFont="1" applyBorder="1" applyAlignment="1">
      <alignment horizontal="center" vertical="center"/>
    </xf>
    <xf numFmtId="0" fontId="20" fillId="0" borderId="3" xfId="0" applyFont="1" applyBorder="1" applyAlignment="1">
      <alignment horizontal="left" vertical="center"/>
    </xf>
    <xf numFmtId="0" fontId="20" fillId="4" borderId="3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horizontal="center" vertical="center"/>
    </xf>
    <xf numFmtId="164" fontId="20" fillId="0" borderId="3" xfId="1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/>
    </xf>
    <xf numFmtId="164" fontId="20" fillId="0" borderId="3" xfId="1" applyFont="1" applyBorder="1" applyAlignment="1">
      <alignment horizontal="center" vertical="center"/>
    </xf>
    <xf numFmtId="14" fontId="20" fillId="0" borderId="3" xfId="0" applyNumberFormat="1" applyFont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/>
    </xf>
    <xf numFmtId="1" fontId="21" fillId="8" borderId="3" xfId="0" applyNumberFormat="1" applyFont="1" applyFill="1" applyBorder="1" applyAlignment="1">
      <alignment horizontal="center" vertical="center"/>
    </xf>
    <xf numFmtId="0" fontId="23" fillId="8" borderId="3" xfId="0" applyFont="1" applyFill="1" applyBorder="1" applyAlignment="1">
      <alignment horizontal="center" vertical="center"/>
    </xf>
    <xf numFmtId="14" fontId="20" fillId="8" borderId="3" xfId="0" applyNumberFormat="1" applyFont="1" applyFill="1" applyBorder="1" applyAlignment="1">
      <alignment horizontal="center" vertical="center"/>
    </xf>
    <xf numFmtId="0" fontId="20" fillId="8" borderId="0" xfId="0" applyFont="1" applyFill="1"/>
    <xf numFmtId="0" fontId="20" fillId="0" borderId="0" xfId="0" applyFont="1" applyAlignment="1">
      <alignment horizontal="left"/>
    </xf>
    <xf numFmtId="49" fontId="20" fillId="0" borderId="0" xfId="0" applyNumberFormat="1" applyFont="1"/>
    <xf numFmtId="0" fontId="20" fillId="0" borderId="5" xfId="0" applyFont="1" applyBorder="1" applyAlignment="1">
      <alignment vertical="center"/>
    </xf>
    <xf numFmtId="0" fontId="20" fillId="0" borderId="0" xfId="0" applyFont="1" applyAlignment="1">
      <alignment horizontal="center" vertical="center"/>
    </xf>
    <xf numFmtId="14" fontId="20" fillId="0" borderId="0" xfId="0" applyNumberFormat="1" applyFont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3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vertical="center"/>
    </xf>
    <xf numFmtId="0" fontId="20" fillId="0" borderId="3" xfId="0" applyFont="1" applyBorder="1" applyAlignment="1">
      <alignment horizontal="center" vertical="center" wrapText="1"/>
    </xf>
    <xf numFmtId="0" fontId="20" fillId="3" borderId="3" xfId="0" applyFont="1" applyFill="1" applyBorder="1" applyAlignment="1">
      <alignment horizontal="center" vertical="center"/>
    </xf>
    <xf numFmtId="0" fontId="20" fillId="5" borderId="3" xfId="0" applyFont="1" applyFill="1" applyBorder="1" applyAlignment="1">
      <alignment horizontal="center" vertical="center"/>
    </xf>
    <xf numFmtId="0" fontId="20" fillId="6" borderId="3" xfId="0" applyFont="1" applyFill="1" applyBorder="1" applyAlignment="1">
      <alignment horizontal="center" vertical="center"/>
    </xf>
    <xf numFmtId="0" fontId="20" fillId="7" borderId="3" xfId="0" applyFont="1" applyFill="1" applyBorder="1" applyAlignment="1">
      <alignment horizontal="center" vertical="center"/>
    </xf>
    <xf numFmtId="0" fontId="20" fillId="10" borderId="3" xfId="0" applyFont="1" applyFill="1" applyBorder="1" applyAlignment="1">
      <alignment horizontal="center" vertical="center"/>
    </xf>
    <xf numFmtId="0" fontId="20" fillId="8" borderId="3" xfId="0" applyFont="1" applyFill="1" applyBorder="1" applyAlignment="1">
      <alignment horizontal="center" vertical="center" wrapText="1"/>
    </xf>
    <xf numFmtId="164" fontId="20" fillId="3" borderId="3" xfId="0" applyNumberFormat="1" applyFont="1" applyFill="1" applyBorder="1" applyAlignment="1">
      <alignment horizontal="center" vertical="center"/>
    </xf>
    <xf numFmtId="164" fontId="20" fillId="5" borderId="3" xfId="1" applyFont="1" applyFill="1" applyBorder="1" applyAlignment="1">
      <alignment horizontal="center" vertical="center"/>
    </xf>
    <xf numFmtId="164" fontId="20" fillId="6" borderId="3" xfId="1" applyFont="1" applyFill="1" applyBorder="1" applyAlignment="1">
      <alignment horizontal="center" vertical="center"/>
    </xf>
    <xf numFmtId="164" fontId="20" fillId="0" borderId="3" xfId="0" applyNumberFormat="1" applyFont="1" applyBorder="1" applyAlignment="1">
      <alignment horizontal="center" vertical="center"/>
    </xf>
    <xf numFmtId="164" fontId="20" fillId="7" borderId="3" xfId="1" applyFont="1" applyFill="1" applyBorder="1" applyAlignment="1">
      <alignment horizontal="center" vertical="center"/>
    </xf>
    <xf numFmtId="164" fontId="20" fillId="10" borderId="3" xfId="1" applyFont="1" applyFill="1" applyBorder="1" applyAlignment="1">
      <alignment horizontal="center" vertical="center"/>
    </xf>
    <xf numFmtId="167" fontId="21" fillId="8" borderId="3" xfId="0" applyNumberFormat="1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24" fillId="8" borderId="3" xfId="10" applyFont="1" applyFill="1" applyBorder="1" applyAlignment="1">
      <alignment horizontal="left" wrapText="1" shrinkToFit="1"/>
    </xf>
    <xf numFmtId="0" fontId="20" fillId="8" borderId="3" xfId="10" applyFont="1" applyFill="1" applyBorder="1" applyAlignment="1">
      <alignment horizontal="left" wrapText="1" shrinkToFit="1"/>
    </xf>
    <xf numFmtId="1" fontId="21" fillId="8" borderId="3" xfId="0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64" fontId="20" fillId="0" borderId="4" xfId="0" applyNumberFormat="1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165" fontId="20" fillId="0" borderId="3" xfId="0" applyNumberFormat="1" applyFont="1" applyBorder="1" applyAlignment="1">
      <alignment horizontal="center" vertical="center"/>
    </xf>
    <xf numFmtId="164" fontId="20" fillId="0" borderId="0" xfId="1" applyFont="1"/>
    <xf numFmtId="0" fontId="0" fillId="0" borderId="0" xfId="0" applyAlignment="1">
      <alignment horizontal="left"/>
    </xf>
    <xf numFmtId="0" fontId="20" fillId="12" borderId="3" xfId="0" applyFont="1" applyFill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8" borderId="3" xfId="2" applyFont="1" applyFill="1" applyBorder="1" applyAlignment="1">
      <alignment wrapText="1"/>
    </xf>
    <xf numFmtId="0" fontId="20" fillId="4" borderId="3" xfId="0" applyFont="1" applyFill="1" applyBorder="1" applyAlignment="1">
      <alignment horizontal="center" vertical="center" wrapText="1"/>
    </xf>
    <xf numFmtId="0" fontId="20" fillId="0" borderId="3" xfId="0" applyFont="1" applyBorder="1" applyAlignment="1">
      <alignment wrapText="1"/>
    </xf>
    <xf numFmtId="0" fontId="20" fillId="2" borderId="3" xfId="0" applyFont="1" applyFill="1" applyBorder="1" applyAlignment="1">
      <alignment horizontal="center" vertical="center" wrapText="1"/>
    </xf>
    <xf numFmtId="14" fontId="20" fillId="8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0" fillId="0" borderId="3" xfId="0" applyFont="1" applyBorder="1" applyAlignment="1">
      <alignment horizontal="left" vertical="center" wrapText="1"/>
    </xf>
    <xf numFmtId="0" fontId="20" fillId="8" borderId="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wrapText="1"/>
    </xf>
    <xf numFmtId="0" fontId="20" fillId="0" borderId="0" xfId="0" applyFont="1" applyAlignment="1">
      <alignment wrapText="1"/>
    </xf>
    <xf numFmtId="0" fontId="21" fillId="8" borderId="3" xfId="0" applyFont="1" applyFill="1" applyBorder="1" applyAlignment="1">
      <alignment horizontal="left" vertical="center" wrapText="1"/>
    </xf>
    <xf numFmtId="0" fontId="21" fillId="0" borderId="3" xfId="0" applyFont="1" applyBorder="1" applyAlignment="1">
      <alignment horizontal="left" vertical="center" wrapText="1"/>
    </xf>
    <xf numFmtId="0" fontId="21" fillId="0" borderId="3" xfId="0" applyFont="1" applyBorder="1" applyAlignment="1">
      <alignment wrapText="1"/>
    </xf>
    <xf numFmtId="0" fontId="20" fillId="9" borderId="0" xfId="0" applyFont="1" applyFill="1" applyAlignment="1">
      <alignment horizontal="center" vertical="center"/>
    </xf>
    <xf numFmtId="0" fontId="20" fillId="9" borderId="2" xfId="0" applyFont="1" applyFill="1" applyBorder="1" applyAlignment="1">
      <alignment horizontal="center" vertical="center"/>
    </xf>
    <xf numFmtId="0" fontId="20" fillId="9" borderId="0" xfId="0" applyFont="1" applyFill="1" applyAlignment="1">
      <alignment vertical="center"/>
    </xf>
    <xf numFmtId="0" fontId="20" fillId="9" borderId="2" xfId="0" applyFont="1" applyFill="1" applyBorder="1" applyAlignment="1">
      <alignment vertical="center"/>
    </xf>
    <xf numFmtId="0" fontId="20" fillId="0" borderId="8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0" fillId="2" borderId="3" xfId="0" applyFont="1" applyFill="1" applyBorder="1" applyAlignment="1">
      <alignment horizontal="left" vertical="center"/>
    </xf>
    <xf numFmtId="0" fontId="20" fillId="4" borderId="3" xfId="0" applyFont="1" applyFill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0" fillId="8" borderId="3" xfId="0" applyFont="1" applyFill="1" applyBorder="1" applyAlignment="1">
      <alignment horizontal="left" vertical="center"/>
    </xf>
    <xf numFmtId="2" fontId="20" fillId="0" borderId="3" xfId="0" applyNumberFormat="1" applyFont="1" applyBorder="1" applyAlignment="1">
      <alignment horizontal="left" vertical="center"/>
    </xf>
    <xf numFmtId="49" fontId="20" fillId="0" borderId="3" xfId="0" applyNumberFormat="1" applyFont="1" applyBorder="1" applyAlignment="1">
      <alignment horizontal="left" vertical="center"/>
    </xf>
    <xf numFmtId="164" fontId="20" fillId="0" borderId="3" xfId="1" applyFont="1" applyFill="1" applyBorder="1" applyAlignment="1">
      <alignment horizontal="left" vertical="center" wrapText="1"/>
    </xf>
    <xf numFmtId="0" fontId="16" fillId="8" borderId="3" xfId="0" applyFont="1" applyFill="1" applyBorder="1" applyAlignment="1">
      <alignment horizontal="left" vertical="center"/>
    </xf>
    <xf numFmtId="164" fontId="20" fillId="0" borderId="3" xfId="1" applyFont="1" applyBorder="1" applyAlignment="1">
      <alignment horizontal="left" vertical="center"/>
    </xf>
    <xf numFmtId="165" fontId="20" fillId="0" borderId="3" xfId="0" applyNumberFormat="1" applyFont="1" applyBorder="1" applyAlignment="1">
      <alignment horizontal="left" vertical="center"/>
    </xf>
    <xf numFmtId="14" fontId="20" fillId="0" borderId="3" xfId="0" applyNumberFormat="1" applyFont="1" applyBorder="1" applyAlignment="1">
      <alignment horizontal="left" vertical="center"/>
    </xf>
    <xf numFmtId="1" fontId="16" fillId="8" borderId="3" xfId="0" applyNumberFormat="1" applyFont="1" applyFill="1" applyBorder="1" applyAlignment="1">
      <alignment horizontal="left" vertical="center"/>
    </xf>
    <xf numFmtId="0" fontId="17" fillId="8" borderId="3" xfId="0" applyFont="1" applyFill="1" applyBorder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left"/>
    </xf>
    <xf numFmtId="164" fontId="0" fillId="0" borderId="0" xfId="1" applyFont="1" applyAlignment="1">
      <alignment horizontal="left"/>
    </xf>
    <xf numFmtId="169" fontId="20" fillId="0" borderId="3" xfId="0" applyNumberFormat="1" applyFont="1" applyBorder="1" applyAlignment="1">
      <alignment horizontal="center" vertical="center"/>
    </xf>
    <xf numFmtId="169" fontId="0" fillId="0" borderId="0" xfId="0" applyNumberFormat="1"/>
    <xf numFmtId="0" fontId="20" fillId="11" borderId="3" xfId="0" applyFont="1" applyFill="1" applyBorder="1" applyAlignment="1">
      <alignment horizontal="center" vertical="center"/>
    </xf>
    <xf numFmtId="0" fontId="28" fillId="11" borderId="3" xfId="0" applyFont="1" applyFill="1" applyBorder="1" applyAlignment="1">
      <alignment horizontal="center" vertical="center" wrapText="1" shrinkToFit="1"/>
    </xf>
    <xf numFmtId="0" fontId="28" fillId="0" borderId="6" xfId="0" applyFont="1" applyBorder="1" applyAlignment="1">
      <alignment horizontal="center" vertical="center" wrapText="1"/>
    </xf>
    <xf numFmtId="0" fontId="21" fillId="8" borderId="9" xfId="0" applyFont="1" applyFill="1" applyBorder="1" applyAlignment="1">
      <alignment horizontal="center" vertical="center" wrapText="1"/>
    </xf>
    <xf numFmtId="0" fontId="20" fillId="0" borderId="3" xfId="5" applyFont="1" applyBorder="1" applyAlignment="1">
      <alignment horizontal="center" vertical="center" wrapText="1"/>
    </xf>
    <xf numFmtId="0" fontId="20" fillId="8" borderId="3" xfId="5" applyFont="1" applyFill="1" applyBorder="1" applyAlignment="1">
      <alignment horizontal="center" vertical="center" wrapText="1"/>
    </xf>
    <xf numFmtId="0" fontId="20" fillId="0" borderId="3" xfId="2" applyFont="1" applyBorder="1" applyAlignment="1">
      <alignment wrapText="1"/>
    </xf>
    <xf numFmtId="0" fontId="29" fillId="8" borderId="3" xfId="0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28" fillId="0" borderId="0" xfId="0" applyNumberFormat="1" applyFont="1" applyAlignment="1">
      <alignment horizontal="center" vertical="center"/>
    </xf>
    <xf numFmtId="164" fontId="20" fillId="8" borderId="3" xfId="0" applyNumberFormat="1" applyFont="1" applyFill="1" applyBorder="1" applyAlignment="1">
      <alignment horizontal="center" vertical="center"/>
    </xf>
    <xf numFmtId="164" fontId="20" fillId="8" borderId="3" xfId="1" applyFont="1" applyFill="1" applyBorder="1" applyAlignment="1">
      <alignment horizontal="center" vertical="center"/>
    </xf>
    <xf numFmtId="0" fontId="20" fillId="8" borderId="0" xfId="0" applyFont="1" applyFill="1" applyAlignment="1">
      <alignment horizontal="center" vertical="center"/>
    </xf>
    <xf numFmtId="0" fontId="18" fillId="8" borderId="0" xfId="0" applyFont="1" applyFill="1" applyAlignment="1">
      <alignment horizontal="center" vertical="center"/>
    </xf>
    <xf numFmtId="1" fontId="21" fillId="0" borderId="3" xfId="0" applyNumberFormat="1" applyFont="1" applyBorder="1" applyAlignment="1">
      <alignment horizontal="center" vertical="center"/>
    </xf>
    <xf numFmtId="164" fontId="20" fillId="0" borderId="3" xfId="1" applyFont="1" applyFill="1" applyBorder="1" applyAlignment="1">
      <alignment horizontal="center" vertical="center"/>
    </xf>
    <xf numFmtId="164" fontId="20" fillId="9" borderId="3" xfId="0" applyNumberFormat="1" applyFont="1" applyFill="1" applyBorder="1" applyAlignment="1">
      <alignment horizontal="center" vertical="center"/>
    </xf>
    <xf numFmtId="0" fontId="20" fillId="0" borderId="9" xfId="0" applyFont="1" applyBorder="1" applyAlignment="1">
      <alignment horizontal="center" vertical="center" wrapText="1"/>
    </xf>
    <xf numFmtId="0" fontId="0" fillId="11" borderId="0" xfId="0" applyFill="1"/>
    <xf numFmtId="14" fontId="20" fillId="0" borderId="3" xfId="1" applyNumberFormat="1" applyFont="1" applyBorder="1" applyAlignment="1">
      <alignment horizontal="center" vertical="center"/>
    </xf>
    <xf numFmtId="0" fontId="20" fillId="0" borderId="3" xfId="1" applyNumberFormat="1" applyFont="1" applyBorder="1" applyAlignment="1">
      <alignment horizontal="center" vertical="center"/>
    </xf>
    <xf numFmtId="164" fontId="28" fillId="8" borderId="3" xfId="0" applyNumberFormat="1" applyFont="1" applyFill="1" applyBorder="1" applyAlignment="1">
      <alignment horizontal="left" vertical="center"/>
    </xf>
    <xf numFmtId="0" fontId="20" fillId="11" borderId="0" xfId="0" applyFont="1" applyFill="1"/>
    <xf numFmtId="0" fontId="0" fillId="11" borderId="0" xfId="0" applyFill="1" applyAlignment="1">
      <alignment horizontal="left"/>
    </xf>
    <xf numFmtId="164" fontId="20" fillId="0" borderId="3" xfId="1" applyFont="1" applyFill="1" applyBorder="1" applyAlignment="1">
      <alignment horizontal="left" vertical="center"/>
    </xf>
    <xf numFmtId="0" fontId="30" fillId="0" borderId="3" xfId="0" applyFont="1" applyBorder="1"/>
    <xf numFmtId="0" fontId="20" fillId="0" borderId="3" xfId="0" applyFont="1" applyBorder="1" applyAlignment="1">
      <alignment horizontal="center" vertical="center"/>
    </xf>
    <xf numFmtId="17" fontId="20" fillId="0" borderId="3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/>
    </xf>
    <xf numFmtId="164" fontId="28" fillId="0" borderId="3" xfId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28" fillId="3" borderId="3" xfId="0" applyFont="1" applyFill="1" applyBorder="1" applyAlignment="1">
      <alignment horizontal="center" vertical="center"/>
    </xf>
    <xf numFmtId="164" fontId="28" fillId="9" borderId="3" xfId="0" applyNumberFormat="1" applyFont="1" applyFill="1" applyBorder="1" applyAlignment="1">
      <alignment horizontal="center" vertical="center"/>
    </xf>
    <xf numFmtId="164" fontId="28" fillId="3" borderId="3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 wrapText="1"/>
    </xf>
    <xf numFmtId="164" fontId="28" fillId="0" borderId="4" xfId="0" applyNumberFormat="1" applyFont="1" applyBorder="1" applyAlignment="1">
      <alignment horizontal="center" vertical="center"/>
    </xf>
    <xf numFmtId="164" fontId="28" fillId="8" borderId="3" xfId="0" applyNumberFormat="1" applyFont="1" applyFill="1" applyBorder="1" applyAlignment="1">
      <alignment horizontal="center" vertical="center"/>
    </xf>
    <xf numFmtId="49" fontId="20" fillId="11" borderId="3" xfId="0" applyNumberFormat="1" applyFont="1" applyFill="1" applyBorder="1" applyAlignment="1">
      <alignment horizontal="left" vertical="center"/>
    </xf>
    <xf numFmtId="14" fontId="20" fillId="8" borderId="6" xfId="0" applyNumberFormat="1" applyFont="1" applyFill="1" applyBorder="1" applyAlignment="1">
      <alignment horizontal="center" vertical="center"/>
    </xf>
    <xf numFmtId="14" fontId="20" fillId="8" borderId="4" xfId="0" applyNumberFormat="1" applyFont="1" applyFill="1" applyBorder="1" applyAlignment="1">
      <alignment horizontal="center" vertical="center"/>
    </xf>
    <xf numFmtId="14" fontId="20" fillId="8" borderId="7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164" fontId="28" fillId="8" borderId="6" xfId="0" applyNumberFormat="1" applyFont="1" applyFill="1" applyBorder="1" applyAlignment="1">
      <alignment horizontal="center" vertical="center"/>
    </xf>
    <xf numFmtId="164" fontId="28" fillId="8" borderId="7" xfId="0" applyNumberFormat="1" applyFont="1" applyFill="1" applyBorder="1" applyAlignment="1">
      <alignment horizontal="center" vertical="center"/>
    </xf>
    <xf numFmtId="164" fontId="20" fillId="8" borderId="6" xfId="0" applyNumberFormat="1" applyFont="1" applyFill="1" applyBorder="1" applyAlignment="1">
      <alignment horizontal="center" vertical="center"/>
    </xf>
    <xf numFmtId="164" fontId="20" fillId="8" borderId="7" xfId="0" applyNumberFormat="1" applyFont="1" applyFill="1" applyBorder="1" applyAlignment="1">
      <alignment horizontal="center" vertical="center"/>
    </xf>
    <xf numFmtId="17" fontId="20" fillId="0" borderId="3" xfId="0" applyNumberFormat="1" applyFont="1" applyBorder="1" applyAlignment="1">
      <alignment horizontal="center" vertical="center"/>
    </xf>
    <xf numFmtId="0" fontId="20" fillId="0" borderId="3" xfId="0" applyFont="1" applyBorder="1" applyAlignment="1">
      <alignment horizontal="center" vertical="center"/>
    </xf>
    <xf numFmtId="166" fontId="20" fillId="0" borderId="3" xfId="0" applyNumberFormat="1" applyFont="1" applyBorder="1" applyAlignment="1">
      <alignment horizontal="center" vertical="center"/>
    </xf>
    <xf numFmtId="49" fontId="20" fillId="0" borderId="3" xfId="0" applyNumberFormat="1" applyFont="1" applyBorder="1" applyAlignment="1">
      <alignment horizontal="center" vertical="center"/>
    </xf>
    <xf numFmtId="1" fontId="21" fillId="8" borderId="6" xfId="0" applyNumberFormat="1" applyFont="1" applyFill="1" applyBorder="1" applyAlignment="1">
      <alignment horizontal="center" vertical="center"/>
    </xf>
    <xf numFmtId="1" fontId="21" fillId="8" borderId="7" xfId="0" applyNumberFormat="1" applyFont="1" applyFill="1" applyBorder="1" applyAlignment="1">
      <alignment horizontal="center" vertical="center"/>
    </xf>
    <xf numFmtId="17" fontId="26" fillId="0" borderId="10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49" fontId="26" fillId="0" borderId="1" xfId="0" applyNumberFormat="1" applyFont="1" applyBorder="1" applyAlignment="1">
      <alignment horizontal="center"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9" fontId="26" fillId="0" borderId="2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1" fontId="16" fillId="8" borderId="6" xfId="0" applyNumberFormat="1" applyFont="1" applyFill="1" applyBorder="1" applyAlignment="1">
      <alignment horizontal="center" vertical="center"/>
    </xf>
    <xf numFmtId="1" fontId="16" fillId="8" borderId="7" xfId="0" applyNumberFormat="1" applyFont="1" applyFill="1" applyBorder="1" applyAlignment="1">
      <alignment horizontal="center" vertical="center"/>
    </xf>
    <xf numFmtId="17" fontId="25" fillId="0" borderId="3" xfId="0" applyNumberFormat="1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6" xfId="0" applyFont="1" applyBorder="1" applyAlignment="1">
      <alignment horizontal="center" wrapText="1"/>
    </xf>
    <xf numFmtId="0" fontId="20" fillId="0" borderId="7" xfId="0" applyFont="1" applyBorder="1" applyAlignment="1">
      <alignment horizontal="center" wrapText="1"/>
    </xf>
    <xf numFmtId="0" fontId="28" fillId="9" borderId="2" xfId="0" applyFont="1" applyFill="1" applyBorder="1" applyAlignment="1">
      <alignment horizontal="center" vertical="center"/>
    </xf>
    <xf numFmtId="17" fontId="28" fillId="0" borderId="3" xfId="0" applyNumberFormat="1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49" fontId="28" fillId="0" borderId="3" xfId="0" applyNumberFormat="1" applyFont="1" applyBorder="1" applyAlignment="1">
      <alignment horizontal="center" vertical="center"/>
    </xf>
  </cellXfs>
  <cellStyles count="800">
    <cellStyle name="Гиперссылка 2" xfId="9" xr:uid="{00000000-0005-0000-0000-000000000000}"/>
    <cellStyle name="Обычный" xfId="0" builtinId="0"/>
    <cellStyle name="Обычный 10" xfId="157" xr:uid="{00000000-0005-0000-0000-000002000000}"/>
    <cellStyle name="Обычный 10 2" xfId="407" xr:uid="{00000000-0005-0000-0000-000003000000}"/>
    <cellStyle name="Обычный 11" xfId="192" xr:uid="{00000000-0005-0000-0000-000004000000}"/>
    <cellStyle name="Обычный 11 2" xfId="442" xr:uid="{00000000-0005-0000-0000-000005000000}"/>
    <cellStyle name="Обычный 12" xfId="227" xr:uid="{00000000-0005-0000-0000-000006000000}"/>
    <cellStyle name="Обычный 12 2" xfId="477" xr:uid="{00000000-0005-0000-0000-000007000000}"/>
    <cellStyle name="Обычный 13" xfId="262" xr:uid="{00000000-0005-0000-0000-000008000000}"/>
    <cellStyle name="Обычный 2" xfId="5" xr:uid="{00000000-0005-0000-0000-000009000000}"/>
    <cellStyle name="Обычный 3" xfId="2" xr:uid="{00000000-0005-0000-0000-00000A000000}"/>
    <cellStyle name="Обычный 4" xfId="10" xr:uid="{00000000-0005-0000-0000-00000B000000}"/>
    <cellStyle name="Обычный 5" xfId="7" xr:uid="{00000000-0005-0000-0000-00000C000000}"/>
    <cellStyle name="Обычный 5 10" xfId="228" xr:uid="{00000000-0005-0000-0000-00000D000000}"/>
    <cellStyle name="Обычный 5 10 2" xfId="478" xr:uid="{00000000-0005-0000-0000-00000E000000}"/>
    <cellStyle name="Обычный 5 11" xfId="263" xr:uid="{00000000-0005-0000-0000-00000F000000}"/>
    <cellStyle name="Обычный 5 12" xfId="512" xr:uid="{00000000-0005-0000-0000-000010000000}"/>
    <cellStyle name="Обычный 5 13" xfId="656" xr:uid="{00000000-0005-0000-0000-000011000000}"/>
    <cellStyle name="Обычный 5 2" xfId="18" xr:uid="{00000000-0005-0000-0000-000012000000}"/>
    <cellStyle name="Обычный 5 2 10" xfId="522" xr:uid="{00000000-0005-0000-0000-000013000000}"/>
    <cellStyle name="Обычный 5 2 11" xfId="666" xr:uid="{00000000-0005-0000-0000-000014000000}"/>
    <cellStyle name="Обычный 5 2 2" xfId="36" xr:uid="{00000000-0005-0000-0000-000015000000}"/>
    <cellStyle name="Обычный 5 2 2 2" xfId="125" xr:uid="{00000000-0005-0000-0000-000016000000}"/>
    <cellStyle name="Обычный 5 2 2 2 2" xfId="375" xr:uid="{00000000-0005-0000-0000-000017000000}"/>
    <cellStyle name="Обычный 5 2 2 2 3" xfId="590" xr:uid="{00000000-0005-0000-0000-000018000000}"/>
    <cellStyle name="Обычный 5 2 2 2 4" xfId="734" xr:uid="{00000000-0005-0000-0000-000019000000}"/>
    <cellStyle name="Обычный 5 2 2 3" xfId="91" xr:uid="{00000000-0005-0000-0000-00001A000000}"/>
    <cellStyle name="Обычный 5 2 2 3 2" xfId="341" xr:uid="{00000000-0005-0000-0000-00001B000000}"/>
    <cellStyle name="Обычный 5 2 2 3 3" xfId="645" xr:uid="{00000000-0005-0000-0000-00001C000000}"/>
    <cellStyle name="Обычный 5 2 2 3 4" xfId="789" xr:uid="{00000000-0005-0000-0000-00001D000000}"/>
    <cellStyle name="Обычный 5 2 2 4" xfId="181" xr:uid="{00000000-0005-0000-0000-00001E000000}"/>
    <cellStyle name="Обычный 5 2 2 4 2" xfId="431" xr:uid="{00000000-0005-0000-0000-00001F000000}"/>
    <cellStyle name="Обычный 5 2 2 5" xfId="216" xr:uid="{00000000-0005-0000-0000-000020000000}"/>
    <cellStyle name="Обычный 5 2 2 5 2" xfId="466" xr:uid="{00000000-0005-0000-0000-000021000000}"/>
    <cellStyle name="Обычный 5 2 2 6" xfId="251" xr:uid="{00000000-0005-0000-0000-000022000000}"/>
    <cellStyle name="Обычный 5 2 2 6 2" xfId="501" xr:uid="{00000000-0005-0000-0000-000023000000}"/>
    <cellStyle name="Обычный 5 2 2 7" xfId="286" xr:uid="{00000000-0005-0000-0000-000024000000}"/>
    <cellStyle name="Обычный 5 2 2 8" xfId="556" xr:uid="{00000000-0005-0000-0000-000025000000}"/>
    <cellStyle name="Обычный 5 2 2 9" xfId="700" xr:uid="{00000000-0005-0000-0000-000026000000}"/>
    <cellStyle name="Обычный 5 2 3" xfId="73" xr:uid="{00000000-0005-0000-0000-000027000000}"/>
    <cellStyle name="Обычный 5 2 3 2" xfId="141" xr:uid="{00000000-0005-0000-0000-000028000000}"/>
    <cellStyle name="Обычный 5 2 3 2 2" xfId="391" xr:uid="{00000000-0005-0000-0000-000029000000}"/>
    <cellStyle name="Обычный 5 2 3 2 3" xfId="627" xr:uid="{00000000-0005-0000-0000-00002A000000}"/>
    <cellStyle name="Обычный 5 2 3 2 4" xfId="771" xr:uid="{00000000-0005-0000-0000-00002B000000}"/>
    <cellStyle name="Обычный 5 2 3 3" xfId="323" xr:uid="{00000000-0005-0000-0000-00002C000000}"/>
    <cellStyle name="Обычный 5 2 3 4" xfId="538" xr:uid="{00000000-0005-0000-0000-00002D000000}"/>
    <cellStyle name="Обычный 5 2 3 5" xfId="682" xr:uid="{00000000-0005-0000-0000-00002E000000}"/>
    <cellStyle name="Обычный 5 2 4" xfId="107" xr:uid="{00000000-0005-0000-0000-00002F000000}"/>
    <cellStyle name="Обычный 5 2 4 2" xfId="357" xr:uid="{00000000-0005-0000-0000-000030000000}"/>
    <cellStyle name="Обычный 5 2 4 3" xfId="572" xr:uid="{00000000-0005-0000-0000-000031000000}"/>
    <cellStyle name="Обычный 5 2 4 4" xfId="716" xr:uid="{00000000-0005-0000-0000-000032000000}"/>
    <cellStyle name="Обычный 5 2 5" xfId="57" xr:uid="{00000000-0005-0000-0000-000033000000}"/>
    <cellStyle name="Обычный 5 2 5 2" xfId="307" xr:uid="{00000000-0005-0000-0000-000034000000}"/>
    <cellStyle name="Обычный 5 2 5 3" xfId="611" xr:uid="{00000000-0005-0000-0000-000035000000}"/>
    <cellStyle name="Обычный 5 2 5 4" xfId="755" xr:uid="{00000000-0005-0000-0000-000036000000}"/>
    <cellStyle name="Обычный 5 2 6" xfId="163" xr:uid="{00000000-0005-0000-0000-000037000000}"/>
    <cellStyle name="Обычный 5 2 6 2" xfId="413" xr:uid="{00000000-0005-0000-0000-000038000000}"/>
    <cellStyle name="Обычный 5 2 7" xfId="198" xr:uid="{00000000-0005-0000-0000-000039000000}"/>
    <cellStyle name="Обычный 5 2 7 2" xfId="448" xr:uid="{00000000-0005-0000-0000-00003A000000}"/>
    <cellStyle name="Обычный 5 2 8" xfId="233" xr:uid="{00000000-0005-0000-0000-00003B000000}"/>
    <cellStyle name="Обычный 5 2 8 2" xfId="483" xr:uid="{00000000-0005-0000-0000-00003C000000}"/>
    <cellStyle name="Обычный 5 2 9" xfId="268" xr:uid="{00000000-0005-0000-0000-00003D000000}"/>
    <cellStyle name="Обычный 5 3" xfId="23" xr:uid="{00000000-0005-0000-0000-00003E000000}"/>
    <cellStyle name="Обычный 5 3 10" xfId="527" xr:uid="{00000000-0005-0000-0000-00003F000000}"/>
    <cellStyle name="Обычный 5 3 11" xfId="671" xr:uid="{00000000-0005-0000-0000-000040000000}"/>
    <cellStyle name="Обычный 5 3 2" xfId="41" xr:uid="{00000000-0005-0000-0000-000041000000}"/>
    <cellStyle name="Обычный 5 3 2 2" xfId="130" xr:uid="{00000000-0005-0000-0000-000042000000}"/>
    <cellStyle name="Обычный 5 3 2 2 2" xfId="380" xr:uid="{00000000-0005-0000-0000-000043000000}"/>
    <cellStyle name="Обычный 5 3 2 2 3" xfId="595" xr:uid="{00000000-0005-0000-0000-000044000000}"/>
    <cellStyle name="Обычный 5 3 2 2 4" xfId="739" xr:uid="{00000000-0005-0000-0000-000045000000}"/>
    <cellStyle name="Обычный 5 3 2 3" xfId="96" xr:uid="{00000000-0005-0000-0000-000046000000}"/>
    <cellStyle name="Обычный 5 3 2 3 2" xfId="346" xr:uid="{00000000-0005-0000-0000-000047000000}"/>
    <cellStyle name="Обычный 5 3 2 3 3" xfId="650" xr:uid="{00000000-0005-0000-0000-000048000000}"/>
    <cellStyle name="Обычный 5 3 2 3 4" xfId="794" xr:uid="{00000000-0005-0000-0000-000049000000}"/>
    <cellStyle name="Обычный 5 3 2 4" xfId="186" xr:uid="{00000000-0005-0000-0000-00004A000000}"/>
    <cellStyle name="Обычный 5 3 2 4 2" xfId="436" xr:uid="{00000000-0005-0000-0000-00004B000000}"/>
    <cellStyle name="Обычный 5 3 2 5" xfId="221" xr:uid="{00000000-0005-0000-0000-00004C000000}"/>
    <cellStyle name="Обычный 5 3 2 5 2" xfId="471" xr:uid="{00000000-0005-0000-0000-00004D000000}"/>
    <cellStyle name="Обычный 5 3 2 6" xfId="256" xr:uid="{00000000-0005-0000-0000-00004E000000}"/>
    <cellStyle name="Обычный 5 3 2 6 2" xfId="506" xr:uid="{00000000-0005-0000-0000-00004F000000}"/>
    <cellStyle name="Обычный 5 3 2 7" xfId="291" xr:uid="{00000000-0005-0000-0000-000050000000}"/>
    <cellStyle name="Обычный 5 3 2 8" xfId="561" xr:uid="{00000000-0005-0000-0000-000051000000}"/>
    <cellStyle name="Обычный 5 3 2 9" xfId="705" xr:uid="{00000000-0005-0000-0000-000052000000}"/>
    <cellStyle name="Обычный 5 3 3" xfId="78" xr:uid="{00000000-0005-0000-0000-000053000000}"/>
    <cellStyle name="Обычный 5 3 3 2" xfId="146" xr:uid="{00000000-0005-0000-0000-000054000000}"/>
    <cellStyle name="Обычный 5 3 3 2 2" xfId="396" xr:uid="{00000000-0005-0000-0000-000055000000}"/>
    <cellStyle name="Обычный 5 3 3 2 3" xfId="632" xr:uid="{00000000-0005-0000-0000-000056000000}"/>
    <cellStyle name="Обычный 5 3 3 2 4" xfId="776" xr:uid="{00000000-0005-0000-0000-000057000000}"/>
    <cellStyle name="Обычный 5 3 3 3" xfId="328" xr:uid="{00000000-0005-0000-0000-000058000000}"/>
    <cellStyle name="Обычный 5 3 3 4" xfId="543" xr:uid="{00000000-0005-0000-0000-000059000000}"/>
    <cellStyle name="Обычный 5 3 3 5" xfId="687" xr:uid="{00000000-0005-0000-0000-00005A000000}"/>
    <cellStyle name="Обычный 5 3 4" xfId="112" xr:uid="{00000000-0005-0000-0000-00005B000000}"/>
    <cellStyle name="Обычный 5 3 4 2" xfId="362" xr:uid="{00000000-0005-0000-0000-00005C000000}"/>
    <cellStyle name="Обычный 5 3 4 3" xfId="577" xr:uid="{00000000-0005-0000-0000-00005D000000}"/>
    <cellStyle name="Обычный 5 3 4 4" xfId="721" xr:uid="{00000000-0005-0000-0000-00005E000000}"/>
    <cellStyle name="Обычный 5 3 5" xfId="62" xr:uid="{00000000-0005-0000-0000-00005F000000}"/>
    <cellStyle name="Обычный 5 3 5 2" xfId="312" xr:uid="{00000000-0005-0000-0000-000060000000}"/>
    <cellStyle name="Обычный 5 3 5 3" xfId="616" xr:uid="{00000000-0005-0000-0000-000061000000}"/>
    <cellStyle name="Обычный 5 3 5 4" xfId="760" xr:uid="{00000000-0005-0000-0000-000062000000}"/>
    <cellStyle name="Обычный 5 3 6" xfId="168" xr:uid="{00000000-0005-0000-0000-000063000000}"/>
    <cellStyle name="Обычный 5 3 6 2" xfId="418" xr:uid="{00000000-0005-0000-0000-000064000000}"/>
    <cellStyle name="Обычный 5 3 7" xfId="203" xr:uid="{00000000-0005-0000-0000-000065000000}"/>
    <cellStyle name="Обычный 5 3 7 2" xfId="453" xr:uid="{00000000-0005-0000-0000-000066000000}"/>
    <cellStyle name="Обычный 5 3 8" xfId="238" xr:uid="{00000000-0005-0000-0000-000067000000}"/>
    <cellStyle name="Обычный 5 3 8 2" xfId="488" xr:uid="{00000000-0005-0000-0000-000068000000}"/>
    <cellStyle name="Обычный 5 3 9" xfId="273" xr:uid="{00000000-0005-0000-0000-000069000000}"/>
    <cellStyle name="Обычный 5 4" xfId="31" xr:uid="{00000000-0005-0000-0000-00006A000000}"/>
    <cellStyle name="Обычный 5 4 10" xfId="661" xr:uid="{00000000-0005-0000-0000-00006B000000}"/>
    <cellStyle name="Обычный 5 4 2" xfId="86" xr:uid="{00000000-0005-0000-0000-00006C000000}"/>
    <cellStyle name="Обычный 5 4 2 2" xfId="152" xr:uid="{00000000-0005-0000-0000-00006D000000}"/>
    <cellStyle name="Обычный 5 4 2 2 2" xfId="402" xr:uid="{00000000-0005-0000-0000-00006E000000}"/>
    <cellStyle name="Обычный 5 4 2 2 3" xfId="640" xr:uid="{00000000-0005-0000-0000-00006F000000}"/>
    <cellStyle name="Обычный 5 4 2 2 4" xfId="784" xr:uid="{00000000-0005-0000-0000-000070000000}"/>
    <cellStyle name="Обычный 5 4 2 3" xfId="336" xr:uid="{00000000-0005-0000-0000-000071000000}"/>
    <cellStyle name="Обычный 5 4 2 4" xfId="551" xr:uid="{00000000-0005-0000-0000-000072000000}"/>
    <cellStyle name="Обычный 5 4 2 5" xfId="695" xr:uid="{00000000-0005-0000-0000-000073000000}"/>
    <cellStyle name="Обычный 5 4 3" xfId="120" xr:uid="{00000000-0005-0000-0000-000074000000}"/>
    <cellStyle name="Обычный 5 4 3 2" xfId="370" xr:uid="{00000000-0005-0000-0000-000075000000}"/>
    <cellStyle name="Обычный 5 4 3 3" xfId="585" xr:uid="{00000000-0005-0000-0000-000076000000}"/>
    <cellStyle name="Обычный 5 4 3 4" xfId="729" xr:uid="{00000000-0005-0000-0000-000077000000}"/>
    <cellStyle name="Обычный 5 4 4" xfId="52" xr:uid="{00000000-0005-0000-0000-000078000000}"/>
    <cellStyle name="Обычный 5 4 4 2" xfId="302" xr:uid="{00000000-0005-0000-0000-000079000000}"/>
    <cellStyle name="Обычный 5 4 4 3" xfId="606" xr:uid="{00000000-0005-0000-0000-00007A000000}"/>
    <cellStyle name="Обычный 5 4 4 4" xfId="750" xr:uid="{00000000-0005-0000-0000-00007B000000}"/>
    <cellStyle name="Обычный 5 4 5" xfId="176" xr:uid="{00000000-0005-0000-0000-00007C000000}"/>
    <cellStyle name="Обычный 5 4 5 2" xfId="426" xr:uid="{00000000-0005-0000-0000-00007D000000}"/>
    <cellStyle name="Обычный 5 4 6" xfId="211" xr:uid="{00000000-0005-0000-0000-00007E000000}"/>
    <cellStyle name="Обычный 5 4 6 2" xfId="461" xr:uid="{00000000-0005-0000-0000-00007F000000}"/>
    <cellStyle name="Обычный 5 4 7" xfId="246" xr:uid="{00000000-0005-0000-0000-000080000000}"/>
    <cellStyle name="Обычный 5 4 7 2" xfId="496" xr:uid="{00000000-0005-0000-0000-000081000000}"/>
    <cellStyle name="Обычный 5 4 8" xfId="281" xr:uid="{00000000-0005-0000-0000-000082000000}"/>
    <cellStyle name="Обычный 5 4 9" xfId="517" xr:uid="{00000000-0005-0000-0000-000083000000}"/>
    <cellStyle name="Обычный 5 5" xfId="68" xr:uid="{00000000-0005-0000-0000-000084000000}"/>
    <cellStyle name="Обычный 5 5 2" xfId="136" xr:uid="{00000000-0005-0000-0000-000085000000}"/>
    <cellStyle name="Обычный 5 5 2 2" xfId="386" xr:uid="{00000000-0005-0000-0000-000086000000}"/>
    <cellStyle name="Обычный 5 5 2 3" xfId="622" xr:uid="{00000000-0005-0000-0000-000087000000}"/>
    <cellStyle name="Обычный 5 5 2 4" xfId="766" xr:uid="{00000000-0005-0000-0000-000088000000}"/>
    <cellStyle name="Обычный 5 5 3" xfId="318" xr:uid="{00000000-0005-0000-0000-000089000000}"/>
    <cellStyle name="Обычный 5 5 4" xfId="533" xr:uid="{00000000-0005-0000-0000-00008A000000}"/>
    <cellStyle name="Обычный 5 5 5" xfId="677" xr:uid="{00000000-0005-0000-0000-00008B000000}"/>
    <cellStyle name="Обычный 5 6" xfId="102" xr:uid="{00000000-0005-0000-0000-00008C000000}"/>
    <cellStyle name="Обычный 5 6 2" xfId="352" xr:uid="{00000000-0005-0000-0000-00008D000000}"/>
    <cellStyle name="Обычный 5 6 3" xfId="567" xr:uid="{00000000-0005-0000-0000-00008E000000}"/>
    <cellStyle name="Обычный 5 6 4" xfId="711" xr:uid="{00000000-0005-0000-0000-00008F000000}"/>
    <cellStyle name="Обычный 5 7" xfId="47" xr:uid="{00000000-0005-0000-0000-000090000000}"/>
    <cellStyle name="Обычный 5 7 2" xfId="297" xr:uid="{00000000-0005-0000-0000-000091000000}"/>
    <cellStyle name="Обычный 5 7 3" xfId="601" xr:uid="{00000000-0005-0000-0000-000092000000}"/>
    <cellStyle name="Обычный 5 7 4" xfId="745" xr:uid="{00000000-0005-0000-0000-000093000000}"/>
    <cellStyle name="Обычный 5 8" xfId="158" xr:uid="{00000000-0005-0000-0000-000094000000}"/>
    <cellStyle name="Обычный 5 8 2" xfId="408" xr:uid="{00000000-0005-0000-0000-000095000000}"/>
    <cellStyle name="Обычный 5 9" xfId="193" xr:uid="{00000000-0005-0000-0000-000096000000}"/>
    <cellStyle name="Обычный 5 9 2" xfId="443" xr:uid="{00000000-0005-0000-0000-000097000000}"/>
    <cellStyle name="Обычный 6" xfId="15" xr:uid="{00000000-0005-0000-0000-000098000000}"/>
    <cellStyle name="Обычный 6 10" xfId="230" xr:uid="{00000000-0005-0000-0000-000099000000}"/>
    <cellStyle name="Обычный 6 10 2" xfId="480" xr:uid="{00000000-0005-0000-0000-00009A000000}"/>
    <cellStyle name="Обычный 6 11" xfId="265" xr:uid="{00000000-0005-0000-0000-00009B000000}"/>
    <cellStyle name="Обычный 6 12" xfId="514" xr:uid="{00000000-0005-0000-0000-00009C000000}"/>
    <cellStyle name="Обычный 6 13" xfId="658" xr:uid="{00000000-0005-0000-0000-00009D000000}"/>
    <cellStyle name="Обычный 6 2" xfId="20" xr:uid="{00000000-0005-0000-0000-00009E000000}"/>
    <cellStyle name="Обычный 6 2 10" xfId="524" xr:uid="{00000000-0005-0000-0000-00009F000000}"/>
    <cellStyle name="Обычный 6 2 11" xfId="668" xr:uid="{00000000-0005-0000-0000-0000A0000000}"/>
    <cellStyle name="Обычный 6 2 2" xfId="38" xr:uid="{00000000-0005-0000-0000-0000A1000000}"/>
    <cellStyle name="Обычный 6 2 2 2" xfId="127" xr:uid="{00000000-0005-0000-0000-0000A2000000}"/>
    <cellStyle name="Обычный 6 2 2 2 2" xfId="377" xr:uid="{00000000-0005-0000-0000-0000A3000000}"/>
    <cellStyle name="Обычный 6 2 2 2 3" xfId="592" xr:uid="{00000000-0005-0000-0000-0000A4000000}"/>
    <cellStyle name="Обычный 6 2 2 2 4" xfId="736" xr:uid="{00000000-0005-0000-0000-0000A5000000}"/>
    <cellStyle name="Обычный 6 2 2 3" xfId="93" xr:uid="{00000000-0005-0000-0000-0000A6000000}"/>
    <cellStyle name="Обычный 6 2 2 3 2" xfId="343" xr:uid="{00000000-0005-0000-0000-0000A7000000}"/>
    <cellStyle name="Обычный 6 2 2 3 3" xfId="647" xr:uid="{00000000-0005-0000-0000-0000A8000000}"/>
    <cellStyle name="Обычный 6 2 2 3 4" xfId="791" xr:uid="{00000000-0005-0000-0000-0000A9000000}"/>
    <cellStyle name="Обычный 6 2 2 4" xfId="183" xr:uid="{00000000-0005-0000-0000-0000AA000000}"/>
    <cellStyle name="Обычный 6 2 2 4 2" xfId="433" xr:uid="{00000000-0005-0000-0000-0000AB000000}"/>
    <cellStyle name="Обычный 6 2 2 5" xfId="218" xr:uid="{00000000-0005-0000-0000-0000AC000000}"/>
    <cellStyle name="Обычный 6 2 2 5 2" xfId="468" xr:uid="{00000000-0005-0000-0000-0000AD000000}"/>
    <cellStyle name="Обычный 6 2 2 6" xfId="253" xr:uid="{00000000-0005-0000-0000-0000AE000000}"/>
    <cellStyle name="Обычный 6 2 2 6 2" xfId="503" xr:uid="{00000000-0005-0000-0000-0000AF000000}"/>
    <cellStyle name="Обычный 6 2 2 7" xfId="288" xr:uid="{00000000-0005-0000-0000-0000B0000000}"/>
    <cellStyle name="Обычный 6 2 2 8" xfId="558" xr:uid="{00000000-0005-0000-0000-0000B1000000}"/>
    <cellStyle name="Обычный 6 2 2 9" xfId="702" xr:uid="{00000000-0005-0000-0000-0000B2000000}"/>
    <cellStyle name="Обычный 6 2 3" xfId="75" xr:uid="{00000000-0005-0000-0000-0000B3000000}"/>
    <cellStyle name="Обычный 6 2 3 2" xfId="143" xr:uid="{00000000-0005-0000-0000-0000B4000000}"/>
    <cellStyle name="Обычный 6 2 3 2 2" xfId="393" xr:uid="{00000000-0005-0000-0000-0000B5000000}"/>
    <cellStyle name="Обычный 6 2 3 2 3" xfId="629" xr:uid="{00000000-0005-0000-0000-0000B6000000}"/>
    <cellStyle name="Обычный 6 2 3 2 4" xfId="773" xr:uid="{00000000-0005-0000-0000-0000B7000000}"/>
    <cellStyle name="Обычный 6 2 3 3" xfId="325" xr:uid="{00000000-0005-0000-0000-0000B8000000}"/>
    <cellStyle name="Обычный 6 2 3 4" xfId="540" xr:uid="{00000000-0005-0000-0000-0000B9000000}"/>
    <cellStyle name="Обычный 6 2 3 5" xfId="684" xr:uid="{00000000-0005-0000-0000-0000BA000000}"/>
    <cellStyle name="Обычный 6 2 4" xfId="109" xr:uid="{00000000-0005-0000-0000-0000BB000000}"/>
    <cellStyle name="Обычный 6 2 4 2" xfId="359" xr:uid="{00000000-0005-0000-0000-0000BC000000}"/>
    <cellStyle name="Обычный 6 2 4 3" xfId="574" xr:uid="{00000000-0005-0000-0000-0000BD000000}"/>
    <cellStyle name="Обычный 6 2 4 4" xfId="718" xr:uid="{00000000-0005-0000-0000-0000BE000000}"/>
    <cellStyle name="Обычный 6 2 5" xfId="59" xr:uid="{00000000-0005-0000-0000-0000BF000000}"/>
    <cellStyle name="Обычный 6 2 5 2" xfId="309" xr:uid="{00000000-0005-0000-0000-0000C0000000}"/>
    <cellStyle name="Обычный 6 2 5 3" xfId="613" xr:uid="{00000000-0005-0000-0000-0000C1000000}"/>
    <cellStyle name="Обычный 6 2 5 4" xfId="757" xr:uid="{00000000-0005-0000-0000-0000C2000000}"/>
    <cellStyle name="Обычный 6 2 6" xfId="165" xr:uid="{00000000-0005-0000-0000-0000C3000000}"/>
    <cellStyle name="Обычный 6 2 6 2" xfId="415" xr:uid="{00000000-0005-0000-0000-0000C4000000}"/>
    <cellStyle name="Обычный 6 2 7" xfId="200" xr:uid="{00000000-0005-0000-0000-0000C5000000}"/>
    <cellStyle name="Обычный 6 2 7 2" xfId="450" xr:uid="{00000000-0005-0000-0000-0000C6000000}"/>
    <cellStyle name="Обычный 6 2 8" xfId="235" xr:uid="{00000000-0005-0000-0000-0000C7000000}"/>
    <cellStyle name="Обычный 6 2 8 2" xfId="485" xr:uid="{00000000-0005-0000-0000-0000C8000000}"/>
    <cellStyle name="Обычный 6 2 9" xfId="270" xr:uid="{00000000-0005-0000-0000-0000C9000000}"/>
    <cellStyle name="Обычный 6 3" xfId="25" xr:uid="{00000000-0005-0000-0000-0000CA000000}"/>
    <cellStyle name="Обычный 6 3 10" xfId="529" xr:uid="{00000000-0005-0000-0000-0000CB000000}"/>
    <cellStyle name="Обычный 6 3 11" xfId="673" xr:uid="{00000000-0005-0000-0000-0000CC000000}"/>
    <cellStyle name="Обычный 6 3 2" xfId="43" xr:uid="{00000000-0005-0000-0000-0000CD000000}"/>
    <cellStyle name="Обычный 6 3 2 2" xfId="132" xr:uid="{00000000-0005-0000-0000-0000CE000000}"/>
    <cellStyle name="Обычный 6 3 2 2 2" xfId="382" xr:uid="{00000000-0005-0000-0000-0000CF000000}"/>
    <cellStyle name="Обычный 6 3 2 2 3" xfId="597" xr:uid="{00000000-0005-0000-0000-0000D0000000}"/>
    <cellStyle name="Обычный 6 3 2 2 4" xfId="741" xr:uid="{00000000-0005-0000-0000-0000D1000000}"/>
    <cellStyle name="Обычный 6 3 2 3" xfId="98" xr:uid="{00000000-0005-0000-0000-0000D2000000}"/>
    <cellStyle name="Обычный 6 3 2 3 2" xfId="348" xr:uid="{00000000-0005-0000-0000-0000D3000000}"/>
    <cellStyle name="Обычный 6 3 2 3 3" xfId="652" xr:uid="{00000000-0005-0000-0000-0000D4000000}"/>
    <cellStyle name="Обычный 6 3 2 3 4" xfId="796" xr:uid="{00000000-0005-0000-0000-0000D5000000}"/>
    <cellStyle name="Обычный 6 3 2 4" xfId="188" xr:uid="{00000000-0005-0000-0000-0000D6000000}"/>
    <cellStyle name="Обычный 6 3 2 4 2" xfId="438" xr:uid="{00000000-0005-0000-0000-0000D7000000}"/>
    <cellStyle name="Обычный 6 3 2 5" xfId="223" xr:uid="{00000000-0005-0000-0000-0000D8000000}"/>
    <cellStyle name="Обычный 6 3 2 5 2" xfId="473" xr:uid="{00000000-0005-0000-0000-0000D9000000}"/>
    <cellStyle name="Обычный 6 3 2 6" xfId="258" xr:uid="{00000000-0005-0000-0000-0000DA000000}"/>
    <cellStyle name="Обычный 6 3 2 6 2" xfId="508" xr:uid="{00000000-0005-0000-0000-0000DB000000}"/>
    <cellStyle name="Обычный 6 3 2 7" xfId="293" xr:uid="{00000000-0005-0000-0000-0000DC000000}"/>
    <cellStyle name="Обычный 6 3 2 8" xfId="563" xr:uid="{00000000-0005-0000-0000-0000DD000000}"/>
    <cellStyle name="Обычный 6 3 2 9" xfId="707" xr:uid="{00000000-0005-0000-0000-0000DE000000}"/>
    <cellStyle name="Обычный 6 3 3" xfId="80" xr:uid="{00000000-0005-0000-0000-0000DF000000}"/>
    <cellStyle name="Обычный 6 3 3 2" xfId="148" xr:uid="{00000000-0005-0000-0000-0000E0000000}"/>
    <cellStyle name="Обычный 6 3 3 2 2" xfId="398" xr:uid="{00000000-0005-0000-0000-0000E1000000}"/>
    <cellStyle name="Обычный 6 3 3 2 3" xfId="634" xr:uid="{00000000-0005-0000-0000-0000E2000000}"/>
    <cellStyle name="Обычный 6 3 3 2 4" xfId="778" xr:uid="{00000000-0005-0000-0000-0000E3000000}"/>
    <cellStyle name="Обычный 6 3 3 3" xfId="330" xr:uid="{00000000-0005-0000-0000-0000E4000000}"/>
    <cellStyle name="Обычный 6 3 3 4" xfId="545" xr:uid="{00000000-0005-0000-0000-0000E5000000}"/>
    <cellStyle name="Обычный 6 3 3 5" xfId="689" xr:uid="{00000000-0005-0000-0000-0000E6000000}"/>
    <cellStyle name="Обычный 6 3 4" xfId="114" xr:uid="{00000000-0005-0000-0000-0000E7000000}"/>
    <cellStyle name="Обычный 6 3 4 2" xfId="364" xr:uid="{00000000-0005-0000-0000-0000E8000000}"/>
    <cellStyle name="Обычный 6 3 4 3" xfId="579" xr:uid="{00000000-0005-0000-0000-0000E9000000}"/>
    <cellStyle name="Обычный 6 3 4 4" xfId="723" xr:uid="{00000000-0005-0000-0000-0000EA000000}"/>
    <cellStyle name="Обычный 6 3 5" xfId="64" xr:uid="{00000000-0005-0000-0000-0000EB000000}"/>
    <cellStyle name="Обычный 6 3 5 2" xfId="314" xr:uid="{00000000-0005-0000-0000-0000EC000000}"/>
    <cellStyle name="Обычный 6 3 5 3" xfId="618" xr:uid="{00000000-0005-0000-0000-0000ED000000}"/>
    <cellStyle name="Обычный 6 3 5 4" xfId="762" xr:uid="{00000000-0005-0000-0000-0000EE000000}"/>
    <cellStyle name="Обычный 6 3 6" xfId="170" xr:uid="{00000000-0005-0000-0000-0000EF000000}"/>
    <cellStyle name="Обычный 6 3 6 2" xfId="420" xr:uid="{00000000-0005-0000-0000-0000F0000000}"/>
    <cellStyle name="Обычный 6 3 7" xfId="205" xr:uid="{00000000-0005-0000-0000-0000F1000000}"/>
    <cellStyle name="Обычный 6 3 7 2" xfId="455" xr:uid="{00000000-0005-0000-0000-0000F2000000}"/>
    <cellStyle name="Обычный 6 3 8" xfId="240" xr:uid="{00000000-0005-0000-0000-0000F3000000}"/>
    <cellStyle name="Обычный 6 3 8 2" xfId="490" xr:uid="{00000000-0005-0000-0000-0000F4000000}"/>
    <cellStyle name="Обычный 6 3 9" xfId="275" xr:uid="{00000000-0005-0000-0000-0000F5000000}"/>
    <cellStyle name="Обычный 6 4" xfId="33" xr:uid="{00000000-0005-0000-0000-0000F6000000}"/>
    <cellStyle name="Обычный 6 4 10" xfId="663" xr:uid="{00000000-0005-0000-0000-0000F7000000}"/>
    <cellStyle name="Обычный 6 4 2" xfId="88" xr:uid="{00000000-0005-0000-0000-0000F8000000}"/>
    <cellStyle name="Обычный 6 4 2 2" xfId="154" xr:uid="{00000000-0005-0000-0000-0000F9000000}"/>
    <cellStyle name="Обычный 6 4 2 2 2" xfId="404" xr:uid="{00000000-0005-0000-0000-0000FA000000}"/>
    <cellStyle name="Обычный 6 4 2 2 3" xfId="642" xr:uid="{00000000-0005-0000-0000-0000FB000000}"/>
    <cellStyle name="Обычный 6 4 2 2 4" xfId="786" xr:uid="{00000000-0005-0000-0000-0000FC000000}"/>
    <cellStyle name="Обычный 6 4 2 3" xfId="338" xr:uid="{00000000-0005-0000-0000-0000FD000000}"/>
    <cellStyle name="Обычный 6 4 2 4" xfId="553" xr:uid="{00000000-0005-0000-0000-0000FE000000}"/>
    <cellStyle name="Обычный 6 4 2 5" xfId="697" xr:uid="{00000000-0005-0000-0000-0000FF000000}"/>
    <cellStyle name="Обычный 6 4 3" xfId="122" xr:uid="{00000000-0005-0000-0000-000000010000}"/>
    <cellStyle name="Обычный 6 4 3 2" xfId="372" xr:uid="{00000000-0005-0000-0000-000001010000}"/>
    <cellStyle name="Обычный 6 4 3 3" xfId="587" xr:uid="{00000000-0005-0000-0000-000002010000}"/>
    <cellStyle name="Обычный 6 4 3 4" xfId="731" xr:uid="{00000000-0005-0000-0000-000003010000}"/>
    <cellStyle name="Обычный 6 4 4" xfId="54" xr:uid="{00000000-0005-0000-0000-000004010000}"/>
    <cellStyle name="Обычный 6 4 4 2" xfId="304" xr:uid="{00000000-0005-0000-0000-000005010000}"/>
    <cellStyle name="Обычный 6 4 4 3" xfId="608" xr:uid="{00000000-0005-0000-0000-000006010000}"/>
    <cellStyle name="Обычный 6 4 4 4" xfId="752" xr:uid="{00000000-0005-0000-0000-000007010000}"/>
    <cellStyle name="Обычный 6 4 5" xfId="178" xr:uid="{00000000-0005-0000-0000-000008010000}"/>
    <cellStyle name="Обычный 6 4 5 2" xfId="428" xr:uid="{00000000-0005-0000-0000-000009010000}"/>
    <cellStyle name="Обычный 6 4 6" xfId="213" xr:uid="{00000000-0005-0000-0000-00000A010000}"/>
    <cellStyle name="Обычный 6 4 6 2" xfId="463" xr:uid="{00000000-0005-0000-0000-00000B010000}"/>
    <cellStyle name="Обычный 6 4 7" xfId="248" xr:uid="{00000000-0005-0000-0000-00000C010000}"/>
    <cellStyle name="Обычный 6 4 7 2" xfId="498" xr:uid="{00000000-0005-0000-0000-00000D010000}"/>
    <cellStyle name="Обычный 6 4 8" xfId="283" xr:uid="{00000000-0005-0000-0000-00000E010000}"/>
    <cellStyle name="Обычный 6 4 9" xfId="519" xr:uid="{00000000-0005-0000-0000-00000F010000}"/>
    <cellStyle name="Обычный 6 5" xfId="70" xr:uid="{00000000-0005-0000-0000-000010010000}"/>
    <cellStyle name="Обычный 6 5 2" xfId="138" xr:uid="{00000000-0005-0000-0000-000011010000}"/>
    <cellStyle name="Обычный 6 5 2 2" xfId="388" xr:uid="{00000000-0005-0000-0000-000012010000}"/>
    <cellStyle name="Обычный 6 5 2 3" xfId="624" xr:uid="{00000000-0005-0000-0000-000013010000}"/>
    <cellStyle name="Обычный 6 5 2 4" xfId="768" xr:uid="{00000000-0005-0000-0000-000014010000}"/>
    <cellStyle name="Обычный 6 5 3" xfId="320" xr:uid="{00000000-0005-0000-0000-000015010000}"/>
    <cellStyle name="Обычный 6 5 4" xfId="535" xr:uid="{00000000-0005-0000-0000-000016010000}"/>
    <cellStyle name="Обычный 6 5 5" xfId="679" xr:uid="{00000000-0005-0000-0000-000017010000}"/>
    <cellStyle name="Обычный 6 6" xfId="104" xr:uid="{00000000-0005-0000-0000-000018010000}"/>
    <cellStyle name="Обычный 6 6 2" xfId="354" xr:uid="{00000000-0005-0000-0000-000019010000}"/>
    <cellStyle name="Обычный 6 6 3" xfId="569" xr:uid="{00000000-0005-0000-0000-00001A010000}"/>
    <cellStyle name="Обычный 6 6 4" xfId="713" xr:uid="{00000000-0005-0000-0000-00001B010000}"/>
    <cellStyle name="Обычный 6 7" xfId="49" xr:uid="{00000000-0005-0000-0000-00001C010000}"/>
    <cellStyle name="Обычный 6 7 2" xfId="299" xr:uid="{00000000-0005-0000-0000-00001D010000}"/>
    <cellStyle name="Обычный 6 7 3" xfId="603" xr:uid="{00000000-0005-0000-0000-00001E010000}"/>
    <cellStyle name="Обычный 6 7 4" xfId="747" xr:uid="{00000000-0005-0000-0000-00001F010000}"/>
    <cellStyle name="Обычный 6 8" xfId="160" xr:uid="{00000000-0005-0000-0000-000020010000}"/>
    <cellStyle name="Обычный 6 8 2" xfId="410" xr:uid="{00000000-0005-0000-0000-000021010000}"/>
    <cellStyle name="Обычный 6 9" xfId="195" xr:uid="{00000000-0005-0000-0000-000022010000}"/>
    <cellStyle name="Обычный 6 9 2" xfId="445" xr:uid="{00000000-0005-0000-0000-000023010000}"/>
    <cellStyle name="Обычный 7" xfId="17" xr:uid="{00000000-0005-0000-0000-000024010000}"/>
    <cellStyle name="Обычный 7 10" xfId="232" xr:uid="{00000000-0005-0000-0000-000025010000}"/>
    <cellStyle name="Обычный 7 10 2" xfId="482" xr:uid="{00000000-0005-0000-0000-000026010000}"/>
    <cellStyle name="Обычный 7 11" xfId="267" xr:uid="{00000000-0005-0000-0000-000027010000}"/>
    <cellStyle name="Обычный 7 12" xfId="516" xr:uid="{00000000-0005-0000-0000-000028010000}"/>
    <cellStyle name="Обычный 7 13" xfId="660" xr:uid="{00000000-0005-0000-0000-000029010000}"/>
    <cellStyle name="Обычный 7 2" xfId="22" xr:uid="{00000000-0005-0000-0000-00002A010000}"/>
    <cellStyle name="Обычный 7 2 10" xfId="526" xr:uid="{00000000-0005-0000-0000-00002B010000}"/>
    <cellStyle name="Обычный 7 2 11" xfId="670" xr:uid="{00000000-0005-0000-0000-00002C010000}"/>
    <cellStyle name="Обычный 7 2 2" xfId="40" xr:uid="{00000000-0005-0000-0000-00002D010000}"/>
    <cellStyle name="Обычный 7 2 2 2" xfId="129" xr:uid="{00000000-0005-0000-0000-00002E010000}"/>
    <cellStyle name="Обычный 7 2 2 2 2" xfId="379" xr:uid="{00000000-0005-0000-0000-00002F010000}"/>
    <cellStyle name="Обычный 7 2 2 2 3" xfId="594" xr:uid="{00000000-0005-0000-0000-000030010000}"/>
    <cellStyle name="Обычный 7 2 2 2 4" xfId="738" xr:uid="{00000000-0005-0000-0000-000031010000}"/>
    <cellStyle name="Обычный 7 2 2 3" xfId="95" xr:uid="{00000000-0005-0000-0000-000032010000}"/>
    <cellStyle name="Обычный 7 2 2 3 2" xfId="345" xr:uid="{00000000-0005-0000-0000-000033010000}"/>
    <cellStyle name="Обычный 7 2 2 3 3" xfId="649" xr:uid="{00000000-0005-0000-0000-000034010000}"/>
    <cellStyle name="Обычный 7 2 2 3 4" xfId="793" xr:uid="{00000000-0005-0000-0000-000035010000}"/>
    <cellStyle name="Обычный 7 2 2 4" xfId="185" xr:uid="{00000000-0005-0000-0000-000036010000}"/>
    <cellStyle name="Обычный 7 2 2 4 2" xfId="435" xr:uid="{00000000-0005-0000-0000-000037010000}"/>
    <cellStyle name="Обычный 7 2 2 5" xfId="220" xr:uid="{00000000-0005-0000-0000-000038010000}"/>
    <cellStyle name="Обычный 7 2 2 5 2" xfId="470" xr:uid="{00000000-0005-0000-0000-000039010000}"/>
    <cellStyle name="Обычный 7 2 2 6" xfId="255" xr:uid="{00000000-0005-0000-0000-00003A010000}"/>
    <cellStyle name="Обычный 7 2 2 6 2" xfId="505" xr:uid="{00000000-0005-0000-0000-00003B010000}"/>
    <cellStyle name="Обычный 7 2 2 7" xfId="290" xr:uid="{00000000-0005-0000-0000-00003C010000}"/>
    <cellStyle name="Обычный 7 2 2 8" xfId="560" xr:uid="{00000000-0005-0000-0000-00003D010000}"/>
    <cellStyle name="Обычный 7 2 2 9" xfId="704" xr:uid="{00000000-0005-0000-0000-00003E010000}"/>
    <cellStyle name="Обычный 7 2 3" xfId="77" xr:uid="{00000000-0005-0000-0000-00003F010000}"/>
    <cellStyle name="Обычный 7 2 3 2" xfId="145" xr:uid="{00000000-0005-0000-0000-000040010000}"/>
    <cellStyle name="Обычный 7 2 3 2 2" xfId="395" xr:uid="{00000000-0005-0000-0000-000041010000}"/>
    <cellStyle name="Обычный 7 2 3 2 3" xfId="631" xr:uid="{00000000-0005-0000-0000-000042010000}"/>
    <cellStyle name="Обычный 7 2 3 2 4" xfId="775" xr:uid="{00000000-0005-0000-0000-000043010000}"/>
    <cellStyle name="Обычный 7 2 3 3" xfId="327" xr:uid="{00000000-0005-0000-0000-000044010000}"/>
    <cellStyle name="Обычный 7 2 3 4" xfId="542" xr:uid="{00000000-0005-0000-0000-000045010000}"/>
    <cellStyle name="Обычный 7 2 3 5" xfId="686" xr:uid="{00000000-0005-0000-0000-000046010000}"/>
    <cellStyle name="Обычный 7 2 4" xfId="111" xr:uid="{00000000-0005-0000-0000-000047010000}"/>
    <cellStyle name="Обычный 7 2 4 2" xfId="361" xr:uid="{00000000-0005-0000-0000-000048010000}"/>
    <cellStyle name="Обычный 7 2 4 3" xfId="576" xr:uid="{00000000-0005-0000-0000-000049010000}"/>
    <cellStyle name="Обычный 7 2 4 4" xfId="720" xr:uid="{00000000-0005-0000-0000-00004A010000}"/>
    <cellStyle name="Обычный 7 2 5" xfId="61" xr:uid="{00000000-0005-0000-0000-00004B010000}"/>
    <cellStyle name="Обычный 7 2 5 2" xfId="311" xr:uid="{00000000-0005-0000-0000-00004C010000}"/>
    <cellStyle name="Обычный 7 2 5 3" xfId="615" xr:uid="{00000000-0005-0000-0000-00004D010000}"/>
    <cellStyle name="Обычный 7 2 5 4" xfId="759" xr:uid="{00000000-0005-0000-0000-00004E010000}"/>
    <cellStyle name="Обычный 7 2 6" xfId="167" xr:uid="{00000000-0005-0000-0000-00004F010000}"/>
    <cellStyle name="Обычный 7 2 6 2" xfId="417" xr:uid="{00000000-0005-0000-0000-000050010000}"/>
    <cellStyle name="Обычный 7 2 7" xfId="202" xr:uid="{00000000-0005-0000-0000-000051010000}"/>
    <cellStyle name="Обычный 7 2 7 2" xfId="452" xr:uid="{00000000-0005-0000-0000-000052010000}"/>
    <cellStyle name="Обычный 7 2 8" xfId="237" xr:uid="{00000000-0005-0000-0000-000053010000}"/>
    <cellStyle name="Обычный 7 2 8 2" xfId="487" xr:uid="{00000000-0005-0000-0000-000054010000}"/>
    <cellStyle name="Обычный 7 2 9" xfId="272" xr:uid="{00000000-0005-0000-0000-000055010000}"/>
    <cellStyle name="Обычный 7 3" xfId="27" xr:uid="{00000000-0005-0000-0000-000056010000}"/>
    <cellStyle name="Обычный 7 3 10" xfId="531" xr:uid="{00000000-0005-0000-0000-000057010000}"/>
    <cellStyle name="Обычный 7 3 11" xfId="675" xr:uid="{00000000-0005-0000-0000-000058010000}"/>
    <cellStyle name="Обычный 7 3 2" xfId="45" xr:uid="{00000000-0005-0000-0000-000059010000}"/>
    <cellStyle name="Обычный 7 3 2 2" xfId="134" xr:uid="{00000000-0005-0000-0000-00005A010000}"/>
    <cellStyle name="Обычный 7 3 2 2 2" xfId="384" xr:uid="{00000000-0005-0000-0000-00005B010000}"/>
    <cellStyle name="Обычный 7 3 2 2 3" xfId="599" xr:uid="{00000000-0005-0000-0000-00005C010000}"/>
    <cellStyle name="Обычный 7 3 2 2 4" xfId="743" xr:uid="{00000000-0005-0000-0000-00005D010000}"/>
    <cellStyle name="Обычный 7 3 2 3" xfId="100" xr:uid="{00000000-0005-0000-0000-00005E010000}"/>
    <cellStyle name="Обычный 7 3 2 3 2" xfId="350" xr:uid="{00000000-0005-0000-0000-00005F010000}"/>
    <cellStyle name="Обычный 7 3 2 3 3" xfId="654" xr:uid="{00000000-0005-0000-0000-000060010000}"/>
    <cellStyle name="Обычный 7 3 2 3 4" xfId="798" xr:uid="{00000000-0005-0000-0000-000061010000}"/>
    <cellStyle name="Обычный 7 3 2 4" xfId="190" xr:uid="{00000000-0005-0000-0000-000062010000}"/>
    <cellStyle name="Обычный 7 3 2 4 2" xfId="440" xr:uid="{00000000-0005-0000-0000-000063010000}"/>
    <cellStyle name="Обычный 7 3 2 5" xfId="225" xr:uid="{00000000-0005-0000-0000-000064010000}"/>
    <cellStyle name="Обычный 7 3 2 5 2" xfId="475" xr:uid="{00000000-0005-0000-0000-000065010000}"/>
    <cellStyle name="Обычный 7 3 2 6" xfId="260" xr:uid="{00000000-0005-0000-0000-000066010000}"/>
    <cellStyle name="Обычный 7 3 2 6 2" xfId="510" xr:uid="{00000000-0005-0000-0000-000067010000}"/>
    <cellStyle name="Обычный 7 3 2 7" xfId="295" xr:uid="{00000000-0005-0000-0000-000068010000}"/>
    <cellStyle name="Обычный 7 3 2 8" xfId="565" xr:uid="{00000000-0005-0000-0000-000069010000}"/>
    <cellStyle name="Обычный 7 3 2 9" xfId="709" xr:uid="{00000000-0005-0000-0000-00006A010000}"/>
    <cellStyle name="Обычный 7 3 3" xfId="82" xr:uid="{00000000-0005-0000-0000-00006B010000}"/>
    <cellStyle name="Обычный 7 3 3 2" xfId="150" xr:uid="{00000000-0005-0000-0000-00006C010000}"/>
    <cellStyle name="Обычный 7 3 3 2 2" xfId="400" xr:uid="{00000000-0005-0000-0000-00006D010000}"/>
    <cellStyle name="Обычный 7 3 3 2 3" xfId="636" xr:uid="{00000000-0005-0000-0000-00006E010000}"/>
    <cellStyle name="Обычный 7 3 3 2 4" xfId="780" xr:uid="{00000000-0005-0000-0000-00006F010000}"/>
    <cellStyle name="Обычный 7 3 3 3" xfId="332" xr:uid="{00000000-0005-0000-0000-000070010000}"/>
    <cellStyle name="Обычный 7 3 3 4" xfId="547" xr:uid="{00000000-0005-0000-0000-000071010000}"/>
    <cellStyle name="Обычный 7 3 3 5" xfId="691" xr:uid="{00000000-0005-0000-0000-000072010000}"/>
    <cellStyle name="Обычный 7 3 4" xfId="116" xr:uid="{00000000-0005-0000-0000-000073010000}"/>
    <cellStyle name="Обычный 7 3 4 2" xfId="366" xr:uid="{00000000-0005-0000-0000-000074010000}"/>
    <cellStyle name="Обычный 7 3 4 3" xfId="581" xr:uid="{00000000-0005-0000-0000-000075010000}"/>
    <cellStyle name="Обычный 7 3 4 4" xfId="725" xr:uid="{00000000-0005-0000-0000-000076010000}"/>
    <cellStyle name="Обычный 7 3 5" xfId="66" xr:uid="{00000000-0005-0000-0000-000077010000}"/>
    <cellStyle name="Обычный 7 3 5 2" xfId="316" xr:uid="{00000000-0005-0000-0000-000078010000}"/>
    <cellStyle name="Обычный 7 3 5 3" xfId="620" xr:uid="{00000000-0005-0000-0000-000079010000}"/>
    <cellStyle name="Обычный 7 3 5 4" xfId="764" xr:uid="{00000000-0005-0000-0000-00007A010000}"/>
    <cellStyle name="Обычный 7 3 6" xfId="172" xr:uid="{00000000-0005-0000-0000-00007B010000}"/>
    <cellStyle name="Обычный 7 3 6 2" xfId="422" xr:uid="{00000000-0005-0000-0000-00007C010000}"/>
    <cellStyle name="Обычный 7 3 7" xfId="207" xr:uid="{00000000-0005-0000-0000-00007D010000}"/>
    <cellStyle name="Обычный 7 3 7 2" xfId="457" xr:uid="{00000000-0005-0000-0000-00007E010000}"/>
    <cellStyle name="Обычный 7 3 8" xfId="242" xr:uid="{00000000-0005-0000-0000-00007F010000}"/>
    <cellStyle name="Обычный 7 3 8 2" xfId="492" xr:uid="{00000000-0005-0000-0000-000080010000}"/>
    <cellStyle name="Обычный 7 3 9" xfId="277" xr:uid="{00000000-0005-0000-0000-000081010000}"/>
    <cellStyle name="Обычный 7 4" xfId="35" xr:uid="{00000000-0005-0000-0000-000082010000}"/>
    <cellStyle name="Обычный 7 4 10" xfId="665" xr:uid="{00000000-0005-0000-0000-000083010000}"/>
    <cellStyle name="Обычный 7 4 2" xfId="90" xr:uid="{00000000-0005-0000-0000-000084010000}"/>
    <cellStyle name="Обычный 7 4 2 2" xfId="156" xr:uid="{00000000-0005-0000-0000-000085010000}"/>
    <cellStyle name="Обычный 7 4 2 2 2" xfId="406" xr:uid="{00000000-0005-0000-0000-000086010000}"/>
    <cellStyle name="Обычный 7 4 2 2 3" xfId="644" xr:uid="{00000000-0005-0000-0000-000087010000}"/>
    <cellStyle name="Обычный 7 4 2 2 4" xfId="788" xr:uid="{00000000-0005-0000-0000-000088010000}"/>
    <cellStyle name="Обычный 7 4 2 3" xfId="340" xr:uid="{00000000-0005-0000-0000-000089010000}"/>
    <cellStyle name="Обычный 7 4 2 4" xfId="555" xr:uid="{00000000-0005-0000-0000-00008A010000}"/>
    <cellStyle name="Обычный 7 4 2 5" xfId="699" xr:uid="{00000000-0005-0000-0000-00008B010000}"/>
    <cellStyle name="Обычный 7 4 3" xfId="124" xr:uid="{00000000-0005-0000-0000-00008C010000}"/>
    <cellStyle name="Обычный 7 4 3 2" xfId="374" xr:uid="{00000000-0005-0000-0000-00008D010000}"/>
    <cellStyle name="Обычный 7 4 3 3" xfId="589" xr:uid="{00000000-0005-0000-0000-00008E010000}"/>
    <cellStyle name="Обычный 7 4 3 4" xfId="733" xr:uid="{00000000-0005-0000-0000-00008F010000}"/>
    <cellStyle name="Обычный 7 4 4" xfId="56" xr:uid="{00000000-0005-0000-0000-000090010000}"/>
    <cellStyle name="Обычный 7 4 4 2" xfId="306" xr:uid="{00000000-0005-0000-0000-000091010000}"/>
    <cellStyle name="Обычный 7 4 4 3" xfId="610" xr:uid="{00000000-0005-0000-0000-000092010000}"/>
    <cellStyle name="Обычный 7 4 4 4" xfId="754" xr:uid="{00000000-0005-0000-0000-000093010000}"/>
    <cellStyle name="Обычный 7 4 5" xfId="180" xr:uid="{00000000-0005-0000-0000-000094010000}"/>
    <cellStyle name="Обычный 7 4 5 2" xfId="430" xr:uid="{00000000-0005-0000-0000-000095010000}"/>
    <cellStyle name="Обычный 7 4 6" xfId="215" xr:uid="{00000000-0005-0000-0000-000096010000}"/>
    <cellStyle name="Обычный 7 4 6 2" xfId="465" xr:uid="{00000000-0005-0000-0000-000097010000}"/>
    <cellStyle name="Обычный 7 4 7" xfId="250" xr:uid="{00000000-0005-0000-0000-000098010000}"/>
    <cellStyle name="Обычный 7 4 7 2" xfId="500" xr:uid="{00000000-0005-0000-0000-000099010000}"/>
    <cellStyle name="Обычный 7 4 8" xfId="285" xr:uid="{00000000-0005-0000-0000-00009A010000}"/>
    <cellStyle name="Обычный 7 4 9" xfId="521" xr:uid="{00000000-0005-0000-0000-00009B010000}"/>
    <cellStyle name="Обычный 7 5" xfId="72" xr:uid="{00000000-0005-0000-0000-00009C010000}"/>
    <cellStyle name="Обычный 7 5 2" xfId="140" xr:uid="{00000000-0005-0000-0000-00009D010000}"/>
    <cellStyle name="Обычный 7 5 2 2" xfId="390" xr:uid="{00000000-0005-0000-0000-00009E010000}"/>
    <cellStyle name="Обычный 7 5 2 3" xfId="626" xr:uid="{00000000-0005-0000-0000-00009F010000}"/>
    <cellStyle name="Обычный 7 5 2 4" xfId="770" xr:uid="{00000000-0005-0000-0000-0000A0010000}"/>
    <cellStyle name="Обычный 7 5 3" xfId="322" xr:uid="{00000000-0005-0000-0000-0000A1010000}"/>
    <cellStyle name="Обычный 7 5 4" xfId="537" xr:uid="{00000000-0005-0000-0000-0000A2010000}"/>
    <cellStyle name="Обычный 7 5 5" xfId="681" xr:uid="{00000000-0005-0000-0000-0000A3010000}"/>
    <cellStyle name="Обычный 7 6" xfId="106" xr:uid="{00000000-0005-0000-0000-0000A4010000}"/>
    <cellStyle name="Обычный 7 6 2" xfId="356" xr:uid="{00000000-0005-0000-0000-0000A5010000}"/>
    <cellStyle name="Обычный 7 6 3" xfId="571" xr:uid="{00000000-0005-0000-0000-0000A6010000}"/>
    <cellStyle name="Обычный 7 6 4" xfId="715" xr:uid="{00000000-0005-0000-0000-0000A7010000}"/>
    <cellStyle name="Обычный 7 7" xfId="51" xr:uid="{00000000-0005-0000-0000-0000A8010000}"/>
    <cellStyle name="Обычный 7 7 2" xfId="301" xr:uid="{00000000-0005-0000-0000-0000A9010000}"/>
    <cellStyle name="Обычный 7 7 3" xfId="605" xr:uid="{00000000-0005-0000-0000-0000AA010000}"/>
    <cellStyle name="Обычный 7 7 4" xfId="749" xr:uid="{00000000-0005-0000-0000-0000AB010000}"/>
    <cellStyle name="Обычный 7 8" xfId="162" xr:uid="{00000000-0005-0000-0000-0000AC010000}"/>
    <cellStyle name="Обычный 7 8 2" xfId="412" xr:uid="{00000000-0005-0000-0000-0000AD010000}"/>
    <cellStyle name="Обычный 7 9" xfId="197" xr:uid="{00000000-0005-0000-0000-0000AE010000}"/>
    <cellStyle name="Обычный 7 9 2" xfId="447" xr:uid="{00000000-0005-0000-0000-0000AF010000}"/>
    <cellStyle name="Обычный 8" xfId="28" xr:uid="{00000000-0005-0000-0000-0000B0010000}"/>
    <cellStyle name="Обычный 8 10" xfId="532" xr:uid="{00000000-0005-0000-0000-0000B1010000}"/>
    <cellStyle name="Обычный 8 11" xfId="676" xr:uid="{00000000-0005-0000-0000-0000B2010000}"/>
    <cellStyle name="Обычный 8 2" xfId="46" xr:uid="{00000000-0005-0000-0000-0000B3010000}"/>
    <cellStyle name="Обычный 8 2 2" xfId="135" xr:uid="{00000000-0005-0000-0000-0000B4010000}"/>
    <cellStyle name="Обычный 8 2 2 2" xfId="385" xr:uid="{00000000-0005-0000-0000-0000B5010000}"/>
    <cellStyle name="Обычный 8 2 2 3" xfId="600" xr:uid="{00000000-0005-0000-0000-0000B6010000}"/>
    <cellStyle name="Обычный 8 2 2 4" xfId="744" xr:uid="{00000000-0005-0000-0000-0000B7010000}"/>
    <cellStyle name="Обычный 8 2 3" xfId="101" xr:uid="{00000000-0005-0000-0000-0000B8010000}"/>
    <cellStyle name="Обычный 8 2 3 2" xfId="351" xr:uid="{00000000-0005-0000-0000-0000B9010000}"/>
    <cellStyle name="Обычный 8 2 3 3" xfId="655" xr:uid="{00000000-0005-0000-0000-0000BA010000}"/>
    <cellStyle name="Обычный 8 2 3 4" xfId="799" xr:uid="{00000000-0005-0000-0000-0000BB010000}"/>
    <cellStyle name="Обычный 8 2 4" xfId="191" xr:uid="{00000000-0005-0000-0000-0000BC010000}"/>
    <cellStyle name="Обычный 8 2 4 2" xfId="441" xr:uid="{00000000-0005-0000-0000-0000BD010000}"/>
    <cellStyle name="Обычный 8 2 5" xfId="226" xr:uid="{00000000-0005-0000-0000-0000BE010000}"/>
    <cellStyle name="Обычный 8 2 5 2" xfId="476" xr:uid="{00000000-0005-0000-0000-0000BF010000}"/>
    <cellStyle name="Обычный 8 2 6" xfId="261" xr:uid="{00000000-0005-0000-0000-0000C0010000}"/>
    <cellStyle name="Обычный 8 2 6 2" xfId="511" xr:uid="{00000000-0005-0000-0000-0000C1010000}"/>
    <cellStyle name="Обычный 8 2 7" xfId="296" xr:uid="{00000000-0005-0000-0000-0000C2010000}"/>
    <cellStyle name="Обычный 8 2 8" xfId="566" xr:uid="{00000000-0005-0000-0000-0000C3010000}"/>
    <cellStyle name="Обычный 8 2 9" xfId="710" xr:uid="{00000000-0005-0000-0000-0000C4010000}"/>
    <cellStyle name="Обычный 8 3" xfId="83" xr:uid="{00000000-0005-0000-0000-0000C5010000}"/>
    <cellStyle name="Обычный 8 3 2" xfId="151" xr:uid="{00000000-0005-0000-0000-0000C6010000}"/>
    <cellStyle name="Обычный 8 3 2 2" xfId="401" xr:uid="{00000000-0005-0000-0000-0000C7010000}"/>
    <cellStyle name="Обычный 8 3 2 3" xfId="637" xr:uid="{00000000-0005-0000-0000-0000C8010000}"/>
    <cellStyle name="Обычный 8 3 2 4" xfId="781" xr:uid="{00000000-0005-0000-0000-0000C9010000}"/>
    <cellStyle name="Обычный 8 3 3" xfId="333" xr:uid="{00000000-0005-0000-0000-0000CA010000}"/>
    <cellStyle name="Обычный 8 3 4" xfId="548" xr:uid="{00000000-0005-0000-0000-0000CB010000}"/>
    <cellStyle name="Обычный 8 3 5" xfId="692" xr:uid="{00000000-0005-0000-0000-0000CC010000}"/>
    <cellStyle name="Обычный 8 4" xfId="117" xr:uid="{00000000-0005-0000-0000-0000CD010000}"/>
    <cellStyle name="Обычный 8 4 2" xfId="367" xr:uid="{00000000-0005-0000-0000-0000CE010000}"/>
    <cellStyle name="Обычный 8 4 3" xfId="582" xr:uid="{00000000-0005-0000-0000-0000CF010000}"/>
    <cellStyle name="Обычный 8 4 4" xfId="726" xr:uid="{00000000-0005-0000-0000-0000D0010000}"/>
    <cellStyle name="Обычный 8 5" xfId="67" xr:uid="{00000000-0005-0000-0000-0000D1010000}"/>
    <cellStyle name="Обычный 8 5 2" xfId="317" xr:uid="{00000000-0005-0000-0000-0000D2010000}"/>
    <cellStyle name="Обычный 8 5 3" xfId="621" xr:uid="{00000000-0005-0000-0000-0000D3010000}"/>
    <cellStyle name="Обычный 8 5 4" xfId="765" xr:uid="{00000000-0005-0000-0000-0000D4010000}"/>
    <cellStyle name="Обычный 8 6" xfId="173" xr:uid="{00000000-0005-0000-0000-0000D5010000}"/>
    <cellStyle name="Обычный 8 6 2" xfId="423" xr:uid="{00000000-0005-0000-0000-0000D6010000}"/>
    <cellStyle name="Обычный 8 7" xfId="208" xr:uid="{00000000-0005-0000-0000-0000D7010000}"/>
    <cellStyle name="Обычный 8 7 2" xfId="458" xr:uid="{00000000-0005-0000-0000-0000D8010000}"/>
    <cellStyle name="Обычный 8 8" xfId="243" xr:uid="{00000000-0005-0000-0000-0000D9010000}"/>
    <cellStyle name="Обычный 8 8 2" xfId="493" xr:uid="{00000000-0005-0000-0000-0000DA010000}"/>
    <cellStyle name="Обычный 8 9" xfId="278" xr:uid="{00000000-0005-0000-0000-0000DB010000}"/>
    <cellStyle name="Обычный 9" xfId="29" xr:uid="{00000000-0005-0000-0000-0000DC010000}"/>
    <cellStyle name="Обычный 9 2" xfId="118" xr:uid="{00000000-0005-0000-0000-0000DD010000}"/>
    <cellStyle name="Обычный 9 2 2" xfId="368" xr:uid="{00000000-0005-0000-0000-0000DE010000}"/>
    <cellStyle name="Обычный 9 2 3" xfId="583" xr:uid="{00000000-0005-0000-0000-0000DF010000}"/>
    <cellStyle name="Обычный 9 2 4" xfId="727" xr:uid="{00000000-0005-0000-0000-0000E0010000}"/>
    <cellStyle name="Обычный 9 3" xfId="84" xr:uid="{00000000-0005-0000-0000-0000E1010000}"/>
    <cellStyle name="Обычный 9 3 2" xfId="334" xr:uid="{00000000-0005-0000-0000-0000E2010000}"/>
    <cellStyle name="Обычный 9 3 3" xfId="638" xr:uid="{00000000-0005-0000-0000-0000E3010000}"/>
    <cellStyle name="Обычный 9 3 4" xfId="782" xr:uid="{00000000-0005-0000-0000-0000E4010000}"/>
    <cellStyle name="Обычный 9 4" xfId="174" xr:uid="{00000000-0005-0000-0000-0000E5010000}"/>
    <cellStyle name="Обычный 9 4 2" xfId="424" xr:uid="{00000000-0005-0000-0000-0000E6010000}"/>
    <cellStyle name="Обычный 9 5" xfId="209" xr:uid="{00000000-0005-0000-0000-0000E7010000}"/>
    <cellStyle name="Обычный 9 5 2" xfId="459" xr:uid="{00000000-0005-0000-0000-0000E8010000}"/>
    <cellStyle name="Обычный 9 6" xfId="244" xr:uid="{00000000-0005-0000-0000-0000E9010000}"/>
    <cellStyle name="Обычный 9 6 2" xfId="494" xr:uid="{00000000-0005-0000-0000-0000EA010000}"/>
    <cellStyle name="Обычный 9 7" xfId="279" xr:uid="{00000000-0005-0000-0000-0000EB010000}"/>
    <cellStyle name="Обычный 9 8" xfId="549" xr:uid="{00000000-0005-0000-0000-0000EC010000}"/>
    <cellStyle name="Обычный 9 9" xfId="693" xr:uid="{00000000-0005-0000-0000-0000ED010000}"/>
    <cellStyle name="Процентный 2" xfId="4" xr:uid="{00000000-0005-0000-0000-0000EE010000}"/>
    <cellStyle name="Процентный 3" xfId="12" xr:uid="{00000000-0005-0000-0000-0000EF010000}"/>
    <cellStyle name="Финансовый" xfId="1" builtinId="3"/>
    <cellStyle name="Финансовый 2" xfId="6" xr:uid="{00000000-0005-0000-0000-0000F1010000}"/>
    <cellStyle name="Финансовый 2 2" xfId="14" xr:uid="{00000000-0005-0000-0000-0000F2010000}"/>
    <cellStyle name="Финансовый 2 3" xfId="13" xr:uid="{00000000-0005-0000-0000-0000F3010000}"/>
    <cellStyle name="Финансовый 3" xfId="3" xr:uid="{00000000-0005-0000-0000-0000F4010000}"/>
    <cellStyle name="Финансовый 4" xfId="11" xr:uid="{00000000-0005-0000-0000-0000F5010000}"/>
    <cellStyle name="Финансовый 5" xfId="8" xr:uid="{00000000-0005-0000-0000-0000F6010000}"/>
    <cellStyle name="Финансовый 5 10" xfId="229" xr:uid="{00000000-0005-0000-0000-0000F7010000}"/>
    <cellStyle name="Финансовый 5 10 2" xfId="479" xr:uid="{00000000-0005-0000-0000-0000F8010000}"/>
    <cellStyle name="Финансовый 5 11" xfId="264" xr:uid="{00000000-0005-0000-0000-0000F9010000}"/>
    <cellStyle name="Финансовый 5 12" xfId="513" xr:uid="{00000000-0005-0000-0000-0000FA010000}"/>
    <cellStyle name="Финансовый 5 13" xfId="657" xr:uid="{00000000-0005-0000-0000-0000FB010000}"/>
    <cellStyle name="Финансовый 5 2" xfId="19" xr:uid="{00000000-0005-0000-0000-0000FC010000}"/>
    <cellStyle name="Финансовый 5 2 10" xfId="523" xr:uid="{00000000-0005-0000-0000-0000FD010000}"/>
    <cellStyle name="Финансовый 5 2 11" xfId="667" xr:uid="{00000000-0005-0000-0000-0000FE010000}"/>
    <cellStyle name="Финансовый 5 2 2" xfId="37" xr:uid="{00000000-0005-0000-0000-0000FF010000}"/>
    <cellStyle name="Финансовый 5 2 2 2" xfId="126" xr:uid="{00000000-0005-0000-0000-000000020000}"/>
    <cellStyle name="Финансовый 5 2 2 2 2" xfId="376" xr:uid="{00000000-0005-0000-0000-000001020000}"/>
    <cellStyle name="Финансовый 5 2 2 2 3" xfId="591" xr:uid="{00000000-0005-0000-0000-000002020000}"/>
    <cellStyle name="Финансовый 5 2 2 2 4" xfId="735" xr:uid="{00000000-0005-0000-0000-000003020000}"/>
    <cellStyle name="Финансовый 5 2 2 3" xfId="92" xr:uid="{00000000-0005-0000-0000-000004020000}"/>
    <cellStyle name="Финансовый 5 2 2 3 2" xfId="342" xr:uid="{00000000-0005-0000-0000-000005020000}"/>
    <cellStyle name="Финансовый 5 2 2 3 3" xfId="646" xr:uid="{00000000-0005-0000-0000-000006020000}"/>
    <cellStyle name="Финансовый 5 2 2 3 4" xfId="790" xr:uid="{00000000-0005-0000-0000-000007020000}"/>
    <cellStyle name="Финансовый 5 2 2 4" xfId="182" xr:uid="{00000000-0005-0000-0000-000008020000}"/>
    <cellStyle name="Финансовый 5 2 2 4 2" xfId="432" xr:uid="{00000000-0005-0000-0000-000009020000}"/>
    <cellStyle name="Финансовый 5 2 2 5" xfId="217" xr:uid="{00000000-0005-0000-0000-00000A020000}"/>
    <cellStyle name="Финансовый 5 2 2 5 2" xfId="467" xr:uid="{00000000-0005-0000-0000-00000B020000}"/>
    <cellStyle name="Финансовый 5 2 2 6" xfId="252" xr:uid="{00000000-0005-0000-0000-00000C020000}"/>
    <cellStyle name="Финансовый 5 2 2 6 2" xfId="502" xr:uid="{00000000-0005-0000-0000-00000D020000}"/>
    <cellStyle name="Финансовый 5 2 2 7" xfId="287" xr:uid="{00000000-0005-0000-0000-00000E020000}"/>
    <cellStyle name="Финансовый 5 2 2 8" xfId="557" xr:uid="{00000000-0005-0000-0000-00000F020000}"/>
    <cellStyle name="Финансовый 5 2 2 9" xfId="701" xr:uid="{00000000-0005-0000-0000-000010020000}"/>
    <cellStyle name="Финансовый 5 2 3" xfId="74" xr:uid="{00000000-0005-0000-0000-000011020000}"/>
    <cellStyle name="Финансовый 5 2 3 2" xfId="142" xr:uid="{00000000-0005-0000-0000-000012020000}"/>
    <cellStyle name="Финансовый 5 2 3 2 2" xfId="392" xr:uid="{00000000-0005-0000-0000-000013020000}"/>
    <cellStyle name="Финансовый 5 2 3 2 3" xfId="628" xr:uid="{00000000-0005-0000-0000-000014020000}"/>
    <cellStyle name="Финансовый 5 2 3 2 4" xfId="772" xr:uid="{00000000-0005-0000-0000-000015020000}"/>
    <cellStyle name="Финансовый 5 2 3 3" xfId="324" xr:uid="{00000000-0005-0000-0000-000016020000}"/>
    <cellStyle name="Финансовый 5 2 3 4" xfId="539" xr:uid="{00000000-0005-0000-0000-000017020000}"/>
    <cellStyle name="Финансовый 5 2 3 5" xfId="683" xr:uid="{00000000-0005-0000-0000-000018020000}"/>
    <cellStyle name="Финансовый 5 2 4" xfId="108" xr:uid="{00000000-0005-0000-0000-000019020000}"/>
    <cellStyle name="Финансовый 5 2 4 2" xfId="358" xr:uid="{00000000-0005-0000-0000-00001A020000}"/>
    <cellStyle name="Финансовый 5 2 4 3" xfId="573" xr:uid="{00000000-0005-0000-0000-00001B020000}"/>
    <cellStyle name="Финансовый 5 2 4 4" xfId="717" xr:uid="{00000000-0005-0000-0000-00001C020000}"/>
    <cellStyle name="Финансовый 5 2 5" xfId="58" xr:uid="{00000000-0005-0000-0000-00001D020000}"/>
    <cellStyle name="Финансовый 5 2 5 2" xfId="308" xr:uid="{00000000-0005-0000-0000-00001E020000}"/>
    <cellStyle name="Финансовый 5 2 5 3" xfId="612" xr:uid="{00000000-0005-0000-0000-00001F020000}"/>
    <cellStyle name="Финансовый 5 2 5 4" xfId="756" xr:uid="{00000000-0005-0000-0000-000020020000}"/>
    <cellStyle name="Финансовый 5 2 6" xfId="164" xr:uid="{00000000-0005-0000-0000-000021020000}"/>
    <cellStyle name="Финансовый 5 2 6 2" xfId="414" xr:uid="{00000000-0005-0000-0000-000022020000}"/>
    <cellStyle name="Финансовый 5 2 7" xfId="199" xr:uid="{00000000-0005-0000-0000-000023020000}"/>
    <cellStyle name="Финансовый 5 2 7 2" xfId="449" xr:uid="{00000000-0005-0000-0000-000024020000}"/>
    <cellStyle name="Финансовый 5 2 8" xfId="234" xr:uid="{00000000-0005-0000-0000-000025020000}"/>
    <cellStyle name="Финансовый 5 2 8 2" xfId="484" xr:uid="{00000000-0005-0000-0000-000026020000}"/>
    <cellStyle name="Финансовый 5 2 9" xfId="269" xr:uid="{00000000-0005-0000-0000-000027020000}"/>
    <cellStyle name="Финансовый 5 3" xfId="24" xr:uid="{00000000-0005-0000-0000-000028020000}"/>
    <cellStyle name="Финансовый 5 3 10" xfId="528" xr:uid="{00000000-0005-0000-0000-000029020000}"/>
    <cellStyle name="Финансовый 5 3 11" xfId="672" xr:uid="{00000000-0005-0000-0000-00002A020000}"/>
    <cellStyle name="Финансовый 5 3 2" xfId="42" xr:uid="{00000000-0005-0000-0000-00002B020000}"/>
    <cellStyle name="Финансовый 5 3 2 2" xfId="131" xr:uid="{00000000-0005-0000-0000-00002C020000}"/>
    <cellStyle name="Финансовый 5 3 2 2 2" xfId="381" xr:uid="{00000000-0005-0000-0000-00002D020000}"/>
    <cellStyle name="Финансовый 5 3 2 2 3" xfId="596" xr:uid="{00000000-0005-0000-0000-00002E020000}"/>
    <cellStyle name="Финансовый 5 3 2 2 4" xfId="740" xr:uid="{00000000-0005-0000-0000-00002F020000}"/>
    <cellStyle name="Финансовый 5 3 2 3" xfId="97" xr:uid="{00000000-0005-0000-0000-000030020000}"/>
    <cellStyle name="Финансовый 5 3 2 3 2" xfId="347" xr:uid="{00000000-0005-0000-0000-000031020000}"/>
    <cellStyle name="Финансовый 5 3 2 3 3" xfId="651" xr:uid="{00000000-0005-0000-0000-000032020000}"/>
    <cellStyle name="Финансовый 5 3 2 3 4" xfId="795" xr:uid="{00000000-0005-0000-0000-000033020000}"/>
    <cellStyle name="Финансовый 5 3 2 4" xfId="187" xr:uid="{00000000-0005-0000-0000-000034020000}"/>
    <cellStyle name="Финансовый 5 3 2 4 2" xfId="437" xr:uid="{00000000-0005-0000-0000-000035020000}"/>
    <cellStyle name="Финансовый 5 3 2 5" xfId="222" xr:uid="{00000000-0005-0000-0000-000036020000}"/>
    <cellStyle name="Финансовый 5 3 2 5 2" xfId="472" xr:uid="{00000000-0005-0000-0000-000037020000}"/>
    <cellStyle name="Финансовый 5 3 2 6" xfId="257" xr:uid="{00000000-0005-0000-0000-000038020000}"/>
    <cellStyle name="Финансовый 5 3 2 6 2" xfId="507" xr:uid="{00000000-0005-0000-0000-000039020000}"/>
    <cellStyle name="Финансовый 5 3 2 7" xfId="292" xr:uid="{00000000-0005-0000-0000-00003A020000}"/>
    <cellStyle name="Финансовый 5 3 2 8" xfId="562" xr:uid="{00000000-0005-0000-0000-00003B020000}"/>
    <cellStyle name="Финансовый 5 3 2 9" xfId="706" xr:uid="{00000000-0005-0000-0000-00003C020000}"/>
    <cellStyle name="Финансовый 5 3 3" xfId="79" xr:uid="{00000000-0005-0000-0000-00003D020000}"/>
    <cellStyle name="Финансовый 5 3 3 2" xfId="147" xr:uid="{00000000-0005-0000-0000-00003E020000}"/>
    <cellStyle name="Финансовый 5 3 3 2 2" xfId="397" xr:uid="{00000000-0005-0000-0000-00003F020000}"/>
    <cellStyle name="Финансовый 5 3 3 2 3" xfId="633" xr:uid="{00000000-0005-0000-0000-000040020000}"/>
    <cellStyle name="Финансовый 5 3 3 2 4" xfId="777" xr:uid="{00000000-0005-0000-0000-000041020000}"/>
    <cellStyle name="Финансовый 5 3 3 3" xfId="329" xr:uid="{00000000-0005-0000-0000-000042020000}"/>
    <cellStyle name="Финансовый 5 3 3 4" xfId="544" xr:uid="{00000000-0005-0000-0000-000043020000}"/>
    <cellStyle name="Финансовый 5 3 3 5" xfId="688" xr:uid="{00000000-0005-0000-0000-000044020000}"/>
    <cellStyle name="Финансовый 5 3 4" xfId="113" xr:uid="{00000000-0005-0000-0000-000045020000}"/>
    <cellStyle name="Финансовый 5 3 4 2" xfId="363" xr:uid="{00000000-0005-0000-0000-000046020000}"/>
    <cellStyle name="Финансовый 5 3 4 3" xfId="578" xr:uid="{00000000-0005-0000-0000-000047020000}"/>
    <cellStyle name="Финансовый 5 3 4 4" xfId="722" xr:uid="{00000000-0005-0000-0000-000048020000}"/>
    <cellStyle name="Финансовый 5 3 5" xfId="63" xr:uid="{00000000-0005-0000-0000-000049020000}"/>
    <cellStyle name="Финансовый 5 3 5 2" xfId="313" xr:uid="{00000000-0005-0000-0000-00004A020000}"/>
    <cellStyle name="Финансовый 5 3 5 3" xfId="617" xr:uid="{00000000-0005-0000-0000-00004B020000}"/>
    <cellStyle name="Финансовый 5 3 5 4" xfId="761" xr:uid="{00000000-0005-0000-0000-00004C020000}"/>
    <cellStyle name="Финансовый 5 3 6" xfId="169" xr:uid="{00000000-0005-0000-0000-00004D020000}"/>
    <cellStyle name="Финансовый 5 3 6 2" xfId="419" xr:uid="{00000000-0005-0000-0000-00004E020000}"/>
    <cellStyle name="Финансовый 5 3 7" xfId="204" xr:uid="{00000000-0005-0000-0000-00004F020000}"/>
    <cellStyle name="Финансовый 5 3 7 2" xfId="454" xr:uid="{00000000-0005-0000-0000-000050020000}"/>
    <cellStyle name="Финансовый 5 3 8" xfId="239" xr:uid="{00000000-0005-0000-0000-000051020000}"/>
    <cellStyle name="Финансовый 5 3 8 2" xfId="489" xr:uid="{00000000-0005-0000-0000-000052020000}"/>
    <cellStyle name="Финансовый 5 3 9" xfId="274" xr:uid="{00000000-0005-0000-0000-000053020000}"/>
    <cellStyle name="Финансовый 5 4" xfId="32" xr:uid="{00000000-0005-0000-0000-000054020000}"/>
    <cellStyle name="Финансовый 5 4 10" xfId="662" xr:uid="{00000000-0005-0000-0000-000055020000}"/>
    <cellStyle name="Финансовый 5 4 2" xfId="87" xr:uid="{00000000-0005-0000-0000-000056020000}"/>
    <cellStyle name="Финансовый 5 4 2 2" xfId="153" xr:uid="{00000000-0005-0000-0000-000057020000}"/>
    <cellStyle name="Финансовый 5 4 2 2 2" xfId="403" xr:uid="{00000000-0005-0000-0000-000058020000}"/>
    <cellStyle name="Финансовый 5 4 2 2 3" xfId="641" xr:uid="{00000000-0005-0000-0000-000059020000}"/>
    <cellStyle name="Финансовый 5 4 2 2 4" xfId="785" xr:uid="{00000000-0005-0000-0000-00005A020000}"/>
    <cellStyle name="Финансовый 5 4 2 3" xfId="337" xr:uid="{00000000-0005-0000-0000-00005B020000}"/>
    <cellStyle name="Финансовый 5 4 2 4" xfId="552" xr:uid="{00000000-0005-0000-0000-00005C020000}"/>
    <cellStyle name="Финансовый 5 4 2 5" xfId="696" xr:uid="{00000000-0005-0000-0000-00005D020000}"/>
    <cellStyle name="Финансовый 5 4 3" xfId="121" xr:uid="{00000000-0005-0000-0000-00005E020000}"/>
    <cellStyle name="Финансовый 5 4 3 2" xfId="371" xr:uid="{00000000-0005-0000-0000-00005F020000}"/>
    <cellStyle name="Финансовый 5 4 3 3" xfId="586" xr:uid="{00000000-0005-0000-0000-000060020000}"/>
    <cellStyle name="Финансовый 5 4 3 4" xfId="730" xr:uid="{00000000-0005-0000-0000-000061020000}"/>
    <cellStyle name="Финансовый 5 4 4" xfId="53" xr:uid="{00000000-0005-0000-0000-000062020000}"/>
    <cellStyle name="Финансовый 5 4 4 2" xfId="303" xr:uid="{00000000-0005-0000-0000-000063020000}"/>
    <cellStyle name="Финансовый 5 4 4 3" xfId="607" xr:uid="{00000000-0005-0000-0000-000064020000}"/>
    <cellStyle name="Финансовый 5 4 4 4" xfId="751" xr:uid="{00000000-0005-0000-0000-000065020000}"/>
    <cellStyle name="Финансовый 5 4 5" xfId="177" xr:uid="{00000000-0005-0000-0000-000066020000}"/>
    <cellStyle name="Финансовый 5 4 5 2" xfId="427" xr:uid="{00000000-0005-0000-0000-000067020000}"/>
    <cellStyle name="Финансовый 5 4 6" xfId="212" xr:uid="{00000000-0005-0000-0000-000068020000}"/>
    <cellStyle name="Финансовый 5 4 6 2" xfId="462" xr:uid="{00000000-0005-0000-0000-000069020000}"/>
    <cellStyle name="Финансовый 5 4 7" xfId="247" xr:uid="{00000000-0005-0000-0000-00006A020000}"/>
    <cellStyle name="Финансовый 5 4 7 2" xfId="497" xr:uid="{00000000-0005-0000-0000-00006B020000}"/>
    <cellStyle name="Финансовый 5 4 8" xfId="282" xr:uid="{00000000-0005-0000-0000-00006C020000}"/>
    <cellStyle name="Финансовый 5 4 9" xfId="518" xr:uid="{00000000-0005-0000-0000-00006D020000}"/>
    <cellStyle name="Финансовый 5 5" xfId="69" xr:uid="{00000000-0005-0000-0000-00006E020000}"/>
    <cellStyle name="Финансовый 5 5 2" xfId="137" xr:uid="{00000000-0005-0000-0000-00006F020000}"/>
    <cellStyle name="Финансовый 5 5 2 2" xfId="387" xr:uid="{00000000-0005-0000-0000-000070020000}"/>
    <cellStyle name="Финансовый 5 5 2 3" xfId="623" xr:uid="{00000000-0005-0000-0000-000071020000}"/>
    <cellStyle name="Финансовый 5 5 2 4" xfId="767" xr:uid="{00000000-0005-0000-0000-000072020000}"/>
    <cellStyle name="Финансовый 5 5 3" xfId="319" xr:uid="{00000000-0005-0000-0000-000073020000}"/>
    <cellStyle name="Финансовый 5 5 4" xfId="534" xr:uid="{00000000-0005-0000-0000-000074020000}"/>
    <cellStyle name="Финансовый 5 5 5" xfId="678" xr:uid="{00000000-0005-0000-0000-000075020000}"/>
    <cellStyle name="Финансовый 5 6" xfId="103" xr:uid="{00000000-0005-0000-0000-000076020000}"/>
    <cellStyle name="Финансовый 5 6 2" xfId="353" xr:uid="{00000000-0005-0000-0000-000077020000}"/>
    <cellStyle name="Финансовый 5 6 3" xfId="568" xr:uid="{00000000-0005-0000-0000-000078020000}"/>
    <cellStyle name="Финансовый 5 6 4" xfId="712" xr:uid="{00000000-0005-0000-0000-000079020000}"/>
    <cellStyle name="Финансовый 5 7" xfId="48" xr:uid="{00000000-0005-0000-0000-00007A020000}"/>
    <cellStyle name="Финансовый 5 7 2" xfId="298" xr:uid="{00000000-0005-0000-0000-00007B020000}"/>
    <cellStyle name="Финансовый 5 7 3" xfId="602" xr:uid="{00000000-0005-0000-0000-00007C020000}"/>
    <cellStyle name="Финансовый 5 7 4" xfId="746" xr:uid="{00000000-0005-0000-0000-00007D020000}"/>
    <cellStyle name="Финансовый 5 8" xfId="159" xr:uid="{00000000-0005-0000-0000-00007E020000}"/>
    <cellStyle name="Финансовый 5 8 2" xfId="409" xr:uid="{00000000-0005-0000-0000-00007F020000}"/>
    <cellStyle name="Финансовый 5 9" xfId="194" xr:uid="{00000000-0005-0000-0000-000080020000}"/>
    <cellStyle name="Финансовый 5 9 2" xfId="444" xr:uid="{00000000-0005-0000-0000-000081020000}"/>
    <cellStyle name="Финансовый 6" xfId="16" xr:uid="{00000000-0005-0000-0000-000082020000}"/>
    <cellStyle name="Финансовый 6 10" xfId="231" xr:uid="{00000000-0005-0000-0000-000083020000}"/>
    <cellStyle name="Финансовый 6 10 2" xfId="481" xr:uid="{00000000-0005-0000-0000-000084020000}"/>
    <cellStyle name="Финансовый 6 11" xfId="266" xr:uid="{00000000-0005-0000-0000-000085020000}"/>
    <cellStyle name="Финансовый 6 12" xfId="515" xr:uid="{00000000-0005-0000-0000-000086020000}"/>
    <cellStyle name="Финансовый 6 13" xfId="659" xr:uid="{00000000-0005-0000-0000-000087020000}"/>
    <cellStyle name="Финансовый 6 2" xfId="21" xr:uid="{00000000-0005-0000-0000-000088020000}"/>
    <cellStyle name="Финансовый 6 2 10" xfId="525" xr:uid="{00000000-0005-0000-0000-000089020000}"/>
    <cellStyle name="Финансовый 6 2 11" xfId="669" xr:uid="{00000000-0005-0000-0000-00008A020000}"/>
    <cellStyle name="Финансовый 6 2 2" xfId="39" xr:uid="{00000000-0005-0000-0000-00008B020000}"/>
    <cellStyle name="Финансовый 6 2 2 2" xfId="128" xr:uid="{00000000-0005-0000-0000-00008C020000}"/>
    <cellStyle name="Финансовый 6 2 2 2 2" xfId="378" xr:uid="{00000000-0005-0000-0000-00008D020000}"/>
    <cellStyle name="Финансовый 6 2 2 2 3" xfId="593" xr:uid="{00000000-0005-0000-0000-00008E020000}"/>
    <cellStyle name="Финансовый 6 2 2 2 4" xfId="737" xr:uid="{00000000-0005-0000-0000-00008F020000}"/>
    <cellStyle name="Финансовый 6 2 2 3" xfId="94" xr:uid="{00000000-0005-0000-0000-000090020000}"/>
    <cellStyle name="Финансовый 6 2 2 3 2" xfId="344" xr:uid="{00000000-0005-0000-0000-000091020000}"/>
    <cellStyle name="Финансовый 6 2 2 3 3" xfId="648" xr:uid="{00000000-0005-0000-0000-000092020000}"/>
    <cellStyle name="Финансовый 6 2 2 3 4" xfId="792" xr:uid="{00000000-0005-0000-0000-000093020000}"/>
    <cellStyle name="Финансовый 6 2 2 4" xfId="184" xr:uid="{00000000-0005-0000-0000-000094020000}"/>
    <cellStyle name="Финансовый 6 2 2 4 2" xfId="434" xr:uid="{00000000-0005-0000-0000-000095020000}"/>
    <cellStyle name="Финансовый 6 2 2 5" xfId="219" xr:uid="{00000000-0005-0000-0000-000096020000}"/>
    <cellStyle name="Финансовый 6 2 2 5 2" xfId="469" xr:uid="{00000000-0005-0000-0000-000097020000}"/>
    <cellStyle name="Финансовый 6 2 2 6" xfId="254" xr:uid="{00000000-0005-0000-0000-000098020000}"/>
    <cellStyle name="Финансовый 6 2 2 6 2" xfId="504" xr:uid="{00000000-0005-0000-0000-000099020000}"/>
    <cellStyle name="Финансовый 6 2 2 7" xfId="289" xr:uid="{00000000-0005-0000-0000-00009A020000}"/>
    <cellStyle name="Финансовый 6 2 2 8" xfId="559" xr:uid="{00000000-0005-0000-0000-00009B020000}"/>
    <cellStyle name="Финансовый 6 2 2 9" xfId="703" xr:uid="{00000000-0005-0000-0000-00009C020000}"/>
    <cellStyle name="Финансовый 6 2 3" xfId="76" xr:uid="{00000000-0005-0000-0000-00009D020000}"/>
    <cellStyle name="Финансовый 6 2 3 2" xfId="144" xr:uid="{00000000-0005-0000-0000-00009E020000}"/>
    <cellStyle name="Финансовый 6 2 3 2 2" xfId="394" xr:uid="{00000000-0005-0000-0000-00009F020000}"/>
    <cellStyle name="Финансовый 6 2 3 2 3" xfId="630" xr:uid="{00000000-0005-0000-0000-0000A0020000}"/>
    <cellStyle name="Финансовый 6 2 3 2 4" xfId="774" xr:uid="{00000000-0005-0000-0000-0000A1020000}"/>
    <cellStyle name="Финансовый 6 2 3 3" xfId="326" xr:uid="{00000000-0005-0000-0000-0000A2020000}"/>
    <cellStyle name="Финансовый 6 2 3 4" xfId="541" xr:uid="{00000000-0005-0000-0000-0000A3020000}"/>
    <cellStyle name="Финансовый 6 2 3 5" xfId="685" xr:uid="{00000000-0005-0000-0000-0000A4020000}"/>
    <cellStyle name="Финансовый 6 2 4" xfId="110" xr:uid="{00000000-0005-0000-0000-0000A5020000}"/>
    <cellStyle name="Финансовый 6 2 4 2" xfId="360" xr:uid="{00000000-0005-0000-0000-0000A6020000}"/>
    <cellStyle name="Финансовый 6 2 4 3" xfId="575" xr:uid="{00000000-0005-0000-0000-0000A7020000}"/>
    <cellStyle name="Финансовый 6 2 4 4" xfId="719" xr:uid="{00000000-0005-0000-0000-0000A8020000}"/>
    <cellStyle name="Финансовый 6 2 5" xfId="60" xr:uid="{00000000-0005-0000-0000-0000A9020000}"/>
    <cellStyle name="Финансовый 6 2 5 2" xfId="310" xr:uid="{00000000-0005-0000-0000-0000AA020000}"/>
    <cellStyle name="Финансовый 6 2 5 3" xfId="614" xr:uid="{00000000-0005-0000-0000-0000AB020000}"/>
    <cellStyle name="Финансовый 6 2 5 4" xfId="758" xr:uid="{00000000-0005-0000-0000-0000AC020000}"/>
    <cellStyle name="Финансовый 6 2 6" xfId="166" xr:uid="{00000000-0005-0000-0000-0000AD020000}"/>
    <cellStyle name="Финансовый 6 2 6 2" xfId="416" xr:uid="{00000000-0005-0000-0000-0000AE020000}"/>
    <cellStyle name="Финансовый 6 2 7" xfId="201" xr:uid="{00000000-0005-0000-0000-0000AF020000}"/>
    <cellStyle name="Финансовый 6 2 7 2" xfId="451" xr:uid="{00000000-0005-0000-0000-0000B0020000}"/>
    <cellStyle name="Финансовый 6 2 8" xfId="236" xr:uid="{00000000-0005-0000-0000-0000B1020000}"/>
    <cellStyle name="Финансовый 6 2 8 2" xfId="486" xr:uid="{00000000-0005-0000-0000-0000B2020000}"/>
    <cellStyle name="Финансовый 6 2 9" xfId="271" xr:uid="{00000000-0005-0000-0000-0000B3020000}"/>
    <cellStyle name="Финансовый 6 3" xfId="26" xr:uid="{00000000-0005-0000-0000-0000B4020000}"/>
    <cellStyle name="Финансовый 6 3 10" xfId="530" xr:uid="{00000000-0005-0000-0000-0000B5020000}"/>
    <cellStyle name="Финансовый 6 3 11" xfId="674" xr:uid="{00000000-0005-0000-0000-0000B6020000}"/>
    <cellStyle name="Финансовый 6 3 2" xfId="44" xr:uid="{00000000-0005-0000-0000-0000B7020000}"/>
    <cellStyle name="Финансовый 6 3 2 2" xfId="133" xr:uid="{00000000-0005-0000-0000-0000B8020000}"/>
    <cellStyle name="Финансовый 6 3 2 2 2" xfId="383" xr:uid="{00000000-0005-0000-0000-0000B9020000}"/>
    <cellStyle name="Финансовый 6 3 2 2 3" xfId="598" xr:uid="{00000000-0005-0000-0000-0000BA020000}"/>
    <cellStyle name="Финансовый 6 3 2 2 4" xfId="742" xr:uid="{00000000-0005-0000-0000-0000BB020000}"/>
    <cellStyle name="Финансовый 6 3 2 3" xfId="99" xr:uid="{00000000-0005-0000-0000-0000BC020000}"/>
    <cellStyle name="Финансовый 6 3 2 3 2" xfId="349" xr:uid="{00000000-0005-0000-0000-0000BD020000}"/>
    <cellStyle name="Финансовый 6 3 2 3 3" xfId="653" xr:uid="{00000000-0005-0000-0000-0000BE020000}"/>
    <cellStyle name="Финансовый 6 3 2 3 4" xfId="797" xr:uid="{00000000-0005-0000-0000-0000BF020000}"/>
    <cellStyle name="Финансовый 6 3 2 4" xfId="189" xr:uid="{00000000-0005-0000-0000-0000C0020000}"/>
    <cellStyle name="Финансовый 6 3 2 4 2" xfId="439" xr:uid="{00000000-0005-0000-0000-0000C1020000}"/>
    <cellStyle name="Финансовый 6 3 2 5" xfId="224" xr:uid="{00000000-0005-0000-0000-0000C2020000}"/>
    <cellStyle name="Финансовый 6 3 2 5 2" xfId="474" xr:uid="{00000000-0005-0000-0000-0000C3020000}"/>
    <cellStyle name="Финансовый 6 3 2 6" xfId="259" xr:uid="{00000000-0005-0000-0000-0000C4020000}"/>
    <cellStyle name="Финансовый 6 3 2 6 2" xfId="509" xr:uid="{00000000-0005-0000-0000-0000C5020000}"/>
    <cellStyle name="Финансовый 6 3 2 7" xfId="294" xr:uid="{00000000-0005-0000-0000-0000C6020000}"/>
    <cellStyle name="Финансовый 6 3 2 8" xfId="564" xr:uid="{00000000-0005-0000-0000-0000C7020000}"/>
    <cellStyle name="Финансовый 6 3 2 9" xfId="708" xr:uid="{00000000-0005-0000-0000-0000C8020000}"/>
    <cellStyle name="Финансовый 6 3 3" xfId="81" xr:uid="{00000000-0005-0000-0000-0000C9020000}"/>
    <cellStyle name="Финансовый 6 3 3 2" xfId="149" xr:uid="{00000000-0005-0000-0000-0000CA020000}"/>
    <cellStyle name="Финансовый 6 3 3 2 2" xfId="399" xr:uid="{00000000-0005-0000-0000-0000CB020000}"/>
    <cellStyle name="Финансовый 6 3 3 2 3" xfId="635" xr:uid="{00000000-0005-0000-0000-0000CC020000}"/>
    <cellStyle name="Финансовый 6 3 3 2 4" xfId="779" xr:uid="{00000000-0005-0000-0000-0000CD020000}"/>
    <cellStyle name="Финансовый 6 3 3 3" xfId="331" xr:uid="{00000000-0005-0000-0000-0000CE020000}"/>
    <cellStyle name="Финансовый 6 3 3 4" xfId="546" xr:uid="{00000000-0005-0000-0000-0000CF020000}"/>
    <cellStyle name="Финансовый 6 3 3 5" xfId="690" xr:uid="{00000000-0005-0000-0000-0000D0020000}"/>
    <cellStyle name="Финансовый 6 3 4" xfId="115" xr:uid="{00000000-0005-0000-0000-0000D1020000}"/>
    <cellStyle name="Финансовый 6 3 4 2" xfId="365" xr:uid="{00000000-0005-0000-0000-0000D2020000}"/>
    <cellStyle name="Финансовый 6 3 4 3" xfId="580" xr:uid="{00000000-0005-0000-0000-0000D3020000}"/>
    <cellStyle name="Финансовый 6 3 4 4" xfId="724" xr:uid="{00000000-0005-0000-0000-0000D4020000}"/>
    <cellStyle name="Финансовый 6 3 5" xfId="65" xr:uid="{00000000-0005-0000-0000-0000D5020000}"/>
    <cellStyle name="Финансовый 6 3 5 2" xfId="315" xr:uid="{00000000-0005-0000-0000-0000D6020000}"/>
    <cellStyle name="Финансовый 6 3 5 3" xfId="619" xr:uid="{00000000-0005-0000-0000-0000D7020000}"/>
    <cellStyle name="Финансовый 6 3 5 4" xfId="763" xr:uid="{00000000-0005-0000-0000-0000D8020000}"/>
    <cellStyle name="Финансовый 6 3 6" xfId="171" xr:uid="{00000000-0005-0000-0000-0000D9020000}"/>
    <cellStyle name="Финансовый 6 3 6 2" xfId="421" xr:uid="{00000000-0005-0000-0000-0000DA020000}"/>
    <cellStyle name="Финансовый 6 3 7" xfId="206" xr:uid="{00000000-0005-0000-0000-0000DB020000}"/>
    <cellStyle name="Финансовый 6 3 7 2" xfId="456" xr:uid="{00000000-0005-0000-0000-0000DC020000}"/>
    <cellStyle name="Финансовый 6 3 8" xfId="241" xr:uid="{00000000-0005-0000-0000-0000DD020000}"/>
    <cellStyle name="Финансовый 6 3 8 2" xfId="491" xr:uid="{00000000-0005-0000-0000-0000DE020000}"/>
    <cellStyle name="Финансовый 6 3 9" xfId="276" xr:uid="{00000000-0005-0000-0000-0000DF020000}"/>
    <cellStyle name="Финансовый 6 4" xfId="34" xr:uid="{00000000-0005-0000-0000-0000E0020000}"/>
    <cellStyle name="Финансовый 6 4 10" xfId="664" xr:uid="{00000000-0005-0000-0000-0000E1020000}"/>
    <cellStyle name="Финансовый 6 4 2" xfId="89" xr:uid="{00000000-0005-0000-0000-0000E2020000}"/>
    <cellStyle name="Финансовый 6 4 2 2" xfId="155" xr:uid="{00000000-0005-0000-0000-0000E3020000}"/>
    <cellStyle name="Финансовый 6 4 2 2 2" xfId="405" xr:uid="{00000000-0005-0000-0000-0000E4020000}"/>
    <cellStyle name="Финансовый 6 4 2 2 3" xfId="643" xr:uid="{00000000-0005-0000-0000-0000E5020000}"/>
    <cellStyle name="Финансовый 6 4 2 2 4" xfId="787" xr:uid="{00000000-0005-0000-0000-0000E6020000}"/>
    <cellStyle name="Финансовый 6 4 2 3" xfId="339" xr:uid="{00000000-0005-0000-0000-0000E7020000}"/>
    <cellStyle name="Финансовый 6 4 2 4" xfId="554" xr:uid="{00000000-0005-0000-0000-0000E8020000}"/>
    <cellStyle name="Финансовый 6 4 2 5" xfId="698" xr:uid="{00000000-0005-0000-0000-0000E9020000}"/>
    <cellStyle name="Финансовый 6 4 3" xfId="123" xr:uid="{00000000-0005-0000-0000-0000EA020000}"/>
    <cellStyle name="Финансовый 6 4 3 2" xfId="373" xr:uid="{00000000-0005-0000-0000-0000EB020000}"/>
    <cellStyle name="Финансовый 6 4 3 3" xfId="588" xr:uid="{00000000-0005-0000-0000-0000EC020000}"/>
    <cellStyle name="Финансовый 6 4 3 4" xfId="732" xr:uid="{00000000-0005-0000-0000-0000ED020000}"/>
    <cellStyle name="Финансовый 6 4 4" xfId="55" xr:uid="{00000000-0005-0000-0000-0000EE020000}"/>
    <cellStyle name="Финансовый 6 4 4 2" xfId="305" xr:uid="{00000000-0005-0000-0000-0000EF020000}"/>
    <cellStyle name="Финансовый 6 4 4 3" xfId="609" xr:uid="{00000000-0005-0000-0000-0000F0020000}"/>
    <cellStyle name="Финансовый 6 4 4 4" xfId="753" xr:uid="{00000000-0005-0000-0000-0000F1020000}"/>
    <cellStyle name="Финансовый 6 4 5" xfId="179" xr:uid="{00000000-0005-0000-0000-0000F2020000}"/>
    <cellStyle name="Финансовый 6 4 5 2" xfId="429" xr:uid="{00000000-0005-0000-0000-0000F3020000}"/>
    <cellStyle name="Финансовый 6 4 6" xfId="214" xr:uid="{00000000-0005-0000-0000-0000F4020000}"/>
    <cellStyle name="Финансовый 6 4 6 2" xfId="464" xr:uid="{00000000-0005-0000-0000-0000F5020000}"/>
    <cellStyle name="Финансовый 6 4 7" xfId="249" xr:uid="{00000000-0005-0000-0000-0000F6020000}"/>
    <cellStyle name="Финансовый 6 4 7 2" xfId="499" xr:uid="{00000000-0005-0000-0000-0000F7020000}"/>
    <cellStyle name="Финансовый 6 4 8" xfId="284" xr:uid="{00000000-0005-0000-0000-0000F8020000}"/>
    <cellStyle name="Финансовый 6 4 9" xfId="520" xr:uid="{00000000-0005-0000-0000-0000F9020000}"/>
    <cellStyle name="Финансовый 6 5" xfId="71" xr:uid="{00000000-0005-0000-0000-0000FA020000}"/>
    <cellStyle name="Финансовый 6 5 2" xfId="139" xr:uid="{00000000-0005-0000-0000-0000FB020000}"/>
    <cellStyle name="Финансовый 6 5 2 2" xfId="389" xr:uid="{00000000-0005-0000-0000-0000FC020000}"/>
    <cellStyle name="Финансовый 6 5 2 3" xfId="625" xr:uid="{00000000-0005-0000-0000-0000FD020000}"/>
    <cellStyle name="Финансовый 6 5 2 4" xfId="769" xr:uid="{00000000-0005-0000-0000-0000FE020000}"/>
    <cellStyle name="Финансовый 6 5 3" xfId="321" xr:uid="{00000000-0005-0000-0000-0000FF020000}"/>
    <cellStyle name="Финансовый 6 5 4" xfId="536" xr:uid="{00000000-0005-0000-0000-000000030000}"/>
    <cellStyle name="Финансовый 6 5 5" xfId="680" xr:uid="{00000000-0005-0000-0000-000001030000}"/>
    <cellStyle name="Финансовый 6 6" xfId="105" xr:uid="{00000000-0005-0000-0000-000002030000}"/>
    <cellStyle name="Финансовый 6 6 2" xfId="355" xr:uid="{00000000-0005-0000-0000-000003030000}"/>
    <cellStyle name="Финансовый 6 6 3" xfId="570" xr:uid="{00000000-0005-0000-0000-000004030000}"/>
    <cellStyle name="Финансовый 6 6 4" xfId="714" xr:uid="{00000000-0005-0000-0000-000005030000}"/>
    <cellStyle name="Финансовый 6 7" xfId="50" xr:uid="{00000000-0005-0000-0000-000006030000}"/>
    <cellStyle name="Финансовый 6 7 2" xfId="300" xr:uid="{00000000-0005-0000-0000-000007030000}"/>
    <cellStyle name="Финансовый 6 7 3" xfId="604" xr:uid="{00000000-0005-0000-0000-000008030000}"/>
    <cellStyle name="Финансовый 6 7 4" xfId="748" xr:uid="{00000000-0005-0000-0000-000009030000}"/>
    <cellStyle name="Финансовый 6 8" xfId="161" xr:uid="{00000000-0005-0000-0000-00000A030000}"/>
    <cellStyle name="Финансовый 6 8 2" xfId="411" xr:uid="{00000000-0005-0000-0000-00000B030000}"/>
    <cellStyle name="Финансовый 6 9" xfId="196" xr:uid="{00000000-0005-0000-0000-00000C030000}"/>
    <cellStyle name="Финансовый 6 9 2" xfId="446" xr:uid="{00000000-0005-0000-0000-00000D030000}"/>
    <cellStyle name="Финансовый 7" xfId="30" xr:uid="{00000000-0005-0000-0000-00000E030000}"/>
    <cellStyle name="Финансовый 7 2" xfId="119" xr:uid="{00000000-0005-0000-0000-00000F030000}"/>
    <cellStyle name="Финансовый 7 2 2" xfId="369" xr:uid="{00000000-0005-0000-0000-000010030000}"/>
    <cellStyle name="Финансовый 7 2 3" xfId="584" xr:uid="{00000000-0005-0000-0000-000011030000}"/>
    <cellStyle name="Финансовый 7 2 4" xfId="728" xr:uid="{00000000-0005-0000-0000-000012030000}"/>
    <cellStyle name="Финансовый 7 3" xfId="85" xr:uid="{00000000-0005-0000-0000-000013030000}"/>
    <cellStyle name="Финансовый 7 3 2" xfId="335" xr:uid="{00000000-0005-0000-0000-000014030000}"/>
    <cellStyle name="Финансовый 7 3 3" xfId="639" xr:uid="{00000000-0005-0000-0000-000015030000}"/>
    <cellStyle name="Финансовый 7 3 4" xfId="783" xr:uid="{00000000-0005-0000-0000-000016030000}"/>
    <cellStyle name="Финансовый 7 4" xfId="175" xr:uid="{00000000-0005-0000-0000-000017030000}"/>
    <cellStyle name="Финансовый 7 4 2" xfId="425" xr:uid="{00000000-0005-0000-0000-000018030000}"/>
    <cellStyle name="Финансовый 7 5" xfId="210" xr:uid="{00000000-0005-0000-0000-000019030000}"/>
    <cellStyle name="Финансовый 7 5 2" xfId="460" xr:uid="{00000000-0005-0000-0000-00001A030000}"/>
    <cellStyle name="Финансовый 7 6" xfId="245" xr:uid="{00000000-0005-0000-0000-00001B030000}"/>
    <cellStyle name="Финансовый 7 6 2" xfId="495" xr:uid="{00000000-0005-0000-0000-00001C030000}"/>
    <cellStyle name="Финансовый 7 7" xfId="280" xr:uid="{00000000-0005-0000-0000-00001D030000}"/>
    <cellStyle name="Финансовый 7 8" xfId="550" xr:uid="{00000000-0005-0000-0000-00001E030000}"/>
    <cellStyle name="Финансовый 7 9" xfId="694" xr:uid="{00000000-0005-0000-0000-00001F030000}"/>
  </cellStyles>
  <dxfs count="30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tabColor rgb="FFFFFF00"/>
    <pageSetUpPr fitToPage="1"/>
  </sheetPr>
  <dimension ref="A1:X363"/>
  <sheetViews>
    <sheetView topLeftCell="B277" zoomScale="85" zoomScaleNormal="85" workbookViewId="0">
      <selection activeCell="B283" sqref="A283:XFD283"/>
    </sheetView>
  </sheetViews>
  <sheetFormatPr defaultRowHeight="15" x14ac:dyDescent="0.25"/>
  <cols>
    <col min="1" max="1" width="11.42578125" hidden="1" customWidth="1"/>
    <col min="2" max="2" width="14.5703125" style="5" customWidth="1"/>
    <col min="3" max="3" width="34.42578125" style="10" customWidth="1"/>
    <col min="4" max="4" width="20.42578125" style="10" customWidth="1"/>
    <col min="5" max="5" width="21" customWidth="1"/>
    <col min="6" max="6" width="17.42578125" customWidth="1"/>
    <col min="7" max="7" width="13.140625" bestFit="1" customWidth="1"/>
    <col min="8" max="10" width="13.5703125" bestFit="1" customWidth="1"/>
    <col min="11" max="12" width="14.140625" bestFit="1" customWidth="1"/>
    <col min="13" max="13" width="16.85546875" customWidth="1"/>
    <col min="14" max="14" width="14" bestFit="1" customWidth="1"/>
    <col min="15" max="15" width="15.5703125" customWidth="1"/>
    <col min="16" max="16" width="14" bestFit="1" customWidth="1"/>
    <col min="17" max="18" width="13.140625" bestFit="1" customWidth="1"/>
    <col min="19" max="19" width="12.85546875" bestFit="1" customWidth="1"/>
    <col min="20" max="20" width="13.42578125" bestFit="1" customWidth="1"/>
    <col min="21" max="21" width="13.5703125" bestFit="1" customWidth="1"/>
    <col min="22" max="22" width="13.42578125" bestFit="1" customWidth="1"/>
    <col min="23" max="24" width="11.42578125" bestFit="1" customWidth="1"/>
  </cols>
  <sheetData>
    <row r="1" spans="1:24" ht="15" customHeight="1" x14ac:dyDescent="0.25">
      <c r="A1" s="29"/>
      <c r="B1" s="144" t="s">
        <v>0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31"/>
      <c r="X1" s="8"/>
    </row>
    <row r="2" spans="1:24" ht="15" customHeight="1" x14ac:dyDescent="0.25">
      <c r="A2" s="29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30"/>
      <c r="X2" s="9"/>
    </row>
    <row r="3" spans="1:24" ht="15.75" x14ac:dyDescent="0.25">
      <c r="A3" s="25"/>
      <c r="B3" s="141"/>
      <c r="C3" s="65" t="s">
        <v>1</v>
      </c>
      <c r="D3" s="31"/>
      <c r="E3" s="110">
        <v>45992</v>
      </c>
      <c r="F3" s="81"/>
      <c r="G3" s="76" t="s">
        <v>2</v>
      </c>
      <c r="H3" s="76"/>
      <c r="I3" s="76"/>
      <c r="J3" s="76"/>
      <c r="K3" s="76"/>
      <c r="L3" s="76"/>
      <c r="M3" s="76"/>
      <c r="N3" s="76"/>
      <c r="O3" s="76"/>
      <c r="P3" s="76"/>
      <c r="Q3" s="76"/>
      <c r="R3" s="76"/>
      <c r="S3" s="74"/>
      <c r="T3" s="74"/>
      <c r="U3" s="74"/>
      <c r="V3" s="74"/>
      <c r="W3" s="30"/>
      <c r="X3" s="9"/>
    </row>
    <row r="4" spans="1:24" ht="15.75" x14ac:dyDescent="0.25">
      <c r="A4" s="22"/>
      <c r="B4" s="142"/>
      <c r="C4" s="64" t="s">
        <v>3</v>
      </c>
      <c r="D4" s="35"/>
      <c r="E4" s="78" t="s">
        <v>4</v>
      </c>
      <c r="F4" s="81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5"/>
      <c r="T4" s="75"/>
      <c r="U4" s="75"/>
      <c r="V4" s="75"/>
      <c r="W4" s="30"/>
      <c r="X4" s="9"/>
    </row>
    <row r="5" spans="1:24" ht="15" customHeight="1" x14ac:dyDescent="0.25">
      <c r="A5" s="22"/>
      <c r="B5" s="142"/>
      <c r="C5" s="62" t="s">
        <v>5</v>
      </c>
      <c r="D5" s="33"/>
      <c r="E5" s="79" t="s">
        <v>6</v>
      </c>
      <c r="F5" s="81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0"/>
      <c r="T5" s="30"/>
      <c r="U5" s="30"/>
      <c r="V5" s="30"/>
      <c r="W5" s="30"/>
      <c r="X5" s="9"/>
    </row>
    <row r="6" spans="1:24" ht="50.25" customHeight="1" x14ac:dyDescent="0.25">
      <c r="A6" s="22"/>
      <c r="B6" s="143"/>
      <c r="C6" s="59" t="s">
        <v>5</v>
      </c>
      <c r="D6" s="60"/>
      <c r="E6" s="80" t="s">
        <v>7</v>
      </c>
      <c r="F6" s="81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0"/>
      <c r="T6" s="30"/>
      <c r="U6" s="30"/>
      <c r="V6" s="30"/>
      <c r="W6" s="30"/>
      <c r="X6" s="9"/>
    </row>
    <row r="7" spans="1:24" ht="30.75" customHeight="1" x14ac:dyDescent="0.25">
      <c r="A7" s="22"/>
      <c r="B7" s="127" t="s">
        <v>8</v>
      </c>
      <c r="C7" s="35" t="s">
        <v>9</v>
      </c>
      <c r="D7" s="101" t="s">
        <v>10</v>
      </c>
      <c r="E7" s="36" t="s">
        <v>11</v>
      </c>
      <c r="F7" s="127" t="s">
        <v>12</v>
      </c>
      <c r="G7" s="37" t="s">
        <v>13</v>
      </c>
      <c r="H7" s="128">
        <v>45658</v>
      </c>
      <c r="I7" s="128">
        <v>45689</v>
      </c>
      <c r="J7" s="128">
        <v>45717</v>
      </c>
      <c r="K7" s="38" t="s">
        <v>14</v>
      </c>
      <c r="L7" s="128">
        <v>45748</v>
      </c>
      <c r="M7" s="128">
        <v>45778</v>
      </c>
      <c r="N7" s="128">
        <v>45809</v>
      </c>
      <c r="O7" s="39" t="s">
        <v>15</v>
      </c>
      <c r="P7" s="128">
        <v>45839</v>
      </c>
      <c r="Q7" s="128">
        <v>45870</v>
      </c>
      <c r="R7" s="128">
        <v>45901</v>
      </c>
      <c r="S7" s="40" t="s">
        <v>16</v>
      </c>
      <c r="T7" s="128">
        <v>45931</v>
      </c>
      <c r="U7" s="128">
        <v>45962</v>
      </c>
      <c r="V7" s="128">
        <v>45992</v>
      </c>
      <c r="W7" s="30"/>
      <c r="X7" s="9"/>
    </row>
    <row r="8" spans="1:24" ht="15.75" x14ac:dyDescent="0.25">
      <c r="A8" s="19"/>
      <c r="B8" s="127">
        <v>1</v>
      </c>
      <c r="C8" s="111"/>
      <c r="D8" s="117">
        <v>0</v>
      </c>
      <c r="E8" s="42">
        <f t="shared" ref="E8:E39" si="0">F8-G8-K8-O8-S8+D8</f>
        <v>-2700</v>
      </c>
      <c r="F8" s="20">
        <f>ЯНВ.25!F6+ФЕВ.25!F6+МАР.25!F6+АПР.25!F6+МАЙ.25!F6+ИЮН.25!F6+ИЮЛ.25!F6+АВГ.25!F6+СЕН.25!F6+ОКТ.25!F6+НОЯ.25!F6+ДЕК.25!F6</f>
        <v>13500</v>
      </c>
      <c r="G8" s="43">
        <f>H8+I8+J8</f>
        <v>4050</v>
      </c>
      <c r="H8" s="20">
        <f>ЯНВ.25!E6</f>
        <v>1350</v>
      </c>
      <c r="I8" s="20">
        <f>ФЕВ.25!E6</f>
        <v>1350</v>
      </c>
      <c r="J8" s="20">
        <f>МАР.25!E6</f>
        <v>1350</v>
      </c>
      <c r="K8" s="44">
        <f>SUM(L8:N8)</f>
        <v>4050</v>
      </c>
      <c r="L8" s="20">
        <f>АПР.25!E6</f>
        <v>1350</v>
      </c>
      <c r="M8" s="45">
        <f>МАЙ.25!E6</f>
        <v>1350</v>
      </c>
      <c r="N8" s="45">
        <f>ИЮН.25!E6</f>
        <v>1350</v>
      </c>
      <c r="O8" s="46">
        <f>P8+Q8+R8</f>
        <v>4050</v>
      </c>
      <c r="P8" s="45">
        <f>ИЮЛ.25!E6</f>
        <v>1350</v>
      </c>
      <c r="Q8" s="45">
        <f>АВГ.25!E6</f>
        <v>1350</v>
      </c>
      <c r="R8" s="45">
        <f>СЕН.25!E6</f>
        <v>1350</v>
      </c>
      <c r="S8" s="47">
        <f>T8+U8+V8</f>
        <v>4050</v>
      </c>
      <c r="T8" s="45">
        <f>ОКТ.25!E6</f>
        <v>1350</v>
      </c>
      <c r="U8" s="45">
        <f>НОЯ.25!E6</f>
        <v>1350</v>
      </c>
      <c r="V8" s="45">
        <f>ДЕК.25!E6</f>
        <v>1350</v>
      </c>
      <c r="W8" s="30"/>
      <c r="X8" s="9"/>
    </row>
    <row r="9" spans="1:24" ht="15.75" x14ac:dyDescent="0.25">
      <c r="A9" s="19"/>
      <c r="B9" s="127">
        <v>2</v>
      </c>
      <c r="C9" s="111"/>
      <c r="D9" s="117">
        <v>1550</v>
      </c>
      <c r="E9" s="42">
        <f t="shared" si="0"/>
        <v>1550</v>
      </c>
      <c r="F9" s="20">
        <f>ЯНВ.25!F7+ФЕВ.25!F7+МАР.25!F7+АПР.25!F7+МАЙ.25!F7+ИЮН.25!F7+ИЮЛ.25!F7+АВГ.25!F7+СЕН.25!F7+ОКТ.25!F7+НОЯ.25!F7+ДЕК.25!F7</f>
        <v>16200</v>
      </c>
      <c r="G9" s="43">
        <f t="shared" ref="G9:G73" si="1">H9+I9+J9</f>
        <v>4050</v>
      </c>
      <c r="H9" s="20">
        <f>ЯНВ.25!E7</f>
        <v>1350</v>
      </c>
      <c r="I9" s="20">
        <f>ФЕВ.25!E7</f>
        <v>1350</v>
      </c>
      <c r="J9" s="20">
        <f>МАР.25!E7</f>
        <v>1350</v>
      </c>
      <c r="K9" s="44">
        <f t="shared" ref="K9:K73" si="2">SUM(L9:N9)</f>
        <v>4050</v>
      </c>
      <c r="L9" s="20">
        <f>АПР.25!E7</f>
        <v>1350</v>
      </c>
      <c r="M9" s="45">
        <f>МАЙ.25!E7</f>
        <v>1350</v>
      </c>
      <c r="N9" s="45">
        <f>ИЮН.25!E7</f>
        <v>1350</v>
      </c>
      <c r="O9" s="46">
        <f t="shared" ref="O9:O73" si="3">P9+Q9+R9</f>
        <v>4050</v>
      </c>
      <c r="P9" s="45">
        <f>ИЮЛ.25!E7</f>
        <v>1350</v>
      </c>
      <c r="Q9" s="45">
        <f>АВГ.25!E7</f>
        <v>1350</v>
      </c>
      <c r="R9" s="45">
        <f>СЕН.25!E7</f>
        <v>1350</v>
      </c>
      <c r="S9" s="47">
        <f t="shared" ref="S9:S73" si="4">T9+U9+V9</f>
        <v>4050</v>
      </c>
      <c r="T9" s="45">
        <f>ОКТ.25!E7</f>
        <v>1350</v>
      </c>
      <c r="U9" s="45">
        <f>НОЯ.25!E7</f>
        <v>1350</v>
      </c>
      <c r="V9" s="45">
        <f>ДЕК.25!E7</f>
        <v>1350</v>
      </c>
      <c r="W9" s="30"/>
      <c r="X9" s="9"/>
    </row>
    <row r="10" spans="1:24" ht="15.75" x14ac:dyDescent="0.25">
      <c r="A10" s="19"/>
      <c r="B10" s="127">
        <v>3</v>
      </c>
      <c r="C10" s="111"/>
      <c r="D10" s="117">
        <v>16350</v>
      </c>
      <c r="E10" s="42">
        <f t="shared" si="0"/>
        <v>16350</v>
      </c>
      <c r="F10" s="20">
        <f>ЯНВ.25!F8+ФЕВ.25!F8+МАР.25!F8+АПР.25!F8+МАЙ.25!F8+ИЮН.25!F8+ИЮЛ.25!F8+АВГ.25!F8+СЕН.25!F8+ОКТ.25!F8+НОЯ.25!F8+ДЕК.25!F8</f>
        <v>16200</v>
      </c>
      <c r="G10" s="43">
        <f t="shared" si="1"/>
        <v>4050</v>
      </c>
      <c r="H10" s="20">
        <f>ЯНВ.25!E8</f>
        <v>1350</v>
      </c>
      <c r="I10" s="20">
        <f>ФЕВ.25!E8</f>
        <v>1350</v>
      </c>
      <c r="J10" s="20">
        <f>МАР.25!E8</f>
        <v>1350</v>
      </c>
      <c r="K10" s="44">
        <f t="shared" si="2"/>
        <v>4050</v>
      </c>
      <c r="L10" s="20">
        <f>АПР.25!E8</f>
        <v>1350</v>
      </c>
      <c r="M10" s="45">
        <f>МАЙ.25!E8</f>
        <v>1350</v>
      </c>
      <c r="N10" s="45">
        <f>ИЮН.25!E8</f>
        <v>1350</v>
      </c>
      <c r="O10" s="46">
        <f t="shared" si="3"/>
        <v>4050</v>
      </c>
      <c r="P10" s="45">
        <f>ИЮЛ.25!E8</f>
        <v>1350</v>
      </c>
      <c r="Q10" s="45">
        <f>АВГ.25!E8</f>
        <v>1350</v>
      </c>
      <c r="R10" s="45">
        <f>СЕН.25!E8</f>
        <v>1350</v>
      </c>
      <c r="S10" s="47">
        <f t="shared" si="4"/>
        <v>4050</v>
      </c>
      <c r="T10" s="45">
        <f>ОКТ.25!E8</f>
        <v>1350</v>
      </c>
      <c r="U10" s="45">
        <f>НОЯ.25!E8</f>
        <v>1350</v>
      </c>
      <c r="V10" s="45">
        <f>ДЕК.25!E8</f>
        <v>1350</v>
      </c>
      <c r="W10" s="30"/>
      <c r="X10" s="9"/>
    </row>
    <row r="11" spans="1:24" ht="15.75" x14ac:dyDescent="0.25">
      <c r="A11" s="19"/>
      <c r="B11" s="127">
        <v>4</v>
      </c>
      <c r="C11" s="111"/>
      <c r="D11" s="117">
        <v>1376.1800000000003</v>
      </c>
      <c r="E11" s="42">
        <f t="shared" si="0"/>
        <v>1899.1800000000003</v>
      </c>
      <c r="F11" s="20">
        <f>ЯНВ.25!F9+ФЕВ.25!F9+МАР.25!F9+АПР.25!F9+МАЙ.25!F9+ИЮН.25!F9+ИЮЛ.25!F9+АВГ.25!F9+СЕН.25!F9+ОКТ.25!F9+НОЯ.25!F9+ДЕК.25!F9</f>
        <v>16723</v>
      </c>
      <c r="G11" s="43">
        <f t="shared" si="1"/>
        <v>4050</v>
      </c>
      <c r="H11" s="20">
        <f>ЯНВ.25!E9</f>
        <v>1350</v>
      </c>
      <c r="I11" s="20">
        <f>ФЕВ.25!E9</f>
        <v>1350</v>
      </c>
      <c r="J11" s="20">
        <f>МАР.25!E9</f>
        <v>1350</v>
      </c>
      <c r="K11" s="44">
        <f t="shared" si="2"/>
        <v>4050</v>
      </c>
      <c r="L11" s="20">
        <f>АПР.25!E9</f>
        <v>1350</v>
      </c>
      <c r="M11" s="45">
        <f>МАЙ.25!E9</f>
        <v>1350</v>
      </c>
      <c r="N11" s="45">
        <f>ИЮН.25!E9</f>
        <v>1350</v>
      </c>
      <c r="O11" s="46">
        <f t="shared" si="3"/>
        <v>4050</v>
      </c>
      <c r="P11" s="45">
        <f>ИЮЛ.25!E9</f>
        <v>1350</v>
      </c>
      <c r="Q11" s="45">
        <f>АВГ.25!E9</f>
        <v>1350</v>
      </c>
      <c r="R11" s="45">
        <f>СЕН.25!E9</f>
        <v>1350</v>
      </c>
      <c r="S11" s="47">
        <f t="shared" si="4"/>
        <v>4050</v>
      </c>
      <c r="T11" s="45">
        <f>ОКТ.25!E9</f>
        <v>1350</v>
      </c>
      <c r="U11" s="45">
        <f>НОЯ.25!E9</f>
        <v>1350</v>
      </c>
      <c r="V11" s="45">
        <f>ДЕК.25!E9</f>
        <v>1350</v>
      </c>
      <c r="W11" s="30"/>
      <c r="X11" s="9"/>
    </row>
    <row r="12" spans="1:24" ht="15.75" x14ac:dyDescent="0.25">
      <c r="A12" s="19"/>
      <c r="B12" s="127">
        <v>5</v>
      </c>
      <c r="C12" s="111"/>
      <c r="D12" s="117">
        <v>0</v>
      </c>
      <c r="E12" s="42">
        <f t="shared" si="0"/>
        <v>3250</v>
      </c>
      <c r="F12" s="20">
        <f>ЯНВ.25!F10+ФЕВ.25!F10+МАР.25!F10+АПР.25!F10+МАЙ.25!F10+ИЮН.25!F10+ИЮЛ.25!F10+АВГ.25!F10+СЕН.25!F10+ОКТ.25!F10+НОЯ.25!F10+ДЕК.25!F10</f>
        <v>19450</v>
      </c>
      <c r="G12" s="43">
        <f t="shared" si="1"/>
        <v>4050</v>
      </c>
      <c r="H12" s="20">
        <f>ЯНВ.25!E10</f>
        <v>1350</v>
      </c>
      <c r="I12" s="20">
        <f>ФЕВ.25!E10</f>
        <v>1350</v>
      </c>
      <c r="J12" s="20">
        <f>МАР.25!E10</f>
        <v>1350</v>
      </c>
      <c r="K12" s="44">
        <f t="shared" si="2"/>
        <v>4050</v>
      </c>
      <c r="L12" s="20">
        <f>АПР.25!E10</f>
        <v>1350</v>
      </c>
      <c r="M12" s="45">
        <f>МАЙ.25!E10</f>
        <v>1350</v>
      </c>
      <c r="N12" s="45">
        <f>ИЮН.25!E10</f>
        <v>1350</v>
      </c>
      <c r="O12" s="46">
        <f t="shared" si="3"/>
        <v>4050</v>
      </c>
      <c r="P12" s="45">
        <f>ИЮЛ.25!E10</f>
        <v>1350</v>
      </c>
      <c r="Q12" s="45">
        <f>АВГ.25!E10</f>
        <v>1350</v>
      </c>
      <c r="R12" s="45">
        <f>СЕН.25!E10</f>
        <v>1350</v>
      </c>
      <c r="S12" s="47">
        <f t="shared" si="4"/>
        <v>4050</v>
      </c>
      <c r="T12" s="45">
        <f>ОКТ.25!E10</f>
        <v>1350</v>
      </c>
      <c r="U12" s="45">
        <f>НОЯ.25!E10</f>
        <v>1350</v>
      </c>
      <c r="V12" s="45">
        <f>ДЕК.25!E10</f>
        <v>1350</v>
      </c>
      <c r="W12" s="30"/>
      <c r="X12" s="9"/>
    </row>
    <row r="13" spans="1:24" ht="15.75" x14ac:dyDescent="0.25">
      <c r="A13" s="19"/>
      <c r="B13" s="127">
        <v>6</v>
      </c>
      <c r="C13" s="111"/>
      <c r="D13" s="117">
        <v>-6750.5899999999965</v>
      </c>
      <c r="E13" s="42">
        <f t="shared" si="0"/>
        <v>-22950.589999999997</v>
      </c>
      <c r="F13" s="20">
        <f>ЯНВ.25!F11+ФЕВ.25!F11+МАР.25!F11+АПР.25!F11+МАЙ.25!F11+ИЮН.25!F11+ИЮЛ.25!F11+АВГ.25!F11+СЕН.25!F11+ОКТ.25!F11+НОЯ.25!F11+ДЕК.25!F11</f>
        <v>0</v>
      </c>
      <c r="G13" s="43">
        <f t="shared" si="1"/>
        <v>4050</v>
      </c>
      <c r="H13" s="20">
        <f>ЯНВ.25!E11</f>
        <v>1350</v>
      </c>
      <c r="I13" s="20">
        <f>ФЕВ.25!E11</f>
        <v>1350</v>
      </c>
      <c r="J13" s="20">
        <f>МАР.25!E11</f>
        <v>1350</v>
      </c>
      <c r="K13" s="44">
        <f t="shared" si="2"/>
        <v>4050</v>
      </c>
      <c r="L13" s="20">
        <f>АПР.25!E11</f>
        <v>1350</v>
      </c>
      <c r="M13" s="45">
        <f>МАЙ.25!E11</f>
        <v>1350</v>
      </c>
      <c r="N13" s="45">
        <f>ИЮН.25!E11</f>
        <v>1350</v>
      </c>
      <c r="O13" s="46">
        <f t="shared" si="3"/>
        <v>4050</v>
      </c>
      <c r="P13" s="45">
        <f>ИЮЛ.25!E11</f>
        <v>1350</v>
      </c>
      <c r="Q13" s="45">
        <f>АВГ.25!E11</f>
        <v>1350</v>
      </c>
      <c r="R13" s="45">
        <f>СЕН.25!E11</f>
        <v>1350</v>
      </c>
      <c r="S13" s="47">
        <f t="shared" si="4"/>
        <v>4050</v>
      </c>
      <c r="T13" s="45">
        <f>ОКТ.25!E11</f>
        <v>1350</v>
      </c>
      <c r="U13" s="45">
        <f>НОЯ.25!E11</f>
        <v>1350</v>
      </c>
      <c r="V13" s="45">
        <f>ДЕК.25!E11</f>
        <v>1350</v>
      </c>
      <c r="W13" s="30"/>
      <c r="X13" s="9"/>
    </row>
    <row r="14" spans="1:24" ht="15.75" x14ac:dyDescent="0.25">
      <c r="A14" s="127"/>
      <c r="B14" s="127">
        <v>7</v>
      </c>
      <c r="C14" s="111"/>
      <c r="D14" s="117">
        <v>-61435.13</v>
      </c>
      <c r="E14" s="42">
        <f t="shared" si="0"/>
        <v>-47135.13</v>
      </c>
      <c r="F14" s="20">
        <f>ЯНВ.25!F12+ФЕВ.25!F12+МАР.25!F12+АПР.25!F12+МАЙ.25!F12+ИЮН.25!F12+ИЮЛ.25!F12+АВГ.25!F12+СЕН.25!F12+ОКТ.25!F12+НОЯ.25!F12+ДЕК.25!F12</f>
        <v>30500</v>
      </c>
      <c r="G14" s="43">
        <f t="shared" si="1"/>
        <v>4050</v>
      </c>
      <c r="H14" s="20">
        <f>ЯНВ.25!E12</f>
        <v>1350</v>
      </c>
      <c r="I14" s="20">
        <f>ФЕВ.25!E12</f>
        <v>1350</v>
      </c>
      <c r="J14" s="20">
        <f>МАР.25!E12</f>
        <v>1350</v>
      </c>
      <c r="K14" s="44">
        <f t="shared" si="2"/>
        <v>4050</v>
      </c>
      <c r="L14" s="20">
        <f>АПР.25!E12</f>
        <v>1350</v>
      </c>
      <c r="M14" s="45">
        <f>МАЙ.25!E12</f>
        <v>1350</v>
      </c>
      <c r="N14" s="45">
        <f>ИЮН.25!E12</f>
        <v>1350</v>
      </c>
      <c r="O14" s="46">
        <f t="shared" si="3"/>
        <v>4050</v>
      </c>
      <c r="P14" s="45">
        <f>ИЮЛ.25!E12</f>
        <v>1350</v>
      </c>
      <c r="Q14" s="45">
        <f>АВГ.25!E12</f>
        <v>1350</v>
      </c>
      <c r="R14" s="45">
        <f>СЕН.25!E12</f>
        <v>1350</v>
      </c>
      <c r="S14" s="47">
        <f t="shared" si="4"/>
        <v>4050</v>
      </c>
      <c r="T14" s="45">
        <f>ОКТ.25!E12</f>
        <v>1350</v>
      </c>
      <c r="U14" s="45">
        <f>НОЯ.25!E12</f>
        <v>1350</v>
      </c>
      <c r="V14" s="45">
        <f>ДЕК.25!E12</f>
        <v>1350</v>
      </c>
      <c r="W14" s="30"/>
      <c r="X14" s="9"/>
    </row>
    <row r="15" spans="1:24" ht="15.75" x14ac:dyDescent="0.25">
      <c r="A15" s="41"/>
      <c r="B15" s="127">
        <v>8</v>
      </c>
      <c r="C15" s="111"/>
      <c r="D15" s="117">
        <v>1351.71</v>
      </c>
      <c r="E15" s="42">
        <f t="shared" si="0"/>
        <v>1351.71</v>
      </c>
      <c r="F15" s="20">
        <f>ЯНВ.25!F13+ФЕВ.25!F13+МАР.25!F13+АПР.25!F13+МАЙ.25!F13+ИЮН.25!F13+ИЮЛ.25!F13+АВГ.25!F13+СЕН.25!F13+ОКТ.25!F13+НОЯ.25!F13+ДЕК.25!F13</f>
        <v>16200</v>
      </c>
      <c r="G15" s="43">
        <f t="shared" si="1"/>
        <v>4050</v>
      </c>
      <c r="H15" s="20">
        <f>ЯНВ.25!E13</f>
        <v>1350</v>
      </c>
      <c r="I15" s="20">
        <f>ФЕВ.25!E13</f>
        <v>1350</v>
      </c>
      <c r="J15" s="20">
        <f>МАР.25!E13</f>
        <v>1350</v>
      </c>
      <c r="K15" s="44">
        <f t="shared" si="2"/>
        <v>4050</v>
      </c>
      <c r="L15" s="20">
        <f>АПР.25!E13</f>
        <v>1350</v>
      </c>
      <c r="M15" s="45">
        <f>МАЙ.25!E13</f>
        <v>1350</v>
      </c>
      <c r="N15" s="45">
        <f>ИЮН.25!E13</f>
        <v>1350</v>
      </c>
      <c r="O15" s="46">
        <f t="shared" si="3"/>
        <v>4050</v>
      </c>
      <c r="P15" s="45">
        <f>ИЮЛ.25!E13</f>
        <v>1350</v>
      </c>
      <c r="Q15" s="45">
        <f>АВГ.25!E13</f>
        <v>1350</v>
      </c>
      <c r="R15" s="45">
        <f>СЕН.25!E13</f>
        <v>1350</v>
      </c>
      <c r="S15" s="47">
        <f t="shared" si="4"/>
        <v>4050</v>
      </c>
      <c r="T15" s="45">
        <f>ОКТ.25!E13</f>
        <v>1350</v>
      </c>
      <c r="U15" s="45">
        <f>НОЯ.25!E13</f>
        <v>1350</v>
      </c>
      <c r="V15" s="45">
        <f>ДЕК.25!E13</f>
        <v>1350</v>
      </c>
      <c r="W15" s="30"/>
      <c r="X15" s="9"/>
    </row>
    <row r="16" spans="1:24" ht="15.75" x14ac:dyDescent="0.25">
      <c r="A16" s="22"/>
      <c r="B16" s="127" t="s">
        <v>17</v>
      </c>
      <c r="C16" s="111"/>
      <c r="D16" s="117">
        <v>-454764.82</v>
      </c>
      <c r="E16" s="42">
        <f t="shared" si="0"/>
        <v>-503364.82</v>
      </c>
      <c r="F16" s="20">
        <f>ЯНВ.25!F14+ФЕВ.25!F14+МАР.25!F14+АПР.25!F14+МАЙ.25!F14+ИЮН.25!F14+ИЮЛ.25!F14+АВГ.25!F14+СЕН.25!F14+ОКТ.25!F14+НОЯ.25!F14+ДЕК.25!F14</f>
        <v>0</v>
      </c>
      <c r="G16" s="43">
        <f t="shared" si="1"/>
        <v>12150</v>
      </c>
      <c r="H16" s="20">
        <f>ЯНВ.25!E14</f>
        <v>4050</v>
      </c>
      <c r="I16" s="20">
        <f>ФЕВ.25!E14</f>
        <v>4050</v>
      </c>
      <c r="J16" s="20">
        <f>МАР.25!E14</f>
        <v>4050</v>
      </c>
      <c r="K16" s="44">
        <f t="shared" si="2"/>
        <v>12150</v>
      </c>
      <c r="L16" s="20">
        <f>АПР.25!E14</f>
        <v>4050</v>
      </c>
      <c r="M16" s="45">
        <f>МАЙ.25!E14</f>
        <v>4050</v>
      </c>
      <c r="N16" s="45">
        <f>ИЮН.25!E14</f>
        <v>4050</v>
      </c>
      <c r="O16" s="46">
        <f t="shared" si="3"/>
        <v>12150</v>
      </c>
      <c r="P16" s="45">
        <f>ИЮЛ.25!E14</f>
        <v>4050</v>
      </c>
      <c r="Q16" s="45">
        <f>АВГ.25!E14</f>
        <v>4050</v>
      </c>
      <c r="R16" s="45">
        <f>СЕН.25!E14</f>
        <v>4050</v>
      </c>
      <c r="S16" s="47">
        <f t="shared" si="4"/>
        <v>12150</v>
      </c>
      <c r="T16" s="45">
        <f>ОКТ.25!E14</f>
        <v>4050</v>
      </c>
      <c r="U16" s="45">
        <f>НОЯ.25!E14</f>
        <v>4050</v>
      </c>
      <c r="V16" s="45">
        <f>ДЕК.25!E14</f>
        <v>4050</v>
      </c>
      <c r="W16" s="30"/>
      <c r="X16" s="9"/>
    </row>
    <row r="17" spans="1:24" ht="15.75" x14ac:dyDescent="0.25">
      <c r="A17" s="22"/>
      <c r="B17" s="127">
        <v>11</v>
      </c>
      <c r="C17" s="111"/>
      <c r="D17" s="117">
        <v>4049.9999999999995</v>
      </c>
      <c r="E17" s="42">
        <f t="shared" si="0"/>
        <v>1349.9999999999995</v>
      </c>
      <c r="F17" s="20">
        <f>ЯНВ.25!F15+ФЕВ.25!F15+МАР.25!F15+АПР.25!F15+МАЙ.25!F15+ИЮН.25!F15+ИЮЛ.25!F15+АВГ.25!F15+СЕН.25!F15+ОКТ.25!F15+НОЯ.25!F15+ДЕК.25!F15</f>
        <v>13500</v>
      </c>
      <c r="G17" s="43">
        <f t="shared" si="1"/>
        <v>4050</v>
      </c>
      <c r="H17" s="20">
        <f>ЯНВ.25!E15</f>
        <v>1350</v>
      </c>
      <c r="I17" s="20">
        <f>ФЕВ.25!E15</f>
        <v>1350</v>
      </c>
      <c r="J17" s="20">
        <f>МАР.25!E15</f>
        <v>1350</v>
      </c>
      <c r="K17" s="44">
        <f t="shared" si="2"/>
        <v>4050</v>
      </c>
      <c r="L17" s="20">
        <f>АПР.25!E15</f>
        <v>1350</v>
      </c>
      <c r="M17" s="45">
        <f>МАЙ.25!E15</f>
        <v>1350</v>
      </c>
      <c r="N17" s="45">
        <f>ИЮН.25!E15</f>
        <v>1350</v>
      </c>
      <c r="O17" s="46">
        <f t="shared" si="3"/>
        <v>4050</v>
      </c>
      <c r="P17" s="45">
        <f>ИЮЛ.25!E15</f>
        <v>1350</v>
      </c>
      <c r="Q17" s="45">
        <f>АВГ.25!E15</f>
        <v>1350</v>
      </c>
      <c r="R17" s="45">
        <f>СЕН.25!E15</f>
        <v>1350</v>
      </c>
      <c r="S17" s="47">
        <f t="shared" si="4"/>
        <v>4050</v>
      </c>
      <c r="T17" s="45">
        <f>ОКТ.25!E15</f>
        <v>1350</v>
      </c>
      <c r="U17" s="45">
        <f>НОЯ.25!E15</f>
        <v>1350</v>
      </c>
      <c r="V17" s="45">
        <f>ДЕК.25!E15</f>
        <v>1350</v>
      </c>
      <c r="W17" s="30"/>
      <c r="X17" s="9"/>
    </row>
    <row r="18" spans="1:24" ht="15.75" x14ac:dyDescent="0.25">
      <c r="A18" s="19"/>
      <c r="B18" s="127">
        <v>12</v>
      </c>
      <c r="C18" s="111"/>
      <c r="D18" s="117">
        <v>401.44</v>
      </c>
      <c r="E18" s="42">
        <f t="shared" si="0"/>
        <v>-948.56</v>
      </c>
      <c r="F18" s="20">
        <f>ЯНВ.25!F16+ФЕВ.25!F16+МАР.25!F16+АПР.25!F16+МАЙ.25!F16+ИЮН.25!F16+ИЮЛ.25!F16+АВГ.25!F16+СЕН.25!F16+ОКТ.25!F16+НОЯ.25!F16+ДЕК.25!F16</f>
        <v>14850</v>
      </c>
      <c r="G18" s="43">
        <f t="shared" si="1"/>
        <v>4050</v>
      </c>
      <c r="H18" s="20">
        <f>ЯНВ.25!E16</f>
        <v>1350</v>
      </c>
      <c r="I18" s="20">
        <f>ФЕВ.25!E16</f>
        <v>1350</v>
      </c>
      <c r="J18" s="20">
        <f>МАР.25!E16</f>
        <v>1350</v>
      </c>
      <c r="K18" s="44">
        <f t="shared" si="2"/>
        <v>4050</v>
      </c>
      <c r="L18" s="20">
        <f>АПР.25!E16</f>
        <v>1350</v>
      </c>
      <c r="M18" s="45">
        <f>МАЙ.25!E16</f>
        <v>1350</v>
      </c>
      <c r="N18" s="45">
        <f>ИЮН.25!E16</f>
        <v>1350</v>
      </c>
      <c r="O18" s="46">
        <f t="shared" si="3"/>
        <v>4050</v>
      </c>
      <c r="P18" s="45">
        <f>ИЮЛ.25!E16</f>
        <v>1350</v>
      </c>
      <c r="Q18" s="45">
        <f>АВГ.25!E16</f>
        <v>1350</v>
      </c>
      <c r="R18" s="45">
        <f>СЕН.25!E16</f>
        <v>1350</v>
      </c>
      <c r="S18" s="47">
        <f t="shared" si="4"/>
        <v>4050</v>
      </c>
      <c r="T18" s="45">
        <f>ОКТ.25!E16</f>
        <v>1350</v>
      </c>
      <c r="U18" s="45">
        <f>НОЯ.25!E16</f>
        <v>1350</v>
      </c>
      <c r="V18" s="45">
        <f>ДЕК.25!E16</f>
        <v>1350</v>
      </c>
      <c r="W18" s="30"/>
      <c r="X18" s="9"/>
    </row>
    <row r="19" spans="1:24" ht="15.75" x14ac:dyDescent="0.25">
      <c r="A19" s="19"/>
      <c r="B19" s="127">
        <v>13</v>
      </c>
      <c r="C19" s="111"/>
      <c r="D19" s="117">
        <v>2700</v>
      </c>
      <c r="E19" s="42">
        <f t="shared" si="0"/>
        <v>1350</v>
      </c>
      <c r="F19" s="20">
        <f>ЯНВ.25!F17+ФЕВ.25!F17+МАР.25!F17+АПР.25!F17+МАЙ.25!F17+ИЮН.25!F17+ИЮЛ.25!F17+АВГ.25!F17+СЕН.25!F17+ОКТ.25!F17+НОЯ.25!F17+ДЕК.25!F17</f>
        <v>14850</v>
      </c>
      <c r="G19" s="43">
        <f t="shared" si="1"/>
        <v>4050</v>
      </c>
      <c r="H19" s="20">
        <f>ЯНВ.25!E17</f>
        <v>1350</v>
      </c>
      <c r="I19" s="20">
        <f>ФЕВ.25!E17</f>
        <v>1350</v>
      </c>
      <c r="J19" s="20">
        <f>МАР.25!E17</f>
        <v>1350</v>
      </c>
      <c r="K19" s="44">
        <f t="shared" si="2"/>
        <v>4050</v>
      </c>
      <c r="L19" s="20">
        <f>АПР.25!E17</f>
        <v>1350</v>
      </c>
      <c r="M19" s="45">
        <f>МАЙ.25!E17</f>
        <v>1350</v>
      </c>
      <c r="N19" s="45">
        <f>ИЮН.25!E17</f>
        <v>1350</v>
      </c>
      <c r="O19" s="46">
        <f t="shared" si="3"/>
        <v>4050</v>
      </c>
      <c r="P19" s="45">
        <f>ИЮЛ.25!E17</f>
        <v>1350</v>
      </c>
      <c r="Q19" s="45">
        <f>АВГ.25!E17</f>
        <v>1350</v>
      </c>
      <c r="R19" s="45">
        <f>СЕН.25!E17</f>
        <v>1350</v>
      </c>
      <c r="S19" s="47">
        <f t="shared" si="4"/>
        <v>4050</v>
      </c>
      <c r="T19" s="45">
        <f>ОКТ.25!E17</f>
        <v>1350</v>
      </c>
      <c r="U19" s="45">
        <f>НОЯ.25!E17</f>
        <v>1350</v>
      </c>
      <c r="V19" s="45">
        <f>ДЕК.25!E17</f>
        <v>1350</v>
      </c>
      <c r="W19" s="30"/>
      <c r="X19" s="9"/>
    </row>
    <row r="20" spans="1:24" ht="15.75" x14ac:dyDescent="0.25">
      <c r="A20" s="19"/>
      <c r="B20" s="127">
        <v>14</v>
      </c>
      <c r="C20" s="111"/>
      <c r="D20" s="117">
        <v>2700</v>
      </c>
      <c r="E20" s="42">
        <f t="shared" si="0"/>
        <v>2700</v>
      </c>
      <c r="F20" s="20">
        <f>ЯНВ.25!F18+ФЕВ.25!F18+МАР.25!F18+АПР.25!F18+МАЙ.25!F18+ИЮН.25!F18+ИЮЛ.25!F18+АВГ.25!F18+СЕН.25!F18+ОКТ.25!F18+НОЯ.25!F18+ДЕК.25!F18</f>
        <v>16200</v>
      </c>
      <c r="G20" s="43">
        <f t="shared" si="1"/>
        <v>4050</v>
      </c>
      <c r="H20" s="20">
        <f>ЯНВ.25!E18</f>
        <v>1350</v>
      </c>
      <c r="I20" s="20">
        <f>ФЕВ.25!E18</f>
        <v>1350</v>
      </c>
      <c r="J20" s="20">
        <f>МАР.25!E18</f>
        <v>1350</v>
      </c>
      <c r="K20" s="44">
        <f t="shared" si="2"/>
        <v>4050</v>
      </c>
      <c r="L20" s="20">
        <f>АПР.25!E18</f>
        <v>1350</v>
      </c>
      <c r="M20" s="45">
        <f>МАЙ.25!E18</f>
        <v>1350</v>
      </c>
      <c r="N20" s="45">
        <f>ИЮН.25!E18</f>
        <v>1350</v>
      </c>
      <c r="O20" s="46">
        <f t="shared" si="3"/>
        <v>4050</v>
      </c>
      <c r="P20" s="45">
        <f>ИЮЛ.25!E18</f>
        <v>1350</v>
      </c>
      <c r="Q20" s="45">
        <f>АВГ.25!E18</f>
        <v>1350</v>
      </c>
      <c r="R20" s="45">
        <f>СЕН.25!E18</f>
        <v>1350</v>
      </c>
      <c r="S20" s="47">
        <f t="shared" si="4"/>
        <v>4050</v>
      </c>
      <c r="T20" s="45">
        <f>ОКТ.25!E18</f>
        <v>1350</v>
      </c>
      <c r="U20" s="45">
        <f>НОЯ.25!E18</f>
        <v>1350</v>
      </c>
      <c r="V20" s="45">
        <f>ДЕК.25!E18</f>
        <v>1350</v>
      </c>
      <c r="W20" s="30"/>
      <c r="X20" s="9"/>
    </row>
    <row r="21" spans="1:24" ht="15.75" x14ac:dyDescent="0.25">
      <c r="A21" s="19"/>
      <c r="B21" s="127" t="s">
        <v>18</v>
      </c>
      <c r="C21" s="111"/>
      <c r="D21" s="117">
        <v>0</v>
      </c>
      <c r="E21" s="42">
        <f t="shared" si="0"/>
        <v>1350</v>
      </c>
      <c r="F21" s="20">
        <f>ЯНВ.25!F19+ФЕВ.25!F19+МАР.25!F19+АПР.25!F19+МАЙ.25!F19+ИЮН.25!F19+ИЮЛ.25!F19+АВГ.25!F19+СЕН.25!F19+ОКТ.25!F19+НОЯ.25!F19+ДЕК.25!F19</f>
        <v>17550</v>
      </c>
      <c r="G21" s="43">
        <f t="shared" si="1"/>
        <v>4050</v>
      </c>
      <c r="H21" s="20">
        <f>ЯНВ.25!E19</f>
        <v>1350</v>
      </c>
      <c r="I21" s="20">
        <f>ФЕВ.25!E19</f>
        <v>1350</v>
      </c>
      <c r="J21" s="20">
        <f>МАР.25!E19</f>
        <v>1350</v>
      </c>
      <c r="K21" s="44">
        <f t="shared" si="2"/>
        <v>4050</v>
      </c>
      <c r="L21" s="20">
        <f>АПР.25!E19</f>
        <v>1350</v>
      </c>
      <c r="M21" s="45">
        <f>МАЙ.25!E19</f>
        <v>1350</v>
      </c>
      <c r="N21" s="45">
        <f>ИЮН.25!E19</f>
        <v>1350</v>
      </c>
      <c r="O21" s="46">
        <f t="shared" si="3"/>
        <v>4050</v>
      </c>
      <c r="P21" s="45">
        <f>ИЮЛ.25!E19</f>
        <v>1350</v>
      </c>
      <c r="Q21" s="45">
        <f>АВГ.25!E19</f>
        <v>1350</v>
      </c>
      <c r="R21" s="45">
        <f>СЕН.25!E19</f>
        <v>1350</v>
      </c>
      <c r="S21" s="47">
        <f t="shared" si="4"/>
        <v>4050</v>
      </c>
      <c r="T21" s="45">
        <f>ОКТ.25!E19</f>
        <v>1350</v>
      </c>
      <c r="U21" s="45">
        <f>НОЯ.25!E19</f>
        <v>1350</v>
      </c>
      <c r="V21" s="45">
        <f>ДЕК.25!E19</f>
        <v>1350</v>
      </c>
      <c r="W21" s="30"/>
      <c r="X21" s="9"/>
    </row>
    <row r="22" spans="1:24" ht="15.75" x14ac:dyDescent="0.25">
      <c r="A22" s="22"/>
      <c r="B22" s="127">
        <v>17</v>
      </c>
      <c r="C22" s="111"/>
      <c r="D22" s="117">
        <v>1200</v>
      </c>
      <c r="E22" s="42">
        <f t="shared" si="0"/>
        <v>1200</v>
      </c>
      <c r="F22" s="20">
        <f>ЯНВ.25!F20+ФЕВ.25!F20+МАР.25!F20+АПР.25!F20+МАЙ.25!F20+ИЮН.25!F20+ИЮЛ.25!F20+АВГ.25!F20+СЕН.25!F20+ОКТ.25!F20+НОЯ.25!F20+ДЕК.25!F20</f>
        <v>16200</v>
      </c>
      <c r="G22" s="43">
        <f t="shared" si="1"/>
        <v>4050</v>
      </c>
      <c r="H22" s="20">
        <f>ЯНВ.25!E20</f>
        <v>1350</v>
      </c>
      <c r="I22" s="20">
        <f>ФЕВ.25!E20</f>
        <v>1350</v>
      </c>
      <c r="J22" s="20">
        <f>МАР.25!E20</f>
        <v>1350</v>
      </c>
      <c r="K22" s="44">
        <f t="shared" si="2"/>
        <v>4050</v>
      </c>
      <c r="L22" s="20">
        <f>АПР.25!E20</f>
        <v>1350</v>
      </c>
      <c r="M22" s="45">
        <f>МАЙ.25!E20</f>
        <v>1350</v>
      </c>
      <c r="N22" s="45">
        <f>ИЮН.25!E20</f>
        <v>1350</v>
      </c>
      <c r="O22" s="46">
        <f t="shared" si="3"/>
        <v>4050</v>
      </c>
      <c r="P22" s="45">
        <f>ИЮЛ.25!E20</f>
        <v>1350</v>
      </c>
      <c r="Q22" s="45">
        <f>АВГ.25!E20</f>
        <v>1350</v>
      </c>
      <c r="R22" s="45">
        <f>СЕН.25!E20</f>
        <v>1350</v>
      </c>
      <c r="S22" s="47">
        <f t="shared" si="4"/>
        <v>4050</v>
      </c>
      <c r="T22" s="45">
        <f>ОКТ.25!E20</f>
        <v>1350</v>
      </c>
      <c r="U22" s="45">
        <f>НОЯ.25!E20</f>
        <v>1350</v>
      </c>
      <c r="V22" s="45">
        <f>ДЕК.25!E20</f>
        <v>1350</v>
      </c>
      <c r="W22" s="30"/>
      <c r="X22" s="9"/>
    </row>
    <row r="23" spans="1:24" ht="15.75" x14ac:dyDescent="0.25">
      <c r="A23" s="22"/>
      <c r="B23" s="127">
        <v>18</v>
      </c>
      <c r="C23" s="111"/>
      <c r="D23" s="117">
        <v>0</v>
      </c>
      <c r="E23" s="42">
        <f t="shared" si="0"/>
        <v>0</v>
      </c>
      <c r="F23" s="20">
        <f>ЯНВ.25!F21+ФЕВ.25!F21+МАР.25!F21+АПР.25!F21+МАЙ.25!F21+ИЮН.25!F21+ИЮЛ.25!F21+АВГ.25!F21+СЕН.25!F21+ОКТ.25!F21+НОЯ.25!F21+ДЕК.25!F21</f>
        <v>16200</v>
      </c>
      <c r="G23" s="43">
        <f t="shared" si="1"/>
        <v>4050</v>
      </c>
      <c r="H23" s="20">
        <f>ЯНВ.25!E21</f>
        <v>1350</v>
      </c>
      <c r="I23" s="20">
        <f>ФЕВ.25!E21</f>
        <v>1350</v>
      </c>
      <c r="J23" s="20">
        <f>МАР.25!E21</f>
        <v>1350</v>
      </c>
      <c r="K23" s="44">
        <f t="shared" si="2"/>
        <v>4050</v>
      </c>
      <c r="L23" s="20">
        <f>АПР.25!E21</f>
        <v>1350</v>
      </c>
      <c r="M23" s="45">
        <f>МАЙ.25!E21</f>
        <v>1350</v>
      </c>
      <c r="N23" s="45">
        <f>ИЮН.25!E21</f>
        <v>1350</v>
      </c>
      <c r="O23" s="46">
        <f t="shared" si="3"/>
        <v>4050</v>
      </c>
      <c r="P23" s="45">
        <f>ИЮЛ.25!E21</f>
        <v>1350</v>
      </c>
      <c r="Q23" s="45">
        <f>АВГ.25!E21</f>
        <v>1350</v>
      </c>
      <c r="R23" s="45">
        <f>СЕН.25!E21</f>
        <v>1350</v>
      </c>
      <c r="S23" s="47">
        <f t="shared" si="4"/>
        <v>4050</v>
      </c>
      <c r="T23" s="45">
        <f>ОКТ.25!E21</f>
        <v>1350</v>
      </c>
      <c r="U23" s="45">
        <f>НОЯ.25!E21</f>
        <v>1350</v>
      </c>
      <c r="V23" s="45">
        <f>ДЕК.25!E21</f>
        <v>1350</v>
      </c>
      <c r="W23" s="30"/>
      <c r="X23" s="9"/>
    </row>
    <row r="24" spans="1:24" ht="15.75" x14ac:dyDescent="0.25">
      <c r="A24" s="19"/>
      <c r="B24" s="127">
        <v>19</v>
      </c>
      <c r="C24" s="111"/>
      <c r="D24" s="117">
        <v>-10199.43</v>
      </c>
      <c r="E24" s="42">
        <f t="shared" si="0"/>
        <v>-10199.43</v>
      </c>
      <c r="F24" s="20">
        <f>ЯНВ.25!F22+ФЕВ.25!F22+МАР.25!F22+АПР.25!F22+МАЙ.25!F22+ИЮН.25!F22+ИЮЛ.25!F22+АВГ.25!F22+СЕН.25!F22+ОКТ.25!F22+НОЯ.25!F22+ДЕК.25!F22</f>
        <v>16200</v>
      </c>
      <c r="G24" s="43">
        <f t="shared" si="1"/>
        <v>4050</v>
      </c>
      <c r="H24" s="20">
        <f>ЯНВ.25!E22</f>
        <v>1350</v>
      </c>
      <c r="I24" s="20">
        <f>ФЕВ.25!E22</f>
        <v>1350</v>
      </c>
      <c r="J24" s="20">
        <f>МАР.25!E22</f>
        <v>1350</v>
      </c>
      <c r="K24" s="44">
        <f t="shared" si="2"/>
        <v>4050</v>
      </c>
      <c r="L24" s="20">
        <f>АПР.25!E22</f>
        <v>1350</v>
      </c>
      <c r="M24" s="45">
        <f>МАЙ.25!E22</f>
        <v>1350</v>
      </c>
      <c r="N24" s="45">
        <f>ИЮН.25!E22</f>
        <v>1350</v>
      </c>
      <c r="O24" s="46">
        <f t="shared" si="3"/>
        <v>4050</v>
      </c>
      <c r="P24" s="45">
        <f>ИЮЛ.25!E22</f>
        <v>1350</v>
      </c>
      <c r="Q24" s="45">
        <f>АВГ.25!E22</f>
        <v>1350</v>
      </c>
      <c r="R24" s="45">
        <f>СЕН.25!E22</f>
        <v>1350</v>
      </c>
      <c r="S24" s="47">
        <f t="shared" si="4"/>
        <v>4050</v>
      </c>
      <c r="T24" s="45">
        <f>ОКТ.25!E22</f>
        <v>1350</v>
      </c>
      <c r="U24" s="45">
        <f>НОЯ.25!E22</f>
        <v>1350</v>
      </c>
      <c r="V24" s="45">
        <f>ДЕК.25!E22</f>
        <v>1350</v>
      </c>
      <c r="W24" s="30"/>
      <c r="X24" s="9"/>
    </row>
    <row r="25" spans="1:24" ht="15.75" x14ac:dyDescent="0.25">
      <c r="A25" s="19"/>
      <c r="B25" s="127">
        <v>20</v>
      </c>
      <c r="C25" s="111"/>
      <c r="D25" s="117">
        <v>0</v>
      </c>
      <c r="E25" s="42">
        <f t="shared" si="0"/>
        <v>-2700</v>
      </c>
      <c r="F25" s="20">
        <f>ЯНВ.25!F23+ФЕВ.25!F23+МАР.25!F23+АПР.25!F23+МАЙ.25!F23+ИЮН.25!F23+ИЮЛ.25!F23+АВГ.25!F23+СЕН.25!F23+ОКТ.25!F23+НОЯ.25!F23+ДЕК.25!F23</f>
        <v>13500</v>
      </c>
      <c r="G25" s="43">
        <f t="shared" si="1"/>
        <v>4050</v>
      </c>
      <c r="H25" s="20">
        <f>ЯНВ.25!E23</f>
        <v>1350</v>
      </c>
      <c r="I25" s="20">
        <f>ФЕВ.25!E23</f>
        <v>1350</v>
      </c>
      <c r="J25" s="20">
        <f>МАР.25!E23</f>
        <v>1350</v>
      </c>
      <c r="K25" s="44">
        <f t="shared" si="2"/>
        <v>4050</v>
      </c>
      <c r="L25" s="20">
        <f>АПР.25!E23</f>
        <v>1350</v>
      </c>
      <c r="M25" s="45">
        <f>МАЙ.25!E23</f>
        <v>1350</v>
      </c>
      <c r="N25" s="45">
        <f>ИЮН.25!E23</f>
        <v>1350</v>
      </c>
      <c r="O25" s="46">
        <f t="shared" si="3"/>
        <v>4050</v>
      </c>
      <c r="P25" s="45">
        <f>ИЮЛ.25!E23</f>
        <v>1350</v>
      </c>
      <c r="Q25" s="45">
        <f>АВГ.25!E23</f>
        <v>1350</v>
      </c>
      <c r="R25" s="45">
        <f>СЕН.25!E23</f>
        <v>1350</v>
      </c>
      <c r="S25" s="47">
        <f t="shared" si="4"/>
        <v>4050</v>
      </c>
      <c r="T25" s="45">
        <f>ОКТ.25!E23</f>
        <v>1350</v>
      </c>
      <c r="U25" s="45">
        <f>НОЯ.25!E23</f>
        <v>1350</v>
      </c>
      <c r="V25" s="45">
        <f>ДЕК.25!E23</f>
        <v>1350</v>
      </c>
      <c r="W25" s="30"/>
      <c r="X25" s="9"/>
    </row>
    <row r="26" spans="1:24" ht="15.75" x14ac:dyDescent="0.25">
      <c r="A26" s="19"/>
      <c r="B26" s="127">
        <v>21</v>
      </c>
      <c r="C26" s="111"/>
      <c r="D26" s="117">
        <v>-4050</v>
      </c>
      <c r="E26" s="42">
        <f t="shared" si="0"/>
        <v>-4050</v>
      </c>
      <c r="F26" s="20">
        <f>ЯНВ.25!F24+ФЕВ.25!F24+МАР.25!F24+АПР.25!F24+МАЙ.25!F24+ИЮН.25!F24+ИЮЛ.25!F24+АВГ.25!F24+СЕН.25!F24+ОКТ.25!F24+НОЯ.25!F24+ДЕК.25!F24</f>
        <v>16200</v>
      </c>
      <c r="G26" s="43">
        <f t="shared" si="1"/>
        <v>4050</v>
      </c>
      <c r="H26" s="20">
        <f>ЯНВ.25!E24</f>
        <v>1350</v>
      </c>
      <c r="I26" s="20">
        <f>ФЕВ.25!E24</f>
        <v>1350</v>
      </c>
      <c r="J26" s="20">
        <f>МАР.25!E24</f>
        <v>1350</v>
      </c>
      <c r="K26" s="44">
        <f t="shared" si="2"/>
        <v>4050</v>
      </c>
      <c r="L26" s="20">
        <f>АПР.25!E24</f>
        <v>1350</v>
      </c>
      <c r="M26" s="45">
        <f>МАЙ.25!E24</f>
        <v>1350</v>
      </c>
      <c r="N26" s="45">
        <f>ИЮН.25!E24</f>
        <v>1350</v>
      </c>
      <c r="O26" s="46">
        <f t="shared" si="3"/>
        <v>4050</v>
      </c>
      <c r="P26" s="45">
        <f>ИЮЛ.25!E24</f>
        <v>1350</v>
      </c>
      <c r="Q26" s="45">
        <f>АВГ.25!E24</f>
        <v>1350</v>
      </c>
      <c r="R26" s="45">
        <f>СЕН.25!E24</f>
        <v>1350</v>
      </c>
      <c r="S26" s="47">
        <f t="shared" si="4"/>
        <v>4050</v>
      </c>
      <c r="T26" s="45">
        <f>ОКТ.25!E24</f>
        <v>1350</v>
      </c>
      <c r="U26" s="45">
        <f>НОЯ.25!E24</f>
        <v>1350</v>
      </c>
      <c r="V26" s="45">
        <f>ДЕК.25!E24</f>
        <v>1350</v>
      </c>
      <c r="W26" s="30"/>
      <c r="X26" s="9"/>
    </row>
    <row r="27" spans="1:24" ht="15.75" x14ac:dyDescent="0.25">
      <c r="A27" s="19"/>
      <c r="B27" s="127">
        <v>22</v>
      </c>
      <c r="C27" s="111"/>
      <c r="D27" s="117">
        <v>7052.59</v>
      </c>
      <c r="E27" s="42">
        <f t="shared" si="0"/>
        <v>7052.59</v>
      </c>
      <c r="F27" s="20">
        <f>ЯНВ.25!F25+ФЕВ.25!F25+МАР.25!F25+АПР.25!F25+МАЙ.25!F25+ИЮН.25!F25+ИЮЛ.25!F25+АВГ.25!F25+СЕН.25!F25+ОКТ.25!F25+НОЯ.25!F25+ДЕК.25!F25</f>
        <v>16200</v>
      </c>
      <c r="G27" s="43">
        <f t="shared" si="1"/>
        <v>4050</v>
      </c>
      <c r="H27" s="20">
        <f>ЯНВ.25!E25</f>
        <v>1350</v>
      </c>
      <c r="I27" s="20">
        <f>ФЕВ.25!E25</f>
        <v>1350</v>
      </c>
      <c r="J27" s="20">
        <f>МАР.25!E25</f>
        <v>1350</v>
      </c>
      <c r="K27" s="44">
        <f t="shared" si="2"/>
        <v>4050</v>
      </c>
      <c r="L27" s="20">
        <f>АПР.25!E25</f>
        <v>1350</v>
      </c>
      <c r="M27" s="45">
        <f>МАЙ.25!E25</f>
        <v>1350</v>
      </c>
      <c r="N27" s="45">
        <f>ИЮН.25!E25</f>
        <v>1350</v>
      </c>
      <c r="O27" s="46">
        <f t="shared" si="3"/>
        <v>4050</v>
      </c>
      <c r="P27" s="45">
        <f>ИЮЛ.25!E25</f>
        <v>1350</v>
      </c>
      <c r="Q27" s="45">
        <f>АВГ.25!E25</f>
        <v>1350</v>
      </c>
      <c r="R27" s="45">
        <f>СЕН.25!E25</f>
        <v>1350</v>
      </c>
      <c r="S27" s="47">
        <f t="shared" si="4"/>
        <v>4050</v>
      </c>
      <c r="T27" s="45">
        <f>ОКТ.25!E25</f>
        <v>1350</v>
      </c>
      <c r="U27" s="45">
        <f>НОЯ.25!E25</f>
        <v>1350</v>
      </c>
      <c r="V27" s="45">
        <f>ДЕК.25!E25</f>
        <v>1350</v>
      </c>
      <c r="W27" s="30"/>
      <c r="X27" s="9"/>
    </row>
    <row r="28" spans="1:24" ht="15.75" x14ac:dyDescent="0.25">
      <c r="A28" s="22"/>
      <c r="B28" s="127" t="s">
        <v>19</v>
      </c>
      <c r="C28" s="111"/>
      <c r="D28" s="117">
        <v>-310714.82</v>
      </c>
      <c r="E28" s="42">
        <f t="shared" si="0"/>
        <v>-343114.82</v>
      </c>
      <c r="F28" s="20">
        <f>ЯНВ.25!F26+ФЕВ.25!F26+МАР.25!F26+АПР.25!F26+МАЙ.25!F26+ИЮН.25!F26+ИЮЛ.25!F26+АВГ.25!F26+СЕН.25!F26+ОКТ.25!F26+НОЯ.25!F26+ДЕК.25!F26</f>
        <v>0</v>
      </c>
      <c r="G28" s="43">
        <f t="shared" si="1"/>
        <v>8100</v>
      </c>
      <c r="H28" s="20">
        <f>ЯНВ.25!E26</f>
        <v>2700</v>
      </c>
      <c r="I28" s="20">
        <f>ФЕВ.25!E26</f>
        <v>2700</v>
      </c>
      <c r="J28" s="20">
        <f>МАР.25!E26</f>
        <v>2700</v>
      </c>
      <c r="K28" s="44">
        <f t="shared" si="2"/>
        <v>8100</v>
      </c>
      <c r="L28" s="20">
        <f>АПР.25!E26</f>
        <v>2700</v>
      </c>
      <c r="M28" s="45">
        <f>МАЙ.25!E26</f>
        <v>2700</v>
      </c>
      <c r="N28" s="45">
        <f>ИЮН.25!E26</f>
        <v>2700</v>
      </c>
      <c r="O28" s="46">
        <f t="shared" si="3"/>
        <v>8100</v>
      </c>
      <c r="P28" s="45">
        <f>ИЮЛ.25!E26</f>
        <v>2700</v>
      </c>
      <c r="Q28" s="45">
        <f>АВГ.25!E26</f>
        <v>2700</v>
      </c>
      <c r="R28" s="45">
        <f>СЕН.25!E26</f>
        <v>2700</v>
      </c>
      <c r="S28" s="47">
        <f t="shared" si="4"/>
        <v>8100</v>
      </c>
      <c r="T28" s="45">
        <f>ОКТ.25!E26</f>
        <v>2700</v>
      </c>
      <c r="U28" s="45">
        <f>НОЯ.25!E26</f>
        <v>2700</v>
      </c>
      <c r="V28" s="45">
        <f>ДЕК.25!E26</f>
        <v>2700</v>
      </c>
      <c r="W28" s="30"/>
      <c r="X28" s="9"/>
    </row>
    <row r="29" spans="1:24" ht="15.75" x14ac:dyDescent="0.25">
      <c r="A29" s="19"/>
      <c r="B29" s="127">
        <v>25</v>
      </c>
      <c r="C29" s="111"/>
      <c r="D29" s="117">
        <v>0</v>
      </c>
      <c r="E29" s="42">
        <f t="shared" si="0"/>
        <v>0</v>
      </c>
      <c r="F29" s="20">
        <f>ЯНВ.25!F27+ФЕВ.25!F27+МАР.25!F27+АПР.25!F27+МАЙ.25!F27+ИЮН.25!F27+ИЮЛ.25!F27+АВГ.25!F27+СЕН.25!F27+ОКТ.25!F27+НОЯ.25!F27+ДЕК.25!F27</f>
        <v>16200</v>
      </c>
      <c r="G29" s="43">
        <f t="shared" si="1"/>
        <v>4050</v>
      </c>
      <c r="H29" s="20">
        <f>ЯНВ.25!E27</f>
        <v>1350</v>
      </c>
      <c r="I29" s="20">
        <f>ФЕВ.25!E27</f>
        <v>1350</v>
      </c>
      <c r="J29" s="20">
        <f>МАР.25!E27</f>
        <v>1350</v>
      </c>
      <c r="K29" s="44">
        <f t="shared" si="2"/>
        <v>4050</v>
      </c>
      <c r="L29" s="20">
        <f>АПР.25!E27</f>
        <v>1350</v>
      </c>
      <c r="M29" s="45">
        <f>МАЙ.25!E27</f>
        <v>1350</v>
      </c>
      <c r="N29" s="45">
        <f>ИЮН.25!E27</f>
        <v>1350</v>
      </c>
      <c r="O29" s="46">
        <f t="shared" si="3"/>
        <v>4050</v>
      </c>
      <c r="P29" s="45">
        <f>ИЮЛ.25!E27</f>
        <v>1350</v>
      </c>
      <c r="Q29" s="45">
        <f>АВГ.25!E27</f>
        <v>1350</v>
      </c>
      <c r="R29" s="45">
        <f>СЕН.25!E27</f>
        <v>1350</v>
      </c>
      <c r="S29" s="47">
        <f t="shared" si="4"/>
        <v>4050</v>
      </c>
      <c r="T29" s="45">
        <f>ОКТ.25!E27</f>
        <v>1350</v>
      </c>
      <c r="U29" s="45">
        <f>НОЯ.25!E27</f>
        <v>1350</v>
      </c>
      <c r="V29" s="45">
        <f>ДЕК.25!E27</f>
        <v>1350</v>
      </c>
      <c r="W29" s="30"/>
      <c r="X29" s="9"/>
    </row>
    <row r="30" spans="1:24" ht="15.75" x14ac:dyDescent="0.25">
      <c r="A30" s="48"/>
      <c r="B30" s="22">
        <v>26</v>
      </c>
      <c r="C30" s="111"/>
      <c r="D30" s="117">
        <v>-4050</v>
      </c>
      <c r="E30" s="42">
        <f t="shared" si="0"/>
        <v>0</v>
      </c>
      <c r="F30" s="20">
        <f>ЯНВ.25!F28+ФЕВ.25!F28+МАР.25!F28+АПР.25!F28+МАЙ.25!F28+ИЮН.25!F28+ИЮЛ.25!F28+АВГ.25!F28+СЕН.25!F28+ОКТ.25!F28+НОЯ.25!F28+ДЕК.25!F28</f>
        <v>20250</v>
      </c>
      <c r="G30" s="43">
        <f t="shared" si="1"/>
        <v>4050</v>
      </c>
      <c r="H30" s="20">
        <f>ЯНВ.25!E28</f>
        <v>1350</v>
      </c>
      <c r="I30" s="20">
        <f>ФЕВ.25!E28</f>
        <v>1350</v>
      </c>
      <c r="J30" s="20">
        <f>МАР.25!E28</f>
        <v>1350</v>
      </c>
      <c r="K30" s="44">
        <f t="shared" si="2"/>
        <v>4050</v>
      </c>
      <c r="L30" s="20">
        <f>АПР.25!E28</f>
        <v>1350</v>
      </c>
      <c r="M30" s="45">
        <f>МАЙ.25!E28</f>
        <v>1350</v>
      </c>
      <c r="N30" s="45">
        <f>ИЮН.25!E28</f>
        <v>1350</v>
      </c>
      <c r="O30" s="46">
        <f t="shared" si="3"/>
        <v>4050</v>
      </c>
      <c r="P30" s="45">
        <f>ИЮЛ.25!E28</f>
        <v>1350</v>
      </c>
      <c r="Q30" s="45">
        <f>АВГ.25!E28</f>
        <v>1350</v>
      </c>
      <c r="R30" s="45">
        <f>СЕН.25!E28</f>
        <v>1350</v>
      </c>
      <c r="S30" s="47">
        <f t="shared" si="4"/>
        <v>4050</v>
      </c>
      <c r="T30" s="45">
        <f>ОКТ.25!E28</f>
        <v>1350</v>
      </c>
      <c r="U30" s="45">
        <f>НОЯ.25!E28</f>
        <v>1350</v>
      </c>
      <c r="V30" s="45">
        <f>ДЕК.25!E28</f>
        <v>1350</v>
      </c>
      <c r="W30" s="30"/>
      <c r="X30" s="9"/>
    </row>
    <row r="31" spans="1:24" ht="15.75" x14ac:dyDescent="0.25">
      <c r="A31" s="19"/>
      <c r="B31" s="127">
        <v>27</v>
      </c>
      <c r="C31" s="111"/>
      <c r="D31" s="117">
        <v>0</v>
      </c>
      <c r="E31" s="42">
        <f t="shared" si="0"/>
        <v>2700</v>
      </c>
      <c r="F31" s="20">
        <f>ЯНВ.25!F29+ФЕВ.25!F29+МАР.25!F29+АПР.25!F29+МАЙ.25!F29+ИЮН.25!F29+ИЮЛ.25!F29+АВГ.25!F29+СЕН.25!F29+ОКТ.25!F29+НОЯ.25!F29+ДЕК.25!F29</f>
        <v>18900</v>
      </c>
      <c r="G31" s="43">
        <f t="shared" si="1"/>
        <v>4050</v>
      </c>
      <c r="H31" s="20">
        <f>ЯНВ.25!E29</f>
        <v>1350</v>
      </c>
      <c r="I31" s="20">
        <f>ФЕВ.25!E29</f>
        <v>1350</v>
      </c>
      <c r="J31" s="20">
        <f>МАР.25!E29</f>
        <v>1350</v>
      </c>
      <c r="K31" s="44">
        <f t="shared" si="2"/>
        <v>4050</v>
      </c>
      <c r="L31" s="20">
        <f>АПР.25!E29</f>
        <v>1350</v>
      </c>
      <c r="M31" s="45">
        <f>МАЙ.25!E29</f>
        <v>1350</v>
      </c>
      <c r="N31" s="45">
        <f>ИЮН.25!E29</f>
        <v>1350</v>
      </c>
      <c r="O31" s="46">
        <f t="shared" si="3"/>
        <v>4050</v>
      </c>
      <c r="P31" s="45">
        <f>ИЮЛ.25!E29</f>
        <v>1350</v>
      </c>
      <c r="Q31" s="45">
        <f>АВГ.25!E29</f>
        <v>1350</v>
      </c>
      <c r="R31" s="45">
        <f>СЕН.25!E29</f>
        <v>1350</v>
      </c>
      <c r="S31" s="47">
        <f t="shared" si="4"/>
        <v>4050</v>
      </c>
      <c r="T31" s="45">
        <f>ОКТ.25!E29</f>
        <v>1350</v>
      </c>
      <c r="U31" s="45">
        <f>НОЯ.25!E29</f>
        <v>1350</v>
      </c>
      <c r="V31" s="45">
        <f>ДЕК.25!E29</f>
        <v>1350</v>
      </c>
      <c r="W31" s="30"/>
      <c r="X31" s="9"/>
    </row>
    <row r="32" spans="1:24" ht="15.75" x14ac:dyDescent="0.25">
      <c r="A32" s="19"/>
      <c r="B32" s="127">
        <v>28</v>
      </c>
      <c r="C32" s="111"/>
      <c r="D32" s="117">
        <v>6750</v>
      </c>
      <c r="E32" s="42">
        <f t="shared" si="0"/>
        <v>8100</v>
      </c>
      <c r="F32" s="20">
        <f>ЯНВ.25!F30+ФЕВ.25!F30+МАР.25!F30+АПР.25!F30+МАЙ.25!F30+ИЮН.25!F30+ИЮЛ.25!F30+АВГ.25!F30+СЕН.25!F30+ОКТ.25!F30+НОЯ.25!F30+ДЕК.25!F30</f>
        <v>17550</v>
      </c>
      <c r="G32" s="43">
        <f t="shared" si="1"/>
        <v>4050</v>
      </c>
      <c r="H32" s="20">
        <f>ЯНВ.25!E30</f>
        <v>1350</v>
      </c>
      <c r="I32" s="20">
        <f>ФЕВ.25!E30</f>
        <v>1350</v>
      </c>
      <c r="J32" s="20">
        <f>МАР.25!E30</f>
        <v>1350</v>
      </c>
      <c r="K32" s="44">
        <f t="shared" si="2"/>
        <v>4050</v>
      </c>
      <c r="L32" s="20">
        <f>АПР.25!E30</f>
        <v>1350</v>
      </c>
      <c r="M32" s="45">
        <f>МАЙ.25!E30</f>
        <v>1350</v>
      </c>
      <c r="N32" s="45">
        <f>ИЮН.25!E30</f>
        <v>1350</v>
      </c>
      <c r="O32" s="46">
        <f t="shared" si="3"/>
        <v>4050</v>
      </c>
      <c r="P32" s="45">
        <f>ИЮЛ.25!E30</f>
        <v>1350</v>
      </c>
      <c r="Q32" s="45">
        <f>АВГ.25!E30</f>
        <v>1350</v>
      </c>
      <c r="R32" s="45">
        <f>СЕН.25!E30</f>
        <v>1350</v>
      </c>
      <c r="S32" s="47">
        <f t="shared" si="4"/>
        <v>4050</v>
      </c>
      <c r="T32" s="45">
        <f>ОКТ.25!E30</f>
        <v>1350</v>
      </c>
      <c r="U32" s="45">
        <f>НОЯ.25!E30</f>
        <v>1350</v>
      </c>
      <c r="V32" s="45">
        <f>ДЕК.25!E30</f>
        <v>1350</v>
      </c>
      <c r="W32" s="30"/>
      <c r="X32" s="9"/>
    </row>
    <row r="33" spans="1:24" ht="15.75" x14ac:dyDescent="0.25">
      <c r="A33" s="19"/>
      <c r="B33" s="127">
        <v>29</v>
      </c>
      <c r="C33" s="111"/>
      <c r="D33" s="117">
        <v>0</v>
      </c>
      <c r="E33" s="42">
        <f t="shared" si="0"/>
        <v>-2700</v>
      </c>
      <c r="F33" s="20">
        <f>ЯНВ.25!F31+ФЕВ.25!F31+МАР.25!F31+АПР.25!F31+МАЙ.25!F31+ИЮН.25!F31+ИЮЛ.25!F31+АВГ.25!F31+СЕН.25!F31+ОКТ.25!F31+НОЯ.25!F31+ДЕК.25!F31</f>
        <v>13500</v>
      </c>
      <c r="G33" s="43">
        <f t="shared" si="1"/>
        <v>4050</v>
      </c>
      <c r="H33" s="20">
        <f>ЯНВ.25!E31</f>
        <v>1350</v>
      </c>
      <c r="I33" s="20">
        <f>ФЕВ.25!E31</f>
        <v>1350</v>
      </c>
      <c r="J33" s="20">
        <f>МАР.25!E31</f>
        <v>1350</v>
      </c>
      <c r="K33" s="44">
        <f t="shared" si="2"/>
        <v>4050</v>
      </c>
      <c r="L33" s="20">
        <f>АПР.25!E31</f>
        <v>1350</v>
      </c>
      <c r="M33" s="45">
        <f>МАЙ.25!E31</f>
        <v>1350</v>
      </c>
      <c r="N33" s="45">
        <f>ИЮН.25!E31</f>
        <v>1350</v>
      </c>
      <c r="O33" s="46">
        <f t="shared" si="3"/>
        <v>4050</v>
      </c>
      <c r="P33" s="45">
        <f>ИЮЛ.25!E31</f>
        <v>1350</v>
      </c>
      <c r="Q33" s="45">
        <f>АВГ.25!E31</f>
        <v>1350</v>
      </c>
      <c r="R33" s="45">
        <f>СЕН.25!E31</f>
        <v>1350</v>
      </c>
      <c r="S33" s="47">
        <f t="shared" si="4"/>
        <v>4050</v>
      </c>
      <c r="T33" s="45">
        <f>ОКТ.25!E31</f>
        <v>1350</v>
      </c>
      <c r="U33" s="45">
        <f>НОЯ.25!E31</f>
        <v>1350</v>
      </c>
      <c r="V33" s="45">
        <f>ДЕК.25!E31</f>
        <v>1350</v>
      </c>
      <c r="W33" s="30"/>
      <c r="X33" s="9"/>
    </row>
    <row r="34" spans="1:24" ht="15.75" x14ac:dyDescent="0.25">
      <c r="A34" s="19"/>
      <c r="B34" s="127" t="s">
        <v>20</v>
      </c>
      <c r="C34" s="111"/>
      <c r="D34" s="117">
        <v>0.87</v>
      </c>
      <c r="E34" s="42">
        <f t="shared" si="0"/>
        <v>0.87</v>
      </c>
      <c r="F34" s="20">
        <f>ЯНВ.25!F32+ФЕВ.25!F32+МАР.25!F32+АПР.25!F32+МАЙ.25!F32+ИЮН.25!F32+ИЮЛ.25!F32+АВГ.25!F32+СЕН.25!F32+ОКТ.25!F32+НОЯ.25!F32+ДЕК.25!F32</f>
        <v>48600</v>
      </c>
      <c r="G34" s="43">
        <f t="shared" si="1"/>
        <v>12150</v>
      </c>
      <c r="H34" s="20">
        <f>ЯНВ.25!E32</f>
        <v>4050</v>
      </c>
      <c r="I34" s="20">
        <f>ФЕВ.25!E32</f>
        <v>4050</v>
      </c>
      <c r="J34" s="20">
        <f>МАР.25!E32</f>
        <v>4050</v>
      </c>
      <c r="K34" s="44">
        <f t="shared" si="2"/>
        <v>12150</v>
      </c>
      <c r="L34" s="20">
        <f>АПР.25!E32</f>
        <v>4050</v>
      </c>
      <c r="M34" s="45">
        <f>МАЙ.25!E32</f>
        <v>4050</v>
      </c>
      <c r="N34" s="45">
        <f>ИЮН.25!E32</f>
        <v>4050</v>
      </c>
      <c r="O34" s="46">
        <f t="shared" si="3"/>
        <v>12150</v>
      </c>
      <c r="P34" s="45">
        <f>ИЮЛ.25!E32</f>
        <v>4050</v>
      </c>
      <c r="Q34" s="45">
        <f>АВГ.25!E32</f>
        <v>4050</v>
      </c>
      <c r="R34" s="45">
        <f>СЕН.25!E32</f>
        <v>4050</v>
      </c>
      <c r="S34" s="47">
        <f t="shared" si="4"/>
        <v>12150</v>
      </c>
      <c r="T34" s="45">
        <f>ОКТ.25!E32</f>
        <v>4050</v>
      </c>
      <c r="U34" s="45">
        <f>НОЯ.25!E32</f>
        <v>4050</v>
      </c>
      <c r="V34" s="45">
        <f>ДЕК.25!E32</f>
        <v>4050</v>
      </c>
      <c r="W34" s="30"/>
      <c r="X34" s="9"/>
    </row>
    <row r="35" spans="1:24" ht="15.75" x14ac:dyDescent="0.25">
      <c r="A35" s="19"/>
      <c r="B35" s="127">
        <v>32</v>
      </c>
      <c r="C35" s="111"/>
      <c r="D35" s="117">
        <v>-7650</v>
      </c>
      <c r="E35" s="42">
        <f t="shared" si="0"/>
        <v>4550</v>
      </c>
      <c r="F35" s="20">
        <f>ЯНВ.25!F33+ФЕВ.25!F33+МАР.25!F33+АПР.25!F33+МАЙ.25!F33+ИЮН.25!F33+ИЮЛ.25!F33+АВГ.25!F33+СЕН.25!F33+ОКТ.25!F33+НОЯ.25!F33+ДЕК.25!F33</f>
        <v>28400</v>
      </c>
      <c r="G35" s="43">
        <f t="shared" si="1"/>
        <v>4050</v>
      </c>
      <c r="H35" s="20">
        <f>ЯНВ.25!E33</f>
        <v>1350</v>
      </c>
      <c r="I35" s="20">
        <f>ФЕВ.25!E33</f>
        <v>1350</v>
      </c>
      <c r="J35" s="20">
        <f>МАР.25!E33</f>
        <v>1350</v>
      </c>
      <c r="K35" s="44">
        <f t="shared" si="2"/>
        <v>4050</v>
      </c>
      <c r="L35" s="20">
        <f>АПР.25!E33</f>
        <v>1350</v>
      </c>
      <c r="M35" s="45">
        <f>МАЙ.25!E33</f>
        <v>1350</v>
      </c>
      <c r="N35" s="45">
        <f>ИЮН.25!E33</f>
        <v>1350</v>
      </c>
      <c r="O35" s="46">
        <f t="shared" si="3"/>
        <v>4050</v>
      </c>
      <c r="P35" s="45">
        <f>ИЮЛ.25!E33</f>
        <v>1350</v>
      </c>
      <c r="Q35" s="45">
        <f>АВГ.25!E33</f>
        <v>1350</v>
      </c>
      <c r="R35" s="45">
        <f>СЕН.25!E33</f>
        <v>1350</v>
      </c>
      <c r="S35" s="47">
        <f t="shared" si="4"/>
        <v>4050</v>
      </c>
      <c r="T35" s="45">
        <f>ОКТ.25!E33</f>
        <v>1350</v>
      </c>
      <c r="U35" s="45">
        <f>НОЯ.25!E33</f>
        <v>1350</v>
      </c>
      <c r="V35" s="45">
        <f>ДЕК.25!E33</f>
        <v>1350</v>
      </c>
      <c r="W35" s="30"/>
      <c r="X35" s="9"/>
    </row>
    <row r="36" spans="1:24" ht="15.75" x14ac:dyDescent="0.25">
      <c r="A36" s="22"/>
      <c r="B36" s="127">
        <v>34</v>
      </c>
      <c r="C36" s="111"/>
      <c r="D36" s="117">
        <v>1350.44</v>
      </c>
      <c r="E36" s="42">
        <f t="shared" si="0"/>
        <v>1350.44</v>
      </c>
      <c r="F36" s="20">
        <f>ЯНВ.25!F34+ФЕВ.25!F34+МАР.25!F34+АПР.25!F34+МАЙ.25!F34+ИЮН.25!F34+ИЮЛ.25!F34+АВГ.25!F34+СЕН.25!F34+ОКТ.25!F34+НОЯ.25!F34+ДЕК.25!F34</f>
        <v>16200</v>
      </c>
      <c r="G36" s="43">
        <f t="shared" si="1"/>
        <v>4050</v>
      </c>
      <c r="H36" s="20">
        <f>ЯНВ.25!E34</f>
        <v>1350</v>
      </c>
      <c r="I36" s="20">
        <f>ФЕВ.25!E34</f>
        <v>1350</v>
      </c>
      <c r="J36" s="20">
        <f>МАР.25!E34</f>
        <v>1350</v>
      </c>
      <c r="K36" s="44">
        <f t="shared" si="2"/>
        <v>4050</v>
      </c>
      <c r="L36" s="20">
        <f>АПР.25!E34</f>
        <v>1350</v>
      </c>
      <c r="M36" s="45">
        <f>МАЙ.25!E34</f>
        <v>1350</v>
      </c>
      <c r="N36" s="45">
        <f>ИЮН.25!E34</f>
        <v>1350</v>
      </c>
      <c r="O36" s="46">
        <f t="shared" si="3"/>
        <v>4050</v>
      </c>
      <c r="P36" s="45">
        <f>ИЮЛ.25!E34</f>
        <v>1350</v>
      </c>
      <c r="Q36" s="45">
        <f>АВГ.25!E34</f>
        <v>1350</v>
      </c>
      <c r="R36" s="45">
        <f>СЕН.25!E34</f>
        <v>1350</v>
      </c>
      <c r="S36" s="47">
        <f t="shared" si="4"/>
        <v>4050</v>
      </c>
      <c r="T36" s="45">
        <f>ОКТ.25!E34</f>
        <v>1350</v>
      </c>
      <c r="U36" s="45">
        <f>НОЯ.25!E34</f>
        <v>1350</v>
      </c>
      <c r="V36" s="45">
        <f>ДЕК.25!E34</f>
        <v>1350</v>
      </c>
      <c r="W36" s="30"/>
      <c r="X36" s="9"/>
    </row>
    <row r="37" spans="1:24" ht="15.75" x14ac:dyDescent="0.25">
      <c r="A37" s="22"/>
      <c r="B37" s="127">
        <v>35</v>
      </c>
      <c r="C37" s="111"/>
      <c r="D37" s="117">
        <v>-12150</v>
      </c>
      <c r="E37" s="42">
        <f t="shared" si="0"/>
        <v>0</v>
      </c>
      <c r="F37" s="20">
        <f>ЯНВ.25!F35+ФЕВ.25!F35+МАР.25!F35+АПР.25!F35+МАЙ.25!F35+ИЮН.25!F35+ИЮЛ.25!F35+АВГ.25!F35+СЕН.25!F35+ОКТ.25!F35+НОЯ.25!F35+ДЕК.25!F35</f>
        <v>28350</v>
      </c>
      <c r="G37" s="43">
        <f t="shared" si="1"/>
        <v>4050</v>
      </c>
      <c r="H37" s="20">
        <f>ЯНВ.25!E35</f>
        <v>1350</v>
      </c>
      <c r="I37" s="20">
        <f>ФЕВ.25!E35</f>
        <v>1350</v>
      </c>
      <c r="J37" s="20">
        <f>МАР.25!E35</f>
        <v>1350</v>
      </c>
      <c r="K37" s="44">
        <f t="shared" si="2"/>
        <v>4050</v>
      </c>
      <c r="L37" s="20">
        <f>АПР.25!E35</f>
        <v>1350</v>
      </c>
      <c r="M37" s="45">
        <f>МАЙ.25!E35</f>
        <v>1350</v>
      </c>
      <c r="N37" s="45">
        <f>ИЮН.25!E35</f>
        <v>1350</v>
      </c>
      <c r="O37" s="46">
        <f t="shared" si="3"/>
        <v>4050</v>
      </c>
      <c r="P37" s="45">
        <f>ИЮЛ.25!E35</f>
        <v>1350</v>
      </c>
      <c r="Q37" s="45">
        <f>АВГ.25!E35</f>
        <v>1350</v>
      </c>
      <c r="R37" s="45">
        <f>СЕН.25!E35</f>
        <v>1350</v>
      </c>
      <c r="S37" s="47">
        <f t="shared" si="4"/>
        <v>4050</v>
      </c>
      <c r="T37" s="45">
        <f>ОКТ.25!E35</f>
        <v>1350</v>
      </c>
      <c r="U37" s="45">
        <f>НОЯ.25!E35</f>
        <v>1350</v>
      </c>
      <c r="V37" s="45">
        <f>ДЕК.25!E35</f>
        <v>1350</v>
      </c>
      <c r="W37" s="30"/>
      <c r="X37" s="9"/>
    </row>
    <row r="38" spans="1:24" ht="15.75" x14ac:dyDescent="0.25">
      <c r="A38" s="19"/>
      <c r="B38" s="127">
        <v>36</v>
      </c>
      <c r="C38" s="111"/>
      <c r="D38" s="117">
        <v>-6750</v>
      </c>
      <c r="E38" s="42">
        <f t="shared" si="0"/>
        <v>-8100</v>
      </c>
      <c r="F38" s="20">
        <f>ЯНВ.25!F36+ФЕВ.25!F36+МАР.25!F36+АПР.25!F36+МАЙ.25!F36+ИЮН.25!F36+ИЮЛ.25!F36+АВГ.25!F36+СЕН.25!F36+ОКТ.25!F36+НОЯ.25!F36+ДЕК.25!F36</f>
        <v>14850</v>
      </c>
      <c r="G38" s="43">
        <f t="shared" si="1"/>
        <v>4050</v>
      </c>
      <c r="H38" s="20">
        <f>ЯНВ.25!E36</f>
        <v>1350</v>
      </c>
      <c r="I38" s="20">
        <f>ФЕВ.25!E36</f>
        <v>1350</v>
      </c>
      <c r="J38" s="20">
        <f>МАР.25!E36</f>
        <v>1350</v>
      </c>
      <c r="K38" s="44">
        <f t="shared" si="2"/>
        <v>4050</v>
      </c>
      <c r="L38" s="20">
        <f>АПР.25!E36</f>
        <v>1350</v>
      </c>
      <c r="M38" s="45">
        <f>МАЙ.25!E36</f>
        <v>1350</v>
      </c>
      <c r="N38" s="45">
        <f>ИЮН.25!E36</f>
        <v>1350</v>
      </c>
      <c r="O38" s="46">
        <f t="shared" si="3"/>
        <v>4050</v>
      </c>
      <c r="P38" s="45">
        <f>ИЮЛ.25!E36</f>
        <v>1350</v>
      </c>
      <c r="Q38" s="45">
        <f>АВГ.25!E36</f>
        <v>1350</v>
      </c>
      <c r="R38" s="45">
        <f>СЕН.25!E36</f>
        <v>1350</v>
      </c>
      <c r="S38" s="47">
        <f t="shared" si="4"/>
        <v>4050</v>
      </c>
      <c r="T38" s="45">
        <f>ОКТ.25!E36</f>
        <v>1350</v>
      </c>
      <c r="U38" s="45">
        <f>НОЯ.25!E36</f>
        <v>1350</v>
      </c>
      <c r="V38" s="45">
        <f>ДЕК.25!E36</f>
        <v>1350</v>
      </c>
      <c r="W38" s="30"/>
      <c r="X38" s="9"/>
    </row>
    <row r="39" spans="1:24" ht="15.75" x14ac:dyDescent="0.25">
      <c r="A39" s="127"/>
      <c r="B39" s="127">
        <v>37</v>
      </c>
      <c r="C39" s="111"/>
      <c r="D39" s="117">
        <v>2003.2900000000009</v>
      </c>
      <c r="E39" s="42">
        <f t="shared" si="0"/>
        <v>-6696.7099999999991</v>
      </c>
      <c r="F39" s="20">
        <f>ЯНВ.25!F37+ФЕВ.25!F37+МАР.25!F37+АПР.25!F37+МАЙ.25!F37+ИЮН.25!F37+ИЮЛ.25!F37+АВГ.25!F37+СЕН.25!F37+ОКТ.25!F37+НОЯ.25!F37+ДЕК.25!F37</f>
        <v>7500</v>
      </c>
      <c r="G39" s="43">
        <f t="shared" si="1"/>
        <v>4050</v>
      </c>
      <c r="H39" s="20">
        <f>ЯНВ.25!E37</f>
        <v>1350</v>
      </c>
      <c r="I39" s="20">
        <f>ФЕВ.25!E37</f>
        <v>1350</v>
      </c>
      <c r="J39" s="20">
        <f>МАР.25!E37</f>
        <v>1350</v>
      </c>
      <c r="K39" s="44">
        <f t="shared" si="2"/>
        <v>4050</v>
      </c>
      <c r="L39" s="20">
        <f>АПР.25!E37</f>
        <v>1350</v>
      </c>
      <c r="M39" s="45">
        <f>МАЙ.25!E37</f>
        <v>1350</v>
      </c>
      <c r="N39" s="45">
        <f>ИЮН.25!E37</f>
        <v>1350</v>
      </c>
      <c r="O39" s="46">
        <f t="shared" si="3"/>
        <v>4050</v>
      </c>
      <c r="P39" s="45">
        <f>ИЮЛ.25!E37</f>
        <v>1350</v>
      </c>
      <c r="Q39" s="45">
        <f>АВГ.25!E37</f>
        <v>1350</v>
      </c>
      <c r="R39" s="45">
        <f>СЕН.25!E37</f>
        <v>1350</v>
      </c>
      <c r="S39" s="47">
        <f t="shared" si="4"/>
        <v>4050</v>
      </c>
      <c r="T39" s="45">
        <f>ОКТ.25!E37</f>
        <v>1350</v>
      </c>
      <c r="U39" s="45">
        <f>НОЯ.25!E37</f>
        <v>1350</v>
      </c>
      <c r="V39" s="45">
        <f>ДЕК.25!E37</f>
        <v>1350</v>
      </c>
      <c r="W39" s="30"/>
      <c r="X39" s="9"/>
    </row>
    <row r="40" spans="1:24" ht="15.75" x14ac:dyDescent="0.25">
      <c r="A40" s="22"/>
      <c r="B40" s="127" t="s">
        <v>21</v>
      </c>
      <c r="C40" s="111"/>
      <c r="D40" s="117">
        <v>-10000</v>
      </c>
      <c r="E40" s="42">
        <f t="shared" ref="E40:E71" si="5">F40-G40-K40-O40-S40+D40</f>
        <v>-10000</v>
      </c>
      <c r="F40" s="20">
        <f>ЯНВ.25!F38+ФЕВ.25!F38+МАР.25!F38+АПР.25!F38+МАЙ.25!F38+ИЮН.25!F38+ИЮЛ.25!F38+АВГ.25!F38+СЕН.25!F38+ОКТ.25!F38+НОЯ.25!F38+ДЕК.25!F38</f>
        <v>6000</v>
      </c>
      <c r="G40" s="43">
        <f t="shared" si="1"/>
        <v>1500</v>
      </c>
      <c r="H40" s="20">
        <f>ЯНВ.25!E38</f>
        <v>500</v>
      </c>
      <c r="I40" s="20">
        <f>ФЕВ.25!E38</f>
        <v>500</v>
      </c>
      <c r="J40" s="20">
        <f>МАР.25!E38</f>
        <v>500</v>
      </c>
      <c r="K40" s="44">
        <f t="shared" si="2"/>
        <v>1500</v>
      </c>
      <c r="L40" s="20">
        <f>АПР.25!E38</f>
        <v>500</v>
      </c>
      <c r="M40" s="45">
        <f>МАЙ.25!E38</f>
        <v>500</v>
      </c>
      <c r="N40" s="45">
        <f>ИЮН.25!E38</f>
        <v>500</v>
      </c>
      <c r="O40" s="46">
        <f t="shared" si="3"/>
        <v>1500</v>
      </c>
      <c r="P40" s="45">
        <f>ИЮЛ.25!E38</f>
        <v>500</v>
      </c>
      <c r="Q40" s="45">
        <f>АВГ.25!E38</f>
        <v>500</v>
      </c>
      <c r="R40" s="45">
        <f>СЕН.25!E38</f>
        <v>500</v>
      </c>
      <c r="S40" s="47">
        <f t="shared" si="4"/>
        <v>1500</v>
      </c>
      <c r="T40" s="45">
        <f>ОКТ.25!E38</f>
        <v>500</v>
      </c>
      <c r="U40" s="45">
        <f>НОЯ.25!E38</f>
        <v>500</v>
      </c>
      <c r="V40" s="45">
        <f>ДЕК.25!E38</f>
        <v>500</v>
      </c>
      <c r="W40" s="30"/>
      <c r="X40" s="9"/>
    </row>
    <row r="41" spans="1:24" ht="15.75" x14ac:dyDescent="0.25">
      <c r="A41" s="23"/>
      <c r="B41" s="127">
        <v>38</v>
      </c>
      <c r="C41" s="111"/>
      <c r="D41" s="117">
        <v>-8360</v>
      </c>
      <c r="E41" s="42">
        <f t="shared" si="5"/>
        <v>-8810</v>
      </c>
      <c r="F41" s="20">
        <f>ЯНВ.25!F39+ФЕВ.25!F39+МАР.25!F39+АПР.25!F39+МАЙ.25!F39+ИЮН.25!F39+ИЮЛ.25!F39+АВГ.25!F39+СЕН.25!F39+ОКТ.25!F39+НОЯ.25!F39+ДЕК.25!F39</f>
        <v>15750</v>
      </c>
      <c r="G41" s="43">
        <f t="shared" si="1"/>
        <v>4050</v>
      </c>
      <c r="H41" s="20">
        <f>ЯНВ.25!E39</f>
        <v>1350</v>
      </c>
      <c r="I41" s="20">
        <f>ФЕВ.25!E39</f>
        <v>1350</v>
      </c>
      <c r="J41" s="20">
        <f>МАР.25!E39</f>
        <v>1350</v>
      </c>
      <c r="K41" s="44">
        <f t="shared" si="2"/>
        <v>4050</v>
      </c>
      <c r="L41" s="20">
        <f>АПР.25!E39</f>
        <v>1350</v>
      </c>
      <c r="M41" s="45">
        <f>МАЙ.25!E39</f>
        <v>1350</v>
      </c>
      <c r="N41" s="45">
        <f>ИЮН.25!E39</f>
        <v>1350</v>
      </c>
      <c r="O41" s="46">
        <f t="shared" si="3"/>
        <v>4050</v>
      </c>
      <c r="P41" s="45">
        <f>ИЮЛ.25!E39</f>
        <v>1350</v>
      </c>
      <c r="Q41" s="45">
        <f>АВГ.25!E39</f>
        <v>1350</v>
      </c>
      <c r="R41" s="45">
        <f>СЕН.25!E39</f>
        <v>1350</v>
      </c>
      <c r="S41" s="47">
        <f t="shared" si="4"/>
        <v>4050</v>
      </c>
      <c r="T41" s="45">
        <f>ОКТ.25!E39</f>
        <v>1350</v>
      </c>
      <c r="U41" s="45">
        <f>НОЯ.25!E39</f>
        <v>1350</v>
      </c>
      <c r="V41" s="45">
        <f>ДЕК.25!E39</f>
        <v>1350</v>
      </c>
      <c r="W41" s="30"/>
      <c r="X41" s="9"/>
    </row>
    <row r="42" spans="1:24" ht="15.75" x14ac:dyDescent="0.25">
      <c r="A42" s="23"/>
      <c r="B42" s="127">
        <v>39</v>
      </c>
      <c r="C42" s="111"/>
      <c r="D42" s="117">
        <v>-2700</v>
      </c>
      <c r="E42" s="42">
        <f t="shared" si="5"/>
        <v>-4050</v>
      </c>
      <c r="F42" s="20">
        <f>ЯНВ.25!F40+ФЕВ.25!F40+МАР.25!F40+АПР.25!F40+МАЙ.25!F40+ИЮН.25!F40+ИЮЛ.25!F40+АВГ.25!F40+СЕН.25!F40+ОКТ.25!F40+НОЯ.25!F40+ДЕК.25!F40</f>
        <v>14850</v>
      </c>
      <c r="G42" s="43">
        <f t="shared" si="1"/>
        <v>4050</v>
      </c>
      <c r="H42" s="20">
        <f>ЯНВ.25!E40</f>
        <v>1350</v>
      </c>
      <c r="I42" s="20">
        <f>ФЕВ.25!E40</f>
        <v>1350</v>
      </c>
      <c r="J42" s="20">
        <f>МАР.25!E40</f>
        <v>1350</v>
      </c>
      <c r="K42" s="44">
        <f t="shared" si="2"/>
        <v>4050</v>
      </c>
      <c r="L42" s="20">
        <f>АПР.25!E40</f>
        <v>1350</v>
      </c>
      <c r="M42" s="45">
        <f>МАЙ.25!E40</f>
        <v>1350</v>
      </c>
      <c r="N42" s="45">
        <f>ИЮН.25!E40</f>
        <v>1350</v>
      </c>
      <c r="O42" s="46">
        <f t="shared" si="3"/>
        <v>4050</v>
      </c>
      <c r="P42" s="45">
        <f>ИЮЛ.25!E40</f>
        <v>1350</v>
      </c>
      <c r="Q42" s="45">
        <f>АВГ.25!E40</f>
        <v>1350</v>
      </c>
      <c r="R42" s="45">
        <f>СЕН.25!E40</f>
        <v>1350</v>
      </c>
      <c r="S42" s="47">
        <f t="shared" si="4"/>
        <v>4050</v>
      </c>
      <c r="T42" s="45">
        <f>ОКТ.25!E40</f>
        <v>1350</v>
      </c>
      <c r="U42" s="45">
        <f>НОЯ.25!E40</f>
        <v>1350</v>
      </c>
      <c r="V42" s="45">
        <f>ДЕК.25!E40</f>
        <v>1350</v>
      </c>
      <c r="W42" s="30"/>
      <c r="X42" s="9"/>
    </row>
    <row r="43" spans="1:24" ht="15.75" x14ac:dyDescent="0.25">
      <c r="A43" s="23"/>
      <c r="B43" s="127">
        <v>40</v>
      </c>
      <c r="C43" s="111"/>
      <c r="D43" s="117">
        <v>-2257.98</v>
      </c>
      <c r="E43" s="42">
        <f t="shared" si="5"/>
        <v>-2257.98</v>
      </c>
      <c r="F43" s="20">
        <f>ЯНВ.25!F41+ФЕВ.25!F41+МАР.25!F41+АПР.25!F41+МАЙ.25!F41+ИЮН.25!F41+ИЮЛ.25!F41+АВГ.25!F41+СЕН.25!F41+ОКТ.25!F41+НОЯ.25!F41+ДЕК.25!F41</f>
        <v>16200</v>
      </c>
      <c r="G43" s="43">
        <f t="shared" si="1"/>
        <v>4050</v>
      </c>
      <c r="H43" s="20">
        <f>ЯНВ.25!E41</f>
        <v>1350</v>
      </c>
      <c r="I43" s="20">
        <f>ФЕВ.25!E41</f>
        <v>1350</v>
      </c>
      <c r="J43" s="20">
        <f>МАР.25!E41</f>
        <v>1350</v>
      </c>
      <c r="K43" s="44">
        <f t="shared" si="2"/>
        <v>4050</v>
      </c>
      <c r="L43" s="20">
        <f>АПР.25!E41</f>
        <v>1350</v>
      </c>
      <c r="M43" s="45">
        <f>МАЙ.25!E41</f>
        <v>1350</v>
      </c>
      <c r="N43" s="45">
        <f>ИЮН.25!E41</f>
        <v>1350</v>
      </c>
      <c r="O43" s="46">
        <f t="shared" si="3"/>
        <v>4050</v>
      </c>
      <c r="P43" s="45">
        <f>ИЮЛ.25!E41</f>
        <v>1350</v>
      </c>
      <c r="Q43" s="45">
        <f>АВГ.25!E41</f>
        <v>1350</v>
      </c>
      <c r="R43" s="45">
        <f>СЕН.25!E41</f>
        <v>1350</v>
      </c>
      <c r="S43" s="47">
        <f t="shared" si="4"/>
        <v>4050</v>
      </c>
      <c r="T43" s="45">
        <f>ОКТ.25!E41</f>
        <v>1350</v>
      </c>
      <c r="U43" s="45">
        <f>НОЯ.25!E41</f>
        <v>1350</v>
      </c>
      <c r="V43" s="45">
        <f>ДЕК.25!E41</f>
        <v>1350</v>
      </c>
      <c r="W43" s="30"/>
      <c r="X43" s="9"/>
    </row>
    <row r="44" spans="1:24" ht="15.75" x14ac:dyDescent="0.25">
      <c r="A44" s="23"/>
      <c r="B44" s="127">
        <v>41</v>
      </c>
      <c r="C44" s="111"/>
      <c r="D44" s="117">
        <v>2750.57</v>
      </c>
      <c r="E44" s="42">
        <f t="shared" si="5"/>
        <v>2750.57</v>
      </c>
      <c r="F44" s="20">
        <f>ЯНВ.25!F42+ФЕВ.25!F42+МАР.25!F42+АПР.25!F42+МАЙ.25!F42+ИЮН.25!F42+ИЮЛ.25!F42+АВГ.25!F42+СЕН.25!F42+ОКТ.25!F42+НОЯ.25!F42+ДЕК.25!F42</f>
        <v>16200</v>
      </c>
      <c r="G44" s="43">
        <f t="shared" si="1"/>
        <v>4050</v>
      </c>
      <c r="H44" s="20">
        <f>ЯНВ.25!E42</f>
        <v>1350</v>
      </c>
      <c r="I44" s="20">
        <f>ФЕВ.25!E42</f>
        <v>1350</v>
      </c>
      <c r="J44" s="20">
        <f>МАР.25!E42</f>
        <v>1350</v>
      </c>
      <c r="K44" s="44">
        <f t="shared" si="2"/>
        <v>4050</v>
      </c>
      <c r="L44" s="20">
        <f>АПР.25!E42</f>
        <v>1350</v>
      </c>
      <c r="M44" s="45">
        <f>МАЙ.25!E42</f>
        <v>1350</v>
      </c>
      <c r="N44" s="45">
        <f>ИЮН.25!E42</f>
        <v>1350</v>
      </c>
      <c r="O44" s="46">
        <f t="shared" si="3"/>
        <v>4050</v>
      </c>
      <c r="P44" s="45">
        <f>ИЮЛ.25!E42</f>
        <v>1350</v>
      </c>
      <c r="Q44" s="45">
        <f>АВГ.25!E42</f>
        <v>1350</v>
      </c>
      <c r="R44" s="45">
        <f>СЕН.25!E42</f>
        <v>1350</v>
      </c>
      <c r="S44" s="47">
        <f t="shared" si="4"/>
        <v>4050</v>
      </c>
      <c r="T44" s="45">
        <f>ОКТ.25!E42</f>
        <v>1350</v>
      </c>
      <c r="U44" s="45">
        <f>НОЯ.25!E42</f>
        <v>1350</v>
      </c>
      <c r="V44" s="45">
        <f>ДЕК.25!E42</f>
        <v>1350</v>
      </c>
      <c r="W44" s="30"/>
      <c r="X44" s="9"/>
    </row>
    <row r="45" spans="1:24" ht="15.75" x14ac:dyDescent="0.25">
      <c r="A45" s="22"/>
      <c r="B45" s="127">
        <v>42</v>
      </c>
      <c r="C45" s="111"/>
      <c r="D45" s="117">
        <v>0</v>
      </c>
      <c r="E45" s="42">
        <f t="shared" si="5"/>
        <v>0</v>
      </c>
      <c r="F45" s="20">
        <f>ЯНВ.25!F43+ФЕВ.25!F43+МАР.25!F43+АПР.25!F43+МАЙ.25!F43+ИЮН.25!F43+ИЮЛ.25!F43+АВГ.25!F43+СЕН.25!F43+ОКТ.25!F43+НОЯ.25!F43+ДЕК.25!F43</f>
        <v>16200</v>
      </c>
      <c r="G45" s="43">
        <f t="shared" si="1"/>
        <v>4050</v>
      </c>
      <c r="H45" s="20">
        <f>ЯНВ.25!E43</f>
        <v>1350</v>
      </c>
      <c r="I45" s="20">
        <f>ФЕВ.25!E43</f>
        <v>1350</v>
      </c>
      <c r="J45" s="20">
        <f>МАР.25!E43</f>
        <v>1350</v>
      </c>
      <c r="K45" s="44">
        <f t="shared" si="2"/>
        <v>4050</v>
      </c>
      <c r="L45" s="20">
        <f>АПР.25!E43</f>
        <v>1350</v>
      </c>
      <c r="M45" s="45">
        <f>МАЙ.25!E43</f>
        <v>1350</v>
      </c>
      <c r="N45" s="45">
        <f>ИЮН.25!E43</f>
        <v>1350</v>
      </c>
      <c r="O45" s="46">
        <f t="shared" si="3"/>
        <v>4050</v>
      </c>
      <c r="P45" s="45">
        <f>ИЮЛ.25!E43</f>
        <v>1350</v>
      </c>
      <c r="Q45" s="45">
        <f>АВГ.25!E43</f>
        <v>1350</v>
      </c>
      <c r="R45" s="45">
        <f>СЕН.25!E43</f>
        <v>1350</v>
      </c>
      <c r="S45" s="47">
        <f t="shared" si="4"/>
        <v>4050</v>
      </c>
      <c r="T45" s="45">
        <f>ОКТ.25!E43</f>
        <v>1350</v>
      </c>
      <c r="U45" s="45">
        <f>НОЯ.25!E43</f>
        <v>1350</v>
      </c>
      <c r="V45" s="45">
        <f>ДЕК.25!E43</f>
        <v>1350</v>
      </c>
      <c r="W45" s="30"/>
      <c r="X45" s="9"/>
    </row>
    <row r="46" spans="1:24" ht="15.75" x14ac:dyDescent="0.25">
      <c r="A46" s="49"/>
      <c r="B46" s="127">
        <v>43</v>
      </c>
      <c r="C46" s="111"/>
      <c r="D46" s="117">
        <v>3649.59</v>
      </c>
      <c r="E46" s="42">
        <f t="shared" si="5"/>
        <v>949.59000000000015</v>
      </c>
      <c r="F46" s="20">
        <f>ЯНВ.25!F44+ФЕВ.25!F44+МАР.25!F44+АПР.25!F44+МАЙ.25!F44+ИЮН.25!F44+ИЮЛ.25!F44+АВГ.25!F44+СЕН.25!F44+ОКТ.25!F44+НОЯ.25!F44+ДЕК.25!F44</f>
        <v>13500</v>
      </c>
      <c r="G46" s="43">
        <f t="shared" si="1"/>
        <v>4050</v>
      </c>
      <c r="H46" s="20">
        <f>ЯНВ.25!E44</f>
        <v>1350</v>
      </c>
      <c r="I46" s="20">
        <f>ФЕВ.25!E44</f>
        <v>1350</v>
      </c>
      <c r="J46" s="20">
        <f>МАР.25!E44</f>
        <v>1350</v>
      </c>
      <c r="K46" s="44">
        <f t="shared" si="2"/>
        <v>4050</v>
      </c>
      <c r="L46" s="20">
        <f>АПР.25!E44</f>
        <v>1350</v>
      </c>
      <c r="M46" s="45">
        <f>МАЙ.25!E44</f>
        <v>1350</v>
      </c>
      <c r="N46" s="45">
        <f>ИЮН.25!E44</f>
        <v>1350</v>
      </c>
      <c r="O46" s="46">
        <f t="shared" si="3"/>
        <v>4050</v>
      </c>
      <c r="P46" s="45">
        <f>ИЮЛ.25!E44</f>
        <v>1350</v>
      </c>
      <c r="Q46" s="45">
        <f>АВГ.25!E44</f>
        <v>1350</v>
      </c>
      <c r="R46" s="45">
        <f>СЕН.25!E44</f>
        <v>1350</v>
      </c>
      <c r="S46" s="47">
        <f t="shared" si="4"/>
        <v>4050</v>
      </c>
      <c r="T46" s="45">
        <f>ОКТ.25!E44</f>
        <v>1350</v>
      </c>
      <c r="U46" s="45">
        <f>НОЯ.25!E44</f>
        <v>1350</v>
      </c>
      <c r="V46" s="45">
        <f>ДЕК.25!E44</f>
        <v>1350</v>
      </c>
      <c r="W46" s="30"/>
      <c r="X46" s="9"/>
    </row>
    <row r="47" spans="1:24" ht="15.75" x14ac:dyDescent="0.25">
      <c r="A47" s="49"/>
      <c r="B47" s="127">
        <v>44</v>
      </c>
      <c r="C47" s="111"/>
      <c r="D47" s="117">
        <v>0</v>
      </c>
      <c r="E47" s="42">
        <f t="shared" si="5"/>
        <v>0</v>
      </c>
      <c r="F47" s="20">
        <f>ЯНВ.25!F45+ФЕВ.25!F45+МАР.25!F45+АПР.25!F45+МАЙ.25!F45+ИЮН.25!F45+ИЮЛ.25!F45+АВГ.25!F45+СЕН.25!F45+ОКТ.25!F45+НОЯ.25!F45+ДЕК.25!F45</f>
        <v>0</v>
      </c>
      <c r="G47" s="43">
        <f t="shared" si="1"/>
        <v>0</v>
      </c>
      <c r="H47" s="20">
        <f>ЯНВ.25!E45</f>
        <v>0</v>
      </c>
      <c r="I47" s="20">
        <f>ФЕВ.25!E45</f>
        <v>0</v>
      </c>
      <c r="J47" s="20">
        <f>МАР.25!E45</f>
        <v>0</v>
      </c>
      <c r="K47" s="44">
        <f t="shared" si="2"/>
        <v>0</v>
      </c>
      <c r="L47" s="20">
        <f>АПР.25!E45</f>
        <v>0</v>
      </c>
      <c r="M47" s="45">
        <f>МАЙ.25!E45</f>
        <v>0</v>
      </c>
      <c r="N47" s="45">
        <f>ИЮН.25!E45</f>
        <v>0</v>
      </c>
      <c r="O47" s="46">
        <f t="shared" si="3"/>
        <v>0</v>
      </c>
      <c r="P47" s="45">
        <f>ИЮЛ.25!E45</f>
        <v>0</v>
      </c>
      <c r="Q47" s="45">
        <f>АВГ.25!E45</f>
        <v>0</v>
      </c>
      <c r="R47" s="45">
        <f>СЕН.25!E45</f>
        <v>0</v>
      </c>
      <c r="S47" s="47">
        <f t="shared" si="4"/>
        <v>0</v>
      </c>
      <c r="T47" s="45">
        <f>ОКТ.25!E45</f>
        <v>0</v>
      </c>
      <c r="U47" s="45">
        <f>НОЯ.25!E45</f>
        <v>0</v>
      </c>
      <c r="V47" s="45">
        <f>ДЕК.25!E45</f>
        <v>0</v>
      </c>
      <c r="W47" s="30"/>
      <c r="X47" s="9"/>
    </row>
    <row r="48" spans="1:24" ht="15.75" x14ac:dyDescent="0.25">
      <c r="A48" s="23"/>
      <c r="B48" s="127">
        <v>45</v>
      </c>
      <c r="C48" s="111"/>
      <c r="D48" s="117">
        <v>-6150</v>
      </c>
      <c r="E48" s="42">
        <f t="shared" si="5"/>
        <v>0</v>
      </c>
      <c r="F48" s="20">
        <f>ЯНВ.25!F46+ФЕВ.25!F46+МАР.25!F46+АПР.25!F46+МАЙ.25!F46+ИЮН.25!F46+ИЮЛ.25!F46+АВГ.25!F46+СЕН.25!F46+ОКТ.25!F46+НОЯ.25!F46+ДЕК.25!F46</f>
        <v>22350</v>
      </c>
      <c r="G48" s="43">
        <f t="shared" si="1"/>
        <v>4050</v>
      </c>
      <c r="H48" s="20">
        <f>ЯНВ.25!E46</f>
        <v>1350</v>
      </c>
      <c r="I48" s="20">
        <f>ФЕВ.25!E46</f>
        <v>1350</v>
      </c>
      <c r="J48" s="20">
        <f>МАР.25!E46</f>
        <v>1350</v>
      </c>
      <c r="K48" s="44">
        <f t="shared" si="2"/>
        <v>4050</v>
      </c>
      <c r="L48" s="20">
        <f>АПР.25!E46</f>
        <v>1350</v>
      </c>
      <c r="M48" s="45">
        <f>МАЙ.25!E46</f>
        <v>1350</v>
      </c>
      <c r="N48" s="45">
        <f>ИЮН.25!E46</f>
        <v>1350</v>
      </c>
      <c r="O48" s="46">
        <f t="shared" si="3"/>
        <v>4050</v>
      </c>
      <c r="P48" s="45">
        <f>ИЮЛ.25!E46</f>
        <v>1350</v>
      </c>
      <c r="Q48" s="45">
        <f>АВГ.25!E46</f>
        <v>1350</v>
      </c>
      <c r="R48" s="45">
        <f>СЕН.25!E46</f>
        <v>1350</v>
      </c>
      <c r="S48" s="47">
        <f t="shared" si="4"/>
        <v>4050</v>
      </c>
      <c r="T48" s="45">
        <f>ОКТ.25!E46</f>
        <v>1350</v>
      </c>
      <c r="U48" s="45">
        <f>НОЯ.25!E46</f>
        <v>1350</v>
      </c>
      <c r="V48" s="45">
        <f>ДЕК.25!E46</f>
        <v>1350</v>
      </c>
      <c r="W48" s="30"/>
      <c r="X48" s="9"/>
    </row>
    <row r="49" spans="1:24" ht="15.75" x14ac:dyDescent="0.25">
      <c r="A49" s="49"/>
      <c r="B49" s="127">
        <v>46</v>
      </c>
      <c r="C49" s="111"/>
      <c r="D49" s="117">
        <v>16602.580000000002</v>
      </c>
      <c r="E49" s="42">
        <f t="shared" si="5"/>
        <v>16602.580000000002</v>
      </c>
      <c r="F49" s="20">
        <f>ЯНВ.25!F47+ФЕВ.25!F47+МАР.25!F47+АПР.25!F47+МАЙ.25!F47+ИЮН.25!F47+ИЮЛ.25!F47+АВГ.25!F47+СЕН.25!F47+ОКТ.25!F47+НОЯ.25!F47+ДЕК.25!F47</f>
        <v>16200</v>
      </c>
      <c r="G49" s="43">
        <f t="shared" si="1"/>
        <v>4050</v>
      </c>
      <c r="H49" s="20">
        <f>ЯНВ.25!E47</f>
        <v>1350</v>
      </c>
      <c r="I49" s="20">
        <f>ФЕВ.25!E47</f>
        <v>1350</v>
      </c>
      <c r="J49" s="20">
        <f>МАР.25!E47</f>
        <v>1350</v>
      </c>
      <c r="K49" s="44">
        <f t="shared" si="2"/>
        <v>4050</v>
      </c>
      <c r="L49" s="20">
        <f>АПР.25!E47</f>
        <v>1350</v>
      </c>
      <c r="M49" s="45">
        <f>МАЙ.25!E47</f>
        <v>1350</v>
      </c>
      <c r="N49" s="45">
        <f>ИЮН.25!E47</f>
        <v>1350</v>
      </c>
      <c r="O49" s="46">
        <f t="shared" si="3"/>
        <v>4050</v>
      </c>
      <c r="P49" s="45">
        <f>ИЮЛ.25!E47</f>
        <v>1350</v>
      </c>
      <c r="Q49" s="45">
        <f>АВГ.25!E47</f>
        <v>1350</v>
      </c>
      <c r="R49" s="45">
        <f>СЕН.25!E47</f>
        <v>1350</v>
      </c>
      <c r="S49" s="47">
        <f t="shared" si="4"/>
        <v>4050</v>
      </c>
      <c r="T49" s="45">
        <f>ОКТ.25!E47</f>
        <v>1350</v>
      </c>
      <c r="U49" s="45">
        <f>НОЯ.25!E47</f>
        <v>1350</v>
      </c>
      <c r="V49" s="45">
        <f>ДЕК.25!E47</f>
        <v>1350</v>
      </c>
      <c r="W49" s="30"/>
      <c r="X49" s="9"/>
    </row>
    <row r="50" spans="1:24" ht="15.75" x14ac:dyDescent="0.25">
      <c r="A50" s="23"/>
      <c r="B50" s="127">
        <v>47</v>
      </c>
      <c r="C50" s="111"/>
      <c r="D50" s="117">
        <v>1350</v>
      </c>
      <c r="E50" s="42">
        <f t="shared" si="5"/>
        <v>1350</v>
      </c>
      <c r="F50" s="20">
        <f>ЯНВ.25!F48+ФЕВ.25!F48+МАР.25!F48+АПР.25!F48+МАЙ.25!F48+ИЮН.25!F48+ИЮЛ.25!F48+АВГ.25!F48+СЕН.25!F48+ОКТ.25!F48+НОЯ.25!F48+ДЕК.25!F48</f>
        <v>16200</v>
      </c>
      <c r="G50" s="43">
        <f t="shared" si="1"/>
        <v>4050</v>
      </c>
      <c r="H50" s="20">
        <f>ЯНВ.25!E48</f>
        <v>1350</v>
      </c>
      <c r="I50" s="20">
        <f>ФЕВ.25!E48</f>
        <v>1350</v>
      </c>
      <c r="J50" s="20">
        <f>МАР.25!E48</f>
        <v>1350</v>
      </c>
      <c r="K50" s="44">
        <f t="shared" si="2"/>
        <v>4050</v>
      </c>
      <c r="L50" s="20">
        <f>АПР.25!E48</f>
        <v>1350</v>
      </c>
      <c r="M50" s="45">
        <f>МАЙ.25!E48</f>
        <v>1350</v>
      </c>
      <c r="N50" s="45">
        <f>ИЮН.25!E48</f>
        <v>1350</v>
      </c>
      <c r="O50" s="46">
        <f t="shared" si="3"/>
        <v>4050</v>
      </c>
      <c r="P50" s="45">
        <f>ИЮЛ.25!E48</f>
        <v>1350</v>
      </c>
      <c r="Q50" s="45">
        <f>АВГ.25!E48</f>
        <v>1350</v>
      </c>
      <c r="R50" s="45">
        <f>СЕН.25!E48</f>
        <v>1350</v>
      </c>
      <c r="S50" s="47">
        <f t="shared" si="4"/>
        <v>4050</v>
      </c>
      <c r="T50" s="45">
        <f>ОКТ.25!E48</f>
        <v>1350</v>
      </c>
      <c r="U50" s="45">
        <f>НОЯ.25!E48</f>
        <v>1350</v>
      </c>
      <c r="V50" s="45">
        <f>ДЕК.25!E48</f>
        <v>1350</v>
      </c>
      <c r="W50" s="30"/>
      <c r="X50" s="9"/>
    </row>
    <row r="51" spans="1:24" ht="15.75" x14ac:dyDescent="0.25">
      <c r="A51" s="49"/>
      <c r="B51" s="127">
        <v>48</v>
      </c>
      <c r="C51" s="111"/>
      <c r="D51" s="117">
        <v>9839.7199999999993</v>
      </c>
      <c r="E51" s="42">
        <f t="shared" si="5"/>
        <v>9839.7199999999993</v>
      </c>
      <c r="F51" s="20">
        <f>ЯНВ.25!F49+ФЕВ.25!F49+МАР.25!F49+АПР.25!F49+МАЙ.25!F49+ИЮН.25!F49+ИЮЛ.25!F49+АВГ.25!F49+СЕН.25!F49+ОКТ.25!F49+НОЯ.25!F49+ДЕК.25!F49</f>
        <v>16200</v>
      </c>
      <c r="G51" s="43">
        <f t="shared" si="1"/>
        <v>4050</v>
      </c>
      <c r="H51" s="20">
        <f>ЯНВ.25!E49</f>
        <v>1350</v>
      </c>
      <c r="I51" s="20">
        <f>ФЕВ.25!E49</f>
        <v>1350</v>
      </c>
      <c r="J51" s="20">
        <f>МАР.25!E49</f>
        <v>1350</v>
      </c>
      <c r="K51" s="44">
        <f t="shared" si="2"/>
        <v>4050</v>
      </c>
      <c r="L51" s="20">
        <f>АПР.25!E49</f>
        <v>1350</v>
      </c>
      <c r="M51" s="45">
        <f>МАЙ.25!E49</f>
        <v>1350</v>
      </c>
      <c r="N51" s="45">
        <f>ИЮН.25!E49</f>
        <v>1350</v>
      </c>
      <c r="O51" s="46">
        <f t="shared" si="3"/>
        <v>4050</v>
      </c>
      <c r="P51" s="45">
        <f>ИЮЛ.25!E49</f>
        <v>1350</v>
      </c>
      <c r="Q51" s="45">
        <f>АВГ.25!E49</f>
        <v>1350</v>
      </c>
      <c r="R51" s="45">
        <f>СЕН.25!E49</f>
        <v>1350</v>
      </c>
      <c r="S51" s="47">
        <f t="shared" si="4"/>
        <v>4050</v>
      </c>
      <c r="T51" s="45">
        <f>ОКТ.25!E49</f>
        <v>1350</v>
      </c>
      <c r="U51" s="45">
        <f>НОЯ.25!E49</f>
        <v>1350</v>
      </c>
      <c r="V51" s="45">
        <f>ДЕК.25!E49</f>
        <v>1350</v>
      </c>
      <c r="W51" s="30"/>
      <c r="X51" s="9"/>
    </row>
    <row r="52" spans="1:24" ht="15.75" x14ac:dyDescent="0.25">
      <c r="A52" s="19"/>
      <c r="B52" s="127">
        <v>49</v>
      </c>
      <c r="C52" s="111"/>
      <c r="D52" s="117">
        <v>1352.57</v>
      </c>
      <c r="E52" s="42">
        <f t="shared" si="5"/>
        <v>1352.57</v>
      </c>
      <c r="F52" s="20">
        <f>ЯНВ.25!F50+ФЕВ.25!F50+МАР.25!F50+АПР.25!F50+МАЙ.25!F50+ИЮН.25!F50+ИЮЛ.25!F50+АВГ.25!F50+СЕН.25!F50+ОКТ.25!F50+НОЯ.25!F50+ДЕК.25!F50</f>
        <v>16200</v>
      </c>
      <c r="G52" s="43">
        <f t="shared" si="1"/>
        <v>4050</v>
      </c>
      <c r="H52" s="20">
        <f>ЯНВ.25!E50</f>
        <v>1350</v>
      </c>
      <c r="I52" s="20">
        <f>ФЕВ.25!E50</f>
        <v>1350</v>
      </c>
      <c r="J52" s="20">
        <f>МАР.25!E50</f>
        <v>1350</v>
      </c>
      <c r="K52" s="44">
        <f t="shared" si="2"/>
        <v>4050</v>
      </c>
      <c r="L52" s="20">
        <f>АПР.25!E50</f>
        <v>1350</v>
      </c>
      <c r="M52" s="45">
        <f>МАЙ.25!E50</f>
        <v>1350</v>
      </c>
      <c r="N52" s="45">
        <f>ИЮН.25!E50</f>
        <v>1350</v>
      </c>
      <c r="O52" s="46">
        <f t="shared" si="3"/>
        <v>4050</v>
      </c>
      <c r="P52" s="45">
        <f>ИЮЛ.25!E50</f>
        <v>1350</v>
      </c>
      <c r="Q52" s="45">
        <f>АВГ.25!E50</f>
        <v>1350</v>
      </c>
      <c r="R52" s="45">
        <f>СЕН.25!E50</f>
        <v>1350</v>
      </c>
      <c r="S52" s="47">
        <f t="shared" si="4"/>
        <v>4050</v>
      </c>
      <c r="T52" s="45">
        <f>ОКТ.25!E50</f>
        <v>1350</v>
      </c>
      <c r="U52" s="45">
        <f>НОЯ.25!E50</f>
        <v>1350</v>
      </c>
      <c r="V52" s="45">
        <f>ДЕК.25!E50</f>
        <v>1350</v>
      </c>
      <c r="W52" s="30"/>
      <c r="X52" s="9"/>
    </row>
    <row r="53" spans="1:24" ht="15.75" x14ac:dyDescent="0.25">
      <c r="A53" s="19"/>
      <c r="B53" s="127" t="s">
        <v>22</v>
      </c>
      <c r="C53" s="111"/>
      <c r="D53" s="117">
        <v>-41448.86</v>
      </c>
      <c r="E53" s="42">
        <f t="shared" si="5"/>
        <v>-55298.86</v>
      </c>
      <c r="F53" s="20">
        <f>ЯНВ.25!F51+ФЕВ.25!F51+МАР.25!F51+АПР.25!F51+МАЙ.25!F51+ИЮН.25!F51+ИЮЛ.25!F51+АВГ.25!F51+СЕН.25!F51+ОКТ.25!F51+НОЯ.25!F51+ДЕК.25!F51</f>
        <v>2350</v>
      </c>
      <c r="G53" s="43">
        <f t="shared" si="1"/>
        <v>4050</v>
      </c>
      <c r="H53" s="20">
        <f>ЯНВ.25!E51</f>
        <v>1350</v>
      </c>
      <c r="I53" s="20">
        <f>ФЕВ.25!E51</f>
        <v>1350</v>
      </c>
      <c r="J53" s="20">
        <f>МАР.25!E51</f>
        <v>1350</v>
      </c>
      <c r="K53" s="44">
        <f t="shared" si="2"/>
        <v>4050</v>
      </c>
      <c r="L53" s="20">
        <f>АПР.25!E51</f>
        <v>1350</v>
      </c>
      <c r="M53" s="45">
        <f>МАЙ.25!E51</f>
        <v>1350</v>
      </c>
      <c r="N53" s="45">
        <f>ИЮН.25!E51</f>
        <v>1350</v>
      </c>
      <c r="O53" s="46">
        <f t="shared" si="3"/>
        <v>4050</v>
      </c>
      <c r="P53" s="45">
        <f>ИЮЛ.25!E51</f>
        <v>1350</v>
      </c>
      <c r="Q53" s="45">
        <f>АВГ.25!E51</f>
        <v>1350</v>
      </c>
      <c r="R53" s="45">
        <f>СЕН.25!E51</f>
        <v>1350</v>
      </c>
      <c r="S53" s="47">
        <f t="shared" si="4"/>
        <v>4050</v>
      </c>
      <c r="T53" s="45">
        <f>ОКТ.25!E51</f>
        <v>1350</v>
      </c>
      <c r="U53" s="45">
        <f>НОЯ.25!E51</f>
        <v>1350</v>
      </c>
      <c r="V53" s="45">
        <f>ДЕК.25!E51</f>
        <v>1350</v>
      </c>
      <c r="W53" s="30"/>
      <c r="X53" s="9"/>
    </row>
    <row r="54" spans="1:24" ht="15.75" x14ac:dyDescent="0.25">
      <c r="A54" s="22"/>
      <c r="B54" s="127">
        <v>50</v>
      </c>
      <c r="C54" s="111"/>
      <c r="D54" s="117">
        <v>0</v>
      </c>
      <c r="E54" s="42">
        <f t="shared" si="5"/>
        <v>4050</v>
      </c>
      <c r="F54" s="20">
        <f>ЯНВ.25!F52+ФЕВ.25!F52+МАР.25!F52+АПР.25!F52+МАЙ.25!F52+ИЮН.25!F52+ИЮЛ.25!F52+АВГ.25!F52+СЕН.25!F52+ОКТ.25!F52+НОЯ.25!F52+ДЕК.25!F52</f>
        <v>20250</v>
      </c>
      <c r="G54" s="43">
        <f t="shared" si="1"/>
        <v>4050</v>
      </c>
      <c r="H54" s="20">
        <f>ЯНВ.25!E52</f>
        <v>1350</v>
      </c>
      <c r="I54" s="20">
        <f>ФЕВ.25!E52</f>
        <v>1350</v>
      </c>
      <c r="J54" s="20">
        <f>МАР.25!E52</f>
        <v>1350</v>
      </c>
      <c r="K54" s="44">
        <f t="shared" si="2"/>
        <v>4050</v>
      </c>
      <c r="L54" s="20">
        <f>АПР.25!E52</f>
        <v>1350</v>
      </c>
      <c r="M54" s="45">
        <f>МАЙ.25!E52</f>
        <v>1350</v>
      </c>
      <c r="N54" s="45">
        <f>ИЮН.25!E52</f>
        <v>1350</v>
      </c>
      <c r="O54" s="46">
        <f t="shared" si="3"/>
        <v>4050</v>
      </c>
      <c r="P54" s="45">
        <f>ИЮЛ.25!E52</f>
        <v>1350</v>
      </c>
      <c r="Q54" s="45">
        <f>АВГ.25!E52</f>
        <v>1350</v>
      </c>
      <c r="R54" s="45">
        <f>СЕН.25!E52</f>
        <v>1350</v>
      </c>
      <c r="S54" s="47">
        <f t="shared" si="4"/>
        <v>4050</v>
      </c>
      <c r="T54" s="45">
        <f>ОКТ.25!E52</f>
        <v>1350</v>
      </c>
      <c r="U54" s="45">
        <f>НОЯ.25!E52</f>
        <v>1350</v>
      </c>
      <c r="V54" s="45">
        <f>ДЕК.25!E52</f>
        <v>1350</v>
      </c>
      <c r="W54" s="30"/>
      <c r="X54" s="9"/>
    </row>
    <row r="55" spans="1:24" ht="15.75" x14ac:dyDescent="0.25">
      <c r="A55" s="22"/>
      <c r="B55" s="127">
        <v>51</v>
      </c>
      <c r="C55" s="111"/>
      <c r="D55" s="117">
        <v>-144652.28</v>
      </c>
      <c r="E55" s="42">
        <f t="shared" si="5"/>
        <v>-160852.28</v>
      </c>
      <c r="F55" s="20">
        <f>ЯНВ.25!F53+ФЕВ.25!F53+МАР.25!F53+АПР.25!F53+МАЙ.25!F53+ИЮН.25!F53+ИЮЛ.25!F53+АВГ.25!F53+СЕН.25!F53+ОКТ.25!F53+НОЯ.25!F53+ДЕК.25!F53</f>
        <v>0</v>
      </c>
      <c r="G55" s="43">
        <f t="shared" si="1"/>
        <v>4050</v>
      </c>
      <c r="H55" s="20">
        <f>ЯНВ.25!E53</f>
        <v>1350</v>
      </c>
      <c r="I55" s="20">
        <f>ФЕВ.25!E53</f>
        <v>1350</v>
      </c>
      <c r="J55" s="20">
        <f>МАР.25!E53</f>
        <v>1350</v>
      </c>
      <c r="K55" s="44">
        <f t="shared" si="2"/>
        <v>4050</v>
      </c>
      <c r="L55" s="20">
        <f>АПР.25!E53</f>
        <v>1350</v>
      </c>
      <c r="M55" s="45">
        <f>МАЙ.25!E53</f>
        <v>1350</v>
      </c>
      <c r="N55" s="45">
        <f>ИЮН.25!E53</f>
        <v>1350</v>
      </c>
      <c r="O55" s="46">
        <f t="shared" si="3"/>
        <v>4050</v>
      </c>
      <c r="P55" s="45">
        <f>ИЮЛ.25!E53</f>
        <v>1350</v>
      </c>
      <c r="Q55" s="45">
        <f>АВГ.25!E53</f>
        <v>1350</v>
      </c>
      <c r="R55" s="45">
        <f>СЕН.25!E53</f>
        <v>1350</v>
      </c>
      <c r="S55" s="47">
        <f t="shared" si="4"/>
        <v>4050</v>
      </c>
      <c r="T55" s="45">
        <f>ОКТ.25!E53</f>
        <v>1350</v>
      </c>
      <c r="U55" s="45">
        <f>НОЯ.25!E53</f>
        <v>1350</v>
      </c>
      <c r="V55" s="45">
        <f>ДЕК.25!E53</f>
        <v>1350</v>
      </c>
      <c r="W55" s="30"/>
      <c r="X55" s="9"/>
    </row>
    <row r="56" spans="1:24" ht="15.75" x14ac:dyDescent="0.25">
      <c r="A56" s="22"/>
      <c r="B56" s="127" t="s">
        <v>23</v>
      </c>
      <c r="C56" s="111"/>
      <c r="D56" s="117">
        <v>-20250</v>
      </c>
      <c r="E56" s="42">
        <f t="shared" si="5"/>
        <v>-36450</v>
      </c>
      <c r="F56" s="20">
        <f>ЯНВ.25!F54+ФЕВ.25!F54+МАР.25!F54+АПР.25!F54+МАЙ.25!F54+ИЮН.25!F54+ИЮЛ.25!F54+АВГ.25!F54+СЕН.25!F54+ОКТ.25!F54+НОЯ.25!F54+ДЕК.25!F54</f>
        <v>0</v>
      </c>
      <c r="G56" s="43">
        <f t="shared" si="1"/>
        <v>4050</v>
      </c>
      <c r="H56" s="20">
        <f>ЯНВ.25!E54</f>
        <v>1350</v>
      </c>
      <c r="I56" s="20">
        <f>ФЕВ.25!E54</f>
        <v>1350</v>
      </c>
      <c r="J56" s="20">
        <f>МАР.25!E54</f>
        <v>1350</v>
      </c>
      <c r="K56" s="44">
        <f t="shared" si="2"/>
        <v>4050</v>
      </c>
      <c r="L56" s="20">
        <f>АПР.25!E54</f>
        <v>1350</v>
      </c>
      <c r="M56" s="45">
        <f>МАЙ.25!E54</f>
        <v>1350</v>
      </c>
      <c r="N56" s="45">
        <f>ИЮН.25!E54</f>
        <v>1350</v>
      </c>
      <c r="O56" s="46">
        <f t="shared" si="3"/>
        <v>4050</v>
      </c>
      <c r="P56" s="45">
        <f>ИЮЛ.25!E54</f>
        <v>1350</v>
      </c>
      <c r="Q56" s="45">
        <f>АВГ.25!E54</f>
        <v>1350</v>
      </c>
      <c r="R56" s="45">
        <f>СЕН.25!E54</f>
        <v>1350</v>
      </c>
      <c r="S56" s="47">
        <f t="shared" si="4"/>
        <v>4050</v>
      </c>
      <c r="T56" s="45">
        <f>ОКТ.25!E54</f>
        <v>1350</v>
      </c>
      <c r="U56" s="45">
        <f>НОЯ.25!E54</f>
        <v>1350</v>
      </c>
      <c r="V56" s="45">
        <f>ДЕК.25!E54</f>
        <v>1350</v>
      </c>
      <c r="W56" s="30"/>
      <c r="X56" s="9"/>
    </row>
    <row r="57" spans="1:24" ht="15.75" x14ac:dyDescent="0.25">
      <c r="A57" s="41"/>
      <c r="B57" s="127">
        <v>52</v>
      </c>
      <c r="C57" s="111"/>
      <c r="D57" s="117">
        <v>-144652.28</v>
      </c>
      <c r="E57" s="42">
        <f t="shared" si="5"/>
        <v>-160852.28</v>
      </c>
      <c r="F57" s="20">
        <f>ЯНВ.25!F55+ФЕВ.25!F55+МАР.25!F55+АПР.25!F55+МАЙ.25!F55+ИЮН.25!F55+ИЮЛ.25!F55+АВГ.25!F55+СЕН.25!F55+ОКТ.25!F55+НОЯ.25!F55+ДЕК.25!F55</f>
        <v>0</v>
      </c>
      <c r="G57" s="43">
        <f t="shared" si="1"/>
        <v>4050</v>
      </c>
      <c r="H57" s="20">
        <f>ЯНВ.25!E55</f>
        <v>1350</v>
      </c>
      <c r="I57" s="20">
        <f>ФЕВ.25!E55</f>
        <v>1350</v>
      </c>
      <c r="J57" s="20">
        <f>МАР.25!E55</f>
        <v>1350</v>
      </c>
      <c r="K57" s="44">
        <f t="shared" si="2"/>
        <v>4050</v>
      </c>
      <c r="L57" s="20">
        <f>АПР.25!E55</f>
        <v>1350</v>
      </c>
      <c r="M57" s="45">
        <f>МАЙ.25!E55</f>
        <v>1350</v>
      </c>
      <c r="N57" s="45">
        <f>ИЮН.25!E55</f>
        <v>1350</v>
      </c>
      <c r="O57" s="46">
        <f t="shared" si="3"/>
        <v>4050</v>
      </c>
      <c r="P57" s="45">
        <f>ИЮЛ.25!E55</f>
        <v>1350</v>
      </c>
      <c r="Q57" s="45">
        <f>АВГ.25!E55</f>
        <v>1350</v>
      </c>
      <c r="R57" s="45">
        <f>СЕН.25!E55</f>
        <v>1350</v>
      </c>
      <c r="S57" s="47">
        <f t="shared" si="4"/>
        <v>4050</v>
      </c>
      <c r="T57" s="45">
        <f>ОКТ.25!E55</f>
        <v>1350</v>
      </c>
      <c r="U57" s="45">
        <f>НОЯ.25!E55</f>
        <v>1350</v>
      </c>
      <c r="V57" s="45">
        <f>ДЕК.25!E55</f>
        <v>1350</v>
      </c>
      <c r="W57" s="30"/>
      <c r="X57" s="9"/>
    </row>
    <row r="58" spans="1:24" ht="15.75" x14ac:dyDescent="0.25">
      <c r="A58" s="19"/>
      <c r="B58" s="127">
        <v>53</v>
      </c>
      <c r="C58" s="111"/>
      <c r="D58" s="117">
        <v>-12000</v>
      </c>
      <c r="E58" s="42">
        <f t="shared" si="5"/>
        <v>-6750</v>
      </c>
      <c r="F58" s="20">
        <f>ЯНВ.25!F56+ФЕВ.25!F56+МАР.25!F56+АПР.25!F56+МАЙ.25!F56+ИЮН.25!F56+ИЮЛ.25!F56+АВГ.25!F56+СЕН.25!F56+ОКТ.25!F56+НОЯ.25!F56+ДЕК.25!F56</f>
        <v>21450</v>
      </c>
      <c r="G58" s="43">
        <f t="shared" si="1"/>
        <v>4050</v>
      </c>
      <c r="H58" s="20">
        <f>ЯНВ.25!E56</f>
        <v>1350</v>
      </c>
      <c r="I58" s="20">
        <f>ФЕВ.25!E56</f>
        <v>1350</v>
      </c>
      <c r="J58" s="20">
        <f>МАР.25!E56</f>
        <v>1350</v>
      </c>
      <c r="K58" s="44">
        <f t="shared" si="2"/>
        <v>4050</v>
      </c>
      <c r="L58" s="20">
        <f>АПР.25!E56</f>
        <v>1350</v>
      </c>
      <c r="M58" s="45">
        <f>МАЙ.25!E56</f>
        <v>1350</v>
      </c>
      <c r="N58" s="45">
        <f>ИЮН.25!E56</f>
        <v>1350</v>
      </c>
      <c r="O58" s="46">
        <f t="shared" si="3"/>
        <v>4050</v>
      </c>
      <c r="P58" s="45">
        <f>ИЮЛ.25!E56</f>
        <v>1350</v>
      </c>
      <c r="Q58" s="45">
        <f>АВГ.25!E56</f>
        <v>1350</v>
      </c>
      <c r="R58" s="45">
        <f>СЕН.25!E56</f>
        <v>1350</v>
      </c>
      <c r="S58" s="47">
        <f t="shared" si="4"/>
        <v>4050</v>
      </c>
      <c r="T58" s="45">
        <f>ОКТ.25!E56</f>
        <v>1350</v>
      </c>
      <c r="U58" s="45">
        <f>НОЯ.25!E56</f>
        <v>1350</v>
      </c>
      <c r="V58" s="45">
        <f>ДЕК.25!E56</f>
        <v>1350</v>
      </c>
      <c r="W58" s="30"/>
      <c r="X58" s="9"/>
    </row>
    <row r="59" spans="1:24" ht="15.75" x14ac:dyDescent="0.25">
      <c r="A59" s="22"/>
      <c r="B59" s="127" t="s">
        <v>24</v>
      </c>
      <c r="C59" s="111"/>
      <c r="D59" s="117">
        <v>0</v>
      </c>
      <c r="E59" s="42">
        <f t="shared" si="5"/>
        <v>0</v>
      </c>
      <c r="F59" s="20">
        <f>ЯНВ.25!F57+ФЕВ.25!F57+МАР.25!F57+АПР.25!F57+МАЙ.25!F57+ИЮН.25!F57+ИЮЛ.25!F57+АВГ.25!F57+СЕН.25!F57+ОКТ.25!F57+НОЯ.25!F57+ДЕК.25!F57</f>
        <v>16200</v>
      </c>
      <c r="G59" s="43">
        <f t="shared" si="1"/>
        <v>4050</v>
      </c>
      <c r="H59" s="20">
        <f>ЯНВ.25!E57</f>
        <v>1350</v>
      </c>
      <c r="I59" s="20">
        <f>ФЕВ.25!E57</f>
        <v>1350</v>
      </c>
      <c r="J59" s="20">
        <f>МАР.25!E57</f>
        <v>1350</v>
      </c>
      <c r="K59" s="44">
        <f t="shared" si="2"/>
        <v>4050</v>
      </c>
      <c r="L59" s="20">
        <f>АПР.25!E57</f>
        <v>1350</v>
      </c>
      <c r="M59" s="45">
        <f>МАЙ.25!E57</f>
        <v>1350</v>
      </c>
      <c r="N59" s="45">
        <f>ИЮН.25!E57</f>
        <v>1350</v>
      </c>
      <c r="O59" s="46">
        <f t="shared" si="3"/>
        <v>4050</v>
      </c>
      <c r="P59" s="45">
        <f>ИЮЛ.25!E57</f>
        <v>1350</v>
      </c>
      <c r="Q59" s="45">
        <f>АВГ.25!E57</f>
        <v>1350</v>
      </c>
      <c r="R59" s="45">
        <f>СЕН.25!E57</f>
        <v>1350</v>
      </c>
      <c r="S59" s="47">
        <f t="shared" si="4"/>
        <v>4050</v>
      </c>
      <c r="T59" s="45">
        <f>ОКТ.25!E57</f>
        <v>1350</v>
      </c>
      <c r="U59" s="45">
        <f>НОЯ.25!E57</f>
        <v>1350</v>
      </c>
      <c r="V59" s="45">
        <f>ДЕК.25!E57</f>
        <v>1350</v>
      </c>
      <c r="W59" s="30"/>
      <c r="X59" s="9"/>
    </row>
    <row r="60" spans="1:24" ht="15.75" x14ac:dyDescent="0.25">
      <c r="A60" s="19"/>
      <c r="B60" s="127">
        <v>56</v>
      </c>
      <c r="C60" s="111"/>
      <c r="D60" s="117">
        <v>-0.57000000000016371</v>
      </c>
      <c r="E60" s="42">
        <f t="shared" si="5"/>
        <v>-4250.57</v>
      </c>
      <c r="F60" s="20">
        <f>ЯНВ.25!F58+ФЕВ.25!F58+МАР.25!F58+АПР.25!F58+МАЙ.25!F58+ИЮН.25!F58+ИЮЛ.25!F58+АВГ.25!F58+СЕН.25!F58+ОКТ.25!F58+НОЯ.25!F58+ДЕК.25!F58</f>
        <v>11950</v>
      </c>
      <c r="G60" s="43">
        <f t="shared" si="1"/>
        <v>4050</v>
      </c>
      <c r="H60" s="20">
        <f>ЯНВ.25!E58</f>
        <v>1350</v>
      </c>
      <c r="I60" s="20">
        <f>ФЕВ.25!E58</f>
        <v>1350</v>
      </c>
      <c r="J60" s="20">
        <f>МАР.25!E58</f>
        <v>1350</v>
      </c>
      <c r="K60" s="44">
        <f t="shared" si="2"/>
        <v>4050</v>
      </c>
      <c r="L60" s="20">
        <f>АПР.25!E58</f>
        <v>1350</v>
      </c>
      <c r="M60" s="45">
        <f>МАЙ.25!E58</f>
        <v>1350</v>
      </c>
      <c r="N60" s="45">
        <f>ИЮН.25!E58</f>
        <v>1350</v>
      </c>
      <c r="O60" s="46">
        <f t="shared" si="3"/>
        <v>4050</v>
      </c>
      <c r="P60" s="45">
        <f>ИЮЛ.25!E58</f>
        <v>1350</v>
      </c>
      <c r="Q60" s="45">
        <f>АВГ.25!E58</f>
        <v>1350</v>
      </c>
      <c r="R60" s="45">
        <f>СЕН.25!E58</f>
        <v>1350</v>
      </c>
      <c r="S60" s="47">
        <f t="shared" si="4"/>
        <v>4050</v>
      </c>
      <c r="T60" s="45">
        <f>ОКТ.25!E58</f>
        <v>1350</v>
      </c>
      <c r="U60" s="45">
        <f>НОЯ.25!E58</f>
        <v>1350</v>
      </c>
      <c r="V60" s="45">
        <f>ДЕК.25!E58</f>
        <v>1350</v>
      </c>
      <c r="W60" s="30"/>
      <c r="X60" s="9"/>
    </row>
    <row r="61" spans="1:24" ht="15.75" x14ac:dyDescent="0.25">
      <c r="A61" s="19"/>
      <c r="B61" s="127">
        <v>57</v>
      </c>
      <c r="C61" s="111"/>
      <c r="D61" s="117">
        <v>199.43</v>
      </c>
      <c r="E61" s="42">
        <f t="shared" si="5"/>
        <v>199.43</v>
      </c>
      <c r="F61" s="20">
        <f>ЯНВ.25!F59+ФЕВ.25!F59+МАР.25!F59+АПР.25!F59+МАЙ.25!F59+ИЮН.25!F59+ИЮЛ.25!F59+АВГ.25!F59+СЕН.25!F59+ОКТ.25!F59+НОЯ.25!F59+ДЕК.25!F59</f>
        <v>16200</v>
      </c>
      <c r="G61" s="43">
        <f t="shared" si="1"/>
        <v>4050</v>
      </c>
      <c r="H61" s="20">
        <f>ЯНВ.25!E59</f>
        <v>1350</v>
      </c>
      <c r="I61" s="20">
        <f>ФЕВ.25!E59</f>
        <v>1350</v>
      </c>
      <c r="J61" s="20">
        <f>МАР.25!E59</f>
        <v>1350</v>
      </c>
      <c r="K61" s="44">
        <f t="shared" si="2"/>
        <v>4050</v>
      </c>
      <c r="L61" s="20">
        <f>АПР.25!E59</f>
        <v>1350</v>
      </c>
      <c r="M61" s="45">
        <f>МАЙ.25!E59</f>
        <v>1350</v>
      </c>
      <c r="N61" s="45">
        <f>ИЮН.25!E59</f>
        <v>1350</v>
      </c>
      <c r="O61" s="46">
        <f t="shared" si="3"/>
        <v>4050</v>
      </c>
      <c r="P61" s="45">
        <f>ИЮЛ.25!E59</f>
        <v>1350</v>
      </c>
      <c r="Q61" s="45">
        <f>АВГ.25!E59</f>
        <v>1350</v>
      </c>
      <c r="R61" s="45">
        <f>СЕН.25!E59</f>
        <v>1350</v>
      </c>
      <c r="S61" s="47">
        <f t="shared" si="4"/>
        <v>4050</v>
      </c>
      <c r="T61" s="45">
        <f>ОКТ.25!E59</f>
        <v>1350</v>
      </c>
      <c r="U61" s="45">
        <f>НОЯ.25!E59</f>
        <v>1350</v>
      </c>
      <c r="V61" s="45">
        <f>ДЕК.25!E59</f>
        <v>1350</v>
      </c>
      <c r="W61" s="30"/>
      <c r="X61" s="9"/>
    </row>
    <row r="62" spans="1:24" ht="15.75" x14ac:dyDescent="0.25">
      <c r="A62" s="23"/>
      <c r="B62" s="127">
        <v>58</v>
      </c>
      <c r="C62" s="111"/>
      <c r="D62" s="117">
        <v>-8092.6100000000006</v>
      </c>
      <c r="E62" s="42">
        <f t="shared" si="5"/>
        <v>-9292.61</v>
      </c>
      <c r="F62" s="20">
        <f>ЯНВ.25!F60+ФЕВ.25!F60+МАР.25!F60+АПР.25!F60+МАЙ.25!F60+ИЮН.25!F60+ИЮЛ.25!F60+АВГ.25!F60+СЕН.25!F60+ОКТ.25!F60+НОЯ.25!F60+ДЕК.25!F60</f>
        <v>15000</v>
      </c>
      <c r="G62" s="43">
        <f t="shared" si="1"/>
        <v>4050</v>
      </c>
      <c r="H62" s="20">
        <f>ЯНВ.25!E60</f>
        <v>1350</v>
      </c>
      <c r="I62" s="20">
        <f>ФЕВ.25!E60</f>
        <v>1350</v>
      </c>
      <c r="J62" s="20">
        <f>МАР.25!E60</f>
        <v>1350</v>
      </c>
      <c r="K62" s="44">
        <f t="shared" si="2"/>
        <v>4050</v>
      </c>
      <c r="L62" s="20">
        <f>АПР.25!E60</f>
        <v>1350</v>
      </c>
      <c r="M62" s="45">
        <f>МАЙ.25!E60</f>
        <v>1350</v>
      </c>
      <c r="N62" s="45">
        <f>ИЮН.25!E60</f>
        <v>1350</v>
      </c>
      <c r="O62" s="46">
        <f t="shared" si="3"/>
        <v>4050</v>
      </c>
      <c r="P62" s="45">
        <f>ИЮЛ.25!E60</f>
        <v>1350</v>
      </c>
      <c r="Q62" s="45">
        <f>АВГ.25!E60</f>
        <v>1350</v>
      </c>
      <c r="R62" s="45">
        <f>СЕН.25!E60</f>
        <v>1350</v>
      </c>
      <c r="S62" s="47">
        <f t="shared" si="4"/>
        <v>4050</v>
      </c>
      <c r="T62" s="45">
        <f>ОКТ.25!E60</f>
        <v>1350</v>
      </c>
      <c r="U62" s="45">
        <f>НОЯ.25!E60</f>
        <v>1350</v>
      </c>
      <c r="V62" s="45">
        <f>ДЕК.25!E60</f>
        <v>1350</v>
      </c>
      <c r="W62" s="30"/>
      <c r="X62" s="9"/>
    </row>
    <row r="63" spans="1:24" ht="15.75" x14ac:dyDescent="0.25">
      <c r="A63" s="19"/>
      <c r="B63" s="127">
        <v>60</v>
      </c>
      <c r="C63" s="111"/>
      <c r="D63" s="117">
        <v>1350</v>
      </c>
      <c r="E63" s="42">
        <f t="shared" si="5"/>
        <v>0</v>
      </c>
      <c r="F63" s="20">
        <f>ЯНВ.25!F61+ФЕВ.25!F61+МАР.25!F61+АПР.25!F61+МАЙ.25!F61+ИЮН.25!F61+ИЮЛ.25!F61+АВГ.25!F61+СЕН.25!F61+ОКТ.25!F61+НОЯ.25!F61+ДЕК.25!F61</f>
        <v>14850</v>
      </c>
      <c r="G63" s="43">
        <f t="shared" si="1"/>
        <v>4050</v>
      </c>
      <c r="H63" s="20">
        <f>ЯНВ.25!E61</f>
        <v>1350</v>
      </c>
      <c r="I63" s="20">
        <f>ФЕВ.25!E61</f>
        <v>1350</v>
      </c>
      <c r="J63" s="20">
        <f>МАР.25!E61</f>
        <v>1350</v>
      </c>
      <c r="K63" s="44">
        <f t="shared" si="2"/>
        <v>4050</v>
      </c>
      <c r="L63" s="20">
        <f>АПР.25!E61</f>
        <v>1350</v>
      </c>
      <c r="M63" s="45">
        <f>МАЙ.25!E61</f>
        <v>1350</v>
      </c>
      <c r="N63" s="45">
        <f>ИЮН.25!E61</f>
        <v>1350</v>
      </c>
      <c r="O63" s="46">
        <f t="shared" si="3"/>
        <v>4050</v>
      </c>
      <c r="P63" s="45">
        <f>ИЮЛ.25!E61</f>
        <v>1350</v>
      </c>
      <c r="Q63" s="45">
        <f>АВГ.25!E61</f>
        <v>1350</v>
      </c>
      <c r="R63" s="45">
        <f>СЕН.25!E61</f>
        <v>1350</v>
      </c>
      <c r="S63" s="47">
        <f t="shared" si="4"/>
        <v>4050</v>
      </c>
      <c r="T63" s="45">
        <f>ОКТ.25!E61</f>
        <v>1350</v>
      </c>
      <c r="U63" s="45">
        <f>НОЯ.25!E61</f>
        <v>1350</v>
      </c>
      <c r="V63" s="45">
        <f>ДЕК.25!E61</f>
        <v>1350</v>
      </c>
      <c r="W63" s="30"/>
      <c r="X63" s="9"/>
    </row>
    <row r="64" spans="1:24" ht="15.75" x14ac:dyDescent="0.25">
      <c r="A64" s="19"/>
      <c r="B64" s="127">
        <v>61</v>
      </c>
      <c r="C64" s="111"/>
      <c r="D64" s="117">
        <v>-749.42999999999984</v>
      </c>
      <c r="E64" s="42">
        <f t="shared" si="5"/>
        <v>1200.5700000000002</v>
      </c>
      <c r="F64" s="20">
        <f>ЯНВ.25!F62+ФЕВ.25!F62+МАР.25!F62+АПР.25!F62+МАЙ.25!F62+ИЮН.25!F62+ИЮЛ.25!F62+АВГ.25!F62+СЕН.25!F62+ОКТ.25!F62+НОЯ.25!F62+ДЕК.25!F62</f>
        <v>18150</v>
      </c>
      <c r="G64" s="43">
        <f t="shared" si="1"/>
        <v>4050</v>
      </c>
      <c r="H64" s="20">
        <f>ЯНВ.25!E62</f>
        <v>1350</v>
      </c>
      <c r="I64" s="20">
        <f>ФЕВ.25!E62</f>
        <v>1350</v>
      </c>
      <c r="J64" s="20">
        <f>МАР.25!E62</f>
        <v>1350</v>
      </c>
      <c r="K64" s="44">
        <f t="shared" si="2"/>
        <v>4050</v>
      </c>
      <c r="L64" s="20">
        <f>АПР.25!E62</f>
        <v>1350</v>
      </c>
      <c r="M64" s="45">
        <f>МАЙ.25!E62</f>
        <v>1350</v>
      </c>
      <c r="N64" s="45">
        <f>ИЮН.25!E62</f>
        <v>1350</v>
      </c>
      <c r="O64" s="46">
        <f t="shared" si="3"/>
        <v>4050</v>
      </c>
      <c r="P64" s="45">
        <f>ИЮЛ.25!E62</f>
        <v>1350</v>
      </c>
      <c r="Q64" s="45">
        <f>АВГ.25!E62</f>
        <v>1350</v>
      </c>
      <c r="R64" s="45">
        <f>СЕН.25!E62</f>
        <v>1350</v>
      </c>
      <c r="S64" s="47">
        <f t="shared" si="4"/>
        <v>4050</v>
      </c>
      <c r="T64" s="45">
        <f>ОКТ.25!E62</f>
        <v>1350</v>
      </c>
      <c r="U64" s="45">
        <f>НОЯ.25!E62</f>
        <v>1350</v>
      </c>
      <c r="V64" s="45">
        <f>ДЕК.25!E62</f>
        <v>1350</v>
      </c>
      <c r="W64" s="30"/>
      <c r="X64" s="9"/>
    </row>
    <row r="65" spans="1:24" ht="15.75" x14ac:dyDescent="0.25">
      <c r="A65" s="19"/>
      <c r="B65" s="127">
        <v>62</v>
      </c>
      <c r="C65" s="111"/>
      <c r="D65" s="117">
        <v>-1100</v>
      </c>
      <c r="E65" s="42">
        <f t="shared" si="5"/>
        <v>-1300</v>
      </c>
      <c r="F65" s="20">
        <f>ЯНВ.25!F63+ФЕВ.25!F63+МАР.25!F63+АПР.25!F63+МАЙ.25!F63+ИЮН.25!F63+ИЮЛ.25!F63+АВГ.25!F63+СЕН.25!F63+ОКТ.25!F63+НОЯ.25!F63+ДЕК.25!F63</f>
        <v>16000</v>
      </c>
      <c r="G65" s="43">
        <f t="shared" si="1"/>
        <v>4050</v>
      </c>
      <c r="H65" s="20">
        <f>ЯНВ.25!E63</f>
        <v>1350</v>
      </c>
      <c r="I65" s="20">
        <f>ФЕВ.25!E63</f>
        <v>1350</v>
      </c>
      <c r="J65" s="20">
        <f>МАР.25!E63</f>
        <v>1350</v>
      </c>
      <c r="K65" s="44">
        <f t="shared" si="2"/>
        <v>4050</v>
      </c>
      <c r="L65" s="20">
        <f>АПР.25!E63</f>
        <v>1350</v>
      </c>
      <c r="M65" s="45">
        <f>МАЙ.25!E63</f>
        <v>1350</v>
      </c>
      <c r="N65" s="45">
        <f>ИЮН.25!E63</f>
        <v>1350</v>
      </c>
      <c r="O65" s="46">
        <f t="shared" si="3"/>
        <v>4050</v>
      </c>
      <c r="P65" s="45">
        <f>ИЮЛ.25!E63</f>
        <v>1350</v>
      </c>
      <c r="Q65" s="45">
        <f>АВГ.25!E63</f>
        <v>1350</v>
      </c>
      <c r="R65" s="45">
        <f>СЕН.25!E63</f>
        <v>1350</v>
      </c>
      <c r="S65" s="47">
        <f t="shared" si="4"/>
        <v>4050</v>
      </c>
      <c r="T65" s="45">
        <f>ОКТ.25!E63</f>
        <v>1350</v>
      </c>
      <c r="U65" s="45">
        <f>НОЯ.25!E63</f>
        <v>1350</v>
      </c>
      <c r="V65" s="45">
        <f>ДЕК.25!E63</f>
        <v>1350</v>
      </c>
      <c r="W65" s="30"/>
      <c r="X65" s="9"/>
    </row>
    <row r="66" spans="1:24" ht="15.75" x14ac:dyDescent="0.25">
      <c r="A66" s="19"/>
      <c r="B66" s="127">
        <v>63</v>
      </c>
      <c r="C66" s="111"/>
      <c r="D66" s="117">
        <v>3714.57</v>
      </c>
      <c r="E66" s="42">
        <f t="shared" si="5"/>
        <v>3714.57</v>
      </c>
      <c r="F66" s="20">
        <f>ЯНВ.25!F64+ФЕВ.25!F64+МАР.25!F64+АПР.25!F64+МАЙ.25!F64+ИЮН.25!F64+ИЮЛ.25!F64+АВГ.25!F64+СЕН.25!F64+ОКТ.25!F64+НОЯ.25!F64+ДЕК.25!F64</f>
        <v>16200</v>
      </c>
      <c r="G66" s="43">
        <f t="shared" si="1"/>
        <v>4050</v>
      </c>
      <c r="H66" s="20">
        <f>ЯНВ.25!E64</f>
        <v>1350</v>
      </c>
      <c r="I66" s="20">
        <f>ФЕВ.25!E64</f>
        <v>1350</v>
      </c>
      <c r="J66" s="20">
        <f>МАР.25!E64</f>
        <v>1350</v>
      </c>
      <c r="K66" s="44">
        <f t="shared" si="2"/>
        <v>4050</v>
      </c>
      <c r="L66" s="20">
        <f>АПР.25!E64</f>
        <v>1350</v>
      </c>
      <c r="M66" s="45">
        <f>МАЙ.25!E64</f>
        <v>1350</v>
      </c>
      <c r="N66" s="45">
        <f>ИЮН.25!E64</f>
        <v>1350</v>
      </c>
      <c r="O66" s="46">
        <f t="shared" si="3"/>
        <v>4050</v>
      </c>
      <c r="P66" s="45">
        <f>ИЮЛ.25!E64</f>
        <v>1350</v>
      </c>
      <c r="Q66" s="45">
        <f>АВГ.25!E64</f>
        <v>1350</v>
      </c>
      <c r="R66" s="45">
        <f>СЕН.25!E64</f>
        <v>1350</v>
      </c>
      <c r="S66" s="47">
        <f t="shared" si="4"/>
        <v>4050</v>
      </c>
      <c r="T66" s="45">
        <f>ОКТ.25!E64</f>
        <v>1350</v>
      </c>
      <c r="U66" s="45">
        <f>НОЯ.25!E64</f>
        <v>1350</v>
      </c>
      <c r="V66" s="45">
        <f>ДЕК.25!E64</f>
        <v>1350</v>
      </c>
      <c r="W66" s="30"/>
      <c r="X66" s="9"/>
    </row>
    <row r="67" spans="1:24" ht="15.75" x14ac:dyDescent="0.25">
      <c r="A67" s="127"/>
      <c r="B67" s="127">
        <v>64</v>
      </c>
      <c r="C67" s="111"/>
      <c r="D67" s="117">
        <v>-6745.43</v>
      </c>
      <c r="E67" s="42">
        <f t="shared" si="5"/>
        <v>-4045.4300000000003</v>
      </c>
      <c r="F67" s="20">
        <f>ЯНВ.25!F65+ФЕВ.25!F65+МАР.25!F65+АПР.25!F65+МАЙ.25!F65+ИЮН.25!F65+ИЮЛ.25!F65+АВГ.25!F65+СЕН.25!F65+ОКТ.25!F65+НОЯ.25!F65+ДЕК.25!F65</f>
        <v>18900</v>
      </c>
      <c r="G67" s="43">
        <f t="shared" si="1"/>
        <v>4050</v>
      </c>
      <c r="H67" s="20">
        <f>ЯНВ.25!E65</f>
        <v>1350</v>
      </c>
      <c r="I67" s="20">
        <f>ФЕВ.25!E65</f>
        <v>1350</v>
      </c>
      <c r="J67" s="20">
        <f>МАР.25!E65</f>
        <v>1350</v>
      </c>
      <c r="K67" s="44">
        <f t="shared" si="2"/>
        <v>4050</v>
      </c>
      <c r="L67" s="20">
        <f>АПР.25!E65</f>
        <v>1350</v>
      </c>
      <c r="M67" s="45">
        <f>МАЙ.25!E65</f>
        <v>1350</v>
      </c>
      <c r="N67" s="45">
        <f>ИЮН.25!E65</f>
        <v>1350</v>
      </c>
      <c r="O67" s="46">
        <f t="shared" si="3"/>
        <v>4050</v>
      </c>
      <c r="P67" s="45">
        <f>ИЮЛ.25!E65</f>
        <v>1350</v>
      </c>
      <c r="Q67" s="45">
        <f>АВГ.25!E65</f>
        <v>1350</v>
      </c>
      <c r="R67" s="45">
        <f>СЕН.25!E65</f>
        <v>1350</v>
      </c>
      <c r="S67" s="47">
        <f t="shared" si="4"/>
        <v>4050</v>
      </c>
      <c r="T67" s="45">
        <f>ОКТ.25!E65</f>
        <v>1350</v>
      </c>
      <c r="U67" s="45">
        <f>НОЯ.25!E65</f>
        <v>1350</v>
      </c>
      <c r="V67" s="45">
        <f>ДЕК.25!E65</f>
        <v>1350</v>
      </c>
      <c r="W67" s="30"/>
      <c r="X67" s="9"/>
    </row>
    <row r="68" spans="1:24" ht="15.75" x14ac:dyDescent="0.25">
      <c r="A68" s="23"/>
      <c r="B68" s="127">
        <v>65.66</v>
      </c>
      <c r="C68" s="111"/>
      <c r="D68" s="117">
        <v>0</v>
      </c>
      <c r="E68" s="42">
        <f t="shared" si="5"/>
        <v>0</v>
      </c>
      <c r="F68" s="20">
        <f>ЯНВ.25!F66+ФЕВ.25!F66+МАР.25!F66+АПР.25!F66+МАЙ.25!F66+ИЮН.25!F66+ИЮЛ.25!F66+АВГ.25!F66+СЕН.25!F66+ОКТ.25!F66+НОЯ.25!F66+ДЕК.25!F66</f>
        <v>32400</v>
      </c>
      <c r="G68" s="43">
        <f t="shared" si="1"/>
        <v>8100</v>
      </c>
      <c r="H68" s="20">
        <f>ЯНВ.25!E66</f>
        <v>2700</v>
      </c>
      <c r="I68" s="20">
        <f>ФЕВ.25!E66</f>
        <v>2700</v>
      </c>
      <c r="J68" s="20">
        <f>МАР.25!E66</f>
        <v>2700</v>
      </c>
      <c r="K68" s="44">
        <f t="shared" si="2"/>
        <v>8100</v>
      </c>
      <c r="L68" s="20">
        <f>АПР.25!E66</f>
        <v>2700</v>
      </c>
      <c r="M68" s="45">
        <f>МАЙ.25!E66</f>
        <v>2700</v>
      </c>
      <c r="N68" s="45">
        <f>ИЮН.25!E66</f>
        <v>2700</v>
      </c>
      <c r="O68" s="46">
        <f t="shared" si="3"/>
        <v>8100</v>
      </c>
      <c r="P68" s="45">
        <f>ИЮЛ.25!E66</f>
        <v>2700</v>
      </c>
      <c r="Q68" s="45">
        <f>АВГ.25!E66</f>
        <v>2700</v>
      </c>
      <c r="R68" s="45">
        <f>СЕН.25!E66</f>
        <v>2700</v>
      </c>
      <c r="S68" s="47">
        <f t="shared" si="4"/>
        <v>8100</v>
      </c>
      <c r="T68" s="45">
        <f>ОКТ.25!E66</f>
        <v>2700</v>
      </c>
      <c r="U68" s="45">
        <f>НОЯ.25!E66</f>
        <v>2700</v>
      </c>
      <c r="V68" s="45">
        <f>ДЕК.25!E66</f>
        <v>2700</v>
      </c>
      <c r="W68" s="30"/>
      <c r="X68" s="9"/>
    </row>
    <row r="69" spans="1:24" ht="15.75" x14ac:dyDescent="0.25">
      <c r="A69" s="127"/>
      <c r="B69" s="127">
        <v>67</v>
      </c>
      <c r="C69" s="111"/>
      <c r="D69" s="117">
        <v>-11449.14</v>
      </c>
      <c r="E69" s="42">
        <f t="shared" si="5"/>
        <v>-19549.14</v>
      </c>
      <c r="F69" s="20">
        <f>ЯНВ.25!F67+ФЕВ.25!F67+МАР.25!F67+АПР.25!F67+МАЙ.25!F67+ИЮН.25!F67+ИЮЛ.25!F67+АВГ.25!F67+СЕН.25!F67+ОКТ.25!F67+НОЯ.25!F67+ДЕК.25!F67</f>
        <v>8100</v>
      </c>
      <c r="G69" s="43">
        <f t="shared" si="1"/>
        <v>4050</v>
      </c>
      <c r="H69" s="20">
        <f>ЯНВ.25!E67</f>
        <v>1350</v>
      </c>
      <c r="I69" s="20">
        <f>ФЕВ.25!E67</f>
        <v>1350</v>
      </c>
      <c r="J69" s="20">
        <f>МАР.25!E67</f>
        <v>1350</v>
      </c>
      <c r="K69" s="44">
        <f t="shared" si="2"/>
        <v>4050</v>
      </c>
      <c r="L69" s="20">
        <f>АПР.25!E67</f>
        <v>1350</v>
      </c>
      <c r="M69" s="45">
        <f>МАЙ.25!E67</f>
        <v>1350</v>
      </c>
      <c r="N69" s="45">
        <f>ИЮН.25!E67</f>
        <v>1350</v>
      </c>
      <c r="O69" s="46">
        <f t="shared" si="3"/>
        <v>4050</v>
      </c>
      <c r="P69" s="45">
        <f>ИЮЛ.25!E67</f>
        <v>1350</v>
      </c>
      <c r="Q69" s="45">
        <f>АВГ.25!E67</f>
        <v>1350</v>
      </c>
      <c r="R69" s="45">
        <f>СЕН.25!E67</f>
        <v>1350</v>
      </c>
      <c r="S69" s="47">
        <f t="shared" si="4"/>
        <v>4050</v>
      </c>
      <c r="T69" s="45">
        <f>ОКТ.25!E67</f>
        <v>1350</v>
      </c>
      <c r="U69" s="45">
        <f>НОЯ.25!E67</f>
        <v>1350</v>
      </c>
      <c r="V69" s="45">
        <f>ДЕК.25!E67</f>
        <v>1350</v>
      </c>
      <c r="W69" s="30"/>
      <c r="X69" s="9"/>
    </row>
    <row r="70" spans="1:24" ht="15.75" x14ac:dyDescent="0.25">
      <c r="A70" s="23"/>
      <c r="B70" s="127">
        <v>68</v>
      </c>
      <c r="C70" s="111"/>
      <c r="D70" s="117">
        <v>9550.57</v>
      </c>
      <c r="E70" s="42">
        <f t="shared" si="5"/>
        <v>8200.57</v>
      </c>
      <c r="F70" s="20">
        <f>ЯНВ.25!F68+ФЕВ.25!F68+МАР.25!F68+АПР.25!F68+МАЙ.25!F68+ИЮН.25!F68+ИЮЛ.25!F68+АВГ.25!F68+СЕН.25!F68+ОКТ.25!F68+НОЯ.25!F68+ДЕК.25!F68</f>
        <v>14850</v>
      </c>
      <c r="G70" s="43">
        <f t="shared" si="1"/>
        <v>4050</v>
      </c>
      <c r="H70" s="20">
        <f>ЯНВ.25!E68</f>
        <v>1350</v>
      </c>
      <c r="I70" s="20">
        <f>ФЕВ.25!E68</f>
        <v>1350</v>
      </c>
      <c r="J70" s="20">
        <f>МАР.25!E68</f>
        <v>1350</v>
      </c>
      <c r="K70" s="44">
        <f t="shared" si="2"/>
        <v>4050</v>
      </c>
      <c r="L70" s="20">
        <f>АПР.25!E68</f>
        <v>1350</v>
      </c>
      <c r="M70" s="45">
        <f>МАЙ.25!E68</f>
        <v>1350</v>
      </c>
      <c r="N70" s="45">
        <f>ИЮН.25!E68</f>
        <v>1350</v>
      </c>
      <c r="O70" s="46">
        <f t="shared" si="3"/>
        <v>4050</v>
      </c>
      <c r="P70" s="45">
        <f>ИЮЛ.25!E68</f>
        <v>1350</v>
      </c>
      <c r="Q70" s="45">
        <f>АВГ.25!E68</f>
        <v>1350</v>
      </c>
      <c r="R70" s="45">
        <f>СЕН.25!E68</f>
        <v>1350</v>
      </c>
      <c r="S70" s="47">
        <f t="shared" si="4"/>
        <v>4050</v>
      </c>
      <c r="T70" s="45">
        <f>ОКТ.25!E68</f>
        <v>1350</v>
      </c>
      <c r="U70" s="45">
        <f>НОЯ.25!E68</f>
        <v>1350</v>
      </c>
      <c r="V70" s="45">
        <f>ДЕК.25!E68</f>
        <v>1350</v>
      </c>
      <c r="W70" s="30"/>
      <c r="X70" s="9"/>
    </row>
    <row r="71" spans="1:24" ht="15.75" x14ac:dyDescent="0.25">
      <c r="A71" s="23"/>
      <c r="B71" s="127">
        <v>69</v>
      </c>
      <c r="C71" s="111"/>
      <c r="D71" s="117">
        <v>9.569999999999709</v>
      </c>
      <c r="E71" s="42">
        <f t="shared" si="5"/>
        <v>17.569999999999709</v>
      </c>
      <c r="F71" s="20">
        <f>ЯНВ.25!F69+ФЕВ.25!F69+МАР.25!F69+АПР.25!F69+МАЙ.25!F69+ИЮН.25!F69+ИЮЛ.25!F69+АВГ.25!F69+СЕН.25!F69+ОКТ.25!F69+НОЯ.25!F69+ДЕК.25!F69</f>
        <v>16208</v>
      </c>
      <c r="G71" s="43">
        <f t="shared" si="1"/>
        <v>4050</v>
      </c>
      <c r="H71" s="20">
        <f>ЯНВ.25!E69</f>
        <v>1350</v>
      </c>
      <c r="I71" s="20">
        <f>ФЕВ.25!E69</f>
        <v>1350</v>
      </c>
      <c r="J71" s="20">
        <f>МАР.25!E69</f>
        <v>1350</v>
      </c>
      <c r="K71" s="44">
        <f t="shared" si="2"/>
        <v>4050</v>
      </c>
      <c r="L71" s="20">
        <f>АПР.25!E69</f>
        <v>1350</v>
      </c>
      <c r="M71" s="45">
        <f>МАЙ.25!E69</f>
        <v>1350</v>
      </c>
      <c r="N71" s="45">
        <f>ИЮН.25!E69</f>
        <v>1350</v>
      </c>
      <c r="O71" s="46">
        <f t="shared" si="3"/>
        <v>4050</v>
      </c>
      <c r="P71" s="45">
        <f>ИЮЛ.25!E69</f>
        <v>1350</v>
      </c>
      <c r="Q71" s="45">
        <f>АВГ.25!E69</f>
        <v>1350</v>
      </c>
      <c r="R71" s="45">
        <f>СЕН.25!E69</f>
        <v>1350</v>
      </c>
      <c r="S71" s="47">
        <f t="shared" si="4"/>
        <v>4050</v>
      </c>
      <c r="T71" s="45">
        <f>ОКТ.25!E69</f>
        <v>1350</v>
      </c>
      <c r="U71" s="45">
        <f>НОЯ.25!E69</f>
        <v>1350</v>
      </c>
      <c r="V71" s="45">
        <f>ДЕК.25!E69</f>
        <v>1350</v>
      </c>
      <c r="W71" s="30"/>
      <c r="X71" s="9"/>
    </row>
    <row r="72" spans="1:24" ht="15.75" x14ac:dyDescent="0.25">
      <c r="A72" s="23"/>
      <c r="B72" s="127">
        <v>70</v>
      </c>
      <c r="C72" s="111"/>
      <c r="D72" s="117">
        <v>6750</v>
      </c>
      <c r="E72" s="42">
        <f t="shared" ref="E72:E105" si="6">F72-G72-K72-O72-S72+D72</f>
        <v>8130</v>
      </c>
      <c r="F72" s="20">
        <f>ЯНВ.25!F70+ФЕВ.25!F70+МАР.25!F70+АПР.25!F70+МАЙ.25!F70+ИЮН.25!F70+ИЮЛ.25!F70+АВГ.25!F70+СЕН.25!F70+ОКТ.25!F70+НОЯ.25!F70+ДЕК.25!F70</f>
        <v>17580</v>
      </c>
      <c r="G72" s="43">
        <f t="shared" si="1"/>
        <v>4050</v>
      </c>
      <c r="H72" s="20">
        <f>ЯНВ.25!E70</f>
        <v>1350</v>
      </c>
      <c r="I72" s="20">
        <f>ФЕВ.25!E70</f>
        <v>1350</v>
      </c>
      <c r="J72" s="20">
        <f>МАР.25!E70</f>
        <v>1350</v>
      </c>
      <c r="K72" s="44">
        <f t="shared" si="2"/>
        <v>4050</v>
      </c>
      <c r="L72" s="20">
        <f>АПР.25!E70</f>
        <v>1350</v>
      </c>
      <c r="M72" s="45">
        <f>МАЙ.25!E70</f>
        <v>1350</v>
      </c>
      <c r="N72" s="45">
        <f>ИЮН.25!E70</f>
        <v>1350</v>
      </c>
      <c r="O72" s="46">
        <f t="shared" si="3"/>
        <v>4050</v>
      </c>
      <c r="P72" s="45">
        <f>ИЮЛ.25!E70</f>
        <v>1350</v>
      </c>
      <c r="Q72" s="45">
        <f>АВГ.25!E70</f>
        <v>1350</v>
      </c>
      <c r="R72" s="45">
        <f>СЕН.25!E70</f>
        <v>1350</v>
      </c>
      <c r="S72" s="47">
        <f t="shared" si="4"/>
        <v>4050</v>
      </c>
      <c r="T72" s="45">
        <f>ОКТ.25!E70</f>
        <v>1350</v>
      </c>
      <c r="U72" s="45">
        <f>НОЯ.25!E70</f>
        <v>1350</v>
      </c>
      <c r="V72" s="45">
        <f>ДЕК.25!E70</f>
        <v>1350</v>
      </c>
      <c r="W72" s="30"/>
      <c r="X72" s="9"/>
    </row>
    <row r="73" spans="1:24" ht="15.75" x14ac:dyDescent="0.25">
      <c r="A73" s="23"/>
      <c r="B73" s="22">
        <v>71</v>
      </c>
      <c r="C73" s="111"/>
      <c r="D73" s="117">
        <v>3700</v>
      </c>
      <c r="E73" s="42">
        <f t="shared" si="6"/>
        <v>50</v>
      </c>
      <c r="F73" s="20">
        <f>ЯНВ.25!F71+ФЕВ.25!F71+МАР.25!F71+АПР.25!F71+МАЙ.25!F71+ИЮН.25!F71+ИЮЛ.25!F71+АВГ.25!F71+СЕН.25!F71+ОКТ.25!F71+НОЯ.25!F71+ДЕК.25!F71</f>
        <v>12550</v>
      </c>
      <c r="G73" s="43">
        <f t="shared" si="1"/>
        <v>4050</v>
      </c>
      <c r="H73" s="20">
        <f>ЯНВ.25!E71</f>
        <v>1350</v>
      </c>
      <c r="I73" s="20">
        <f>ФЕВ.25!E71</f>
        <v>1350</v>
      </c>
      <c r="J73" s="20">
        <f>МАР.25!E71</f>
        <v>1350</v>
      </c>
      <c r="K73" s="44">
        <f t="shared" si="2"/>
        <v>4050</v>
      </c>
      <c r="L73" s="20">
        <f>АПР.25!E71</f>
        <v>1350</v>
      </c>
      <c r="M73" s="45">
        <f>МАЙ.25!E71</f>
        <v>1350</v>
      </c>
      <c r="N73" s="45">
        <f>ИЮН.25!E71</f>
        <v>1350</v>
      </c>
      <c r="O73" s="46">
        <f t="shared" si="3"/>
        <v>4050</v>
      </c>
      <c r="P73" s="45">
        <f>ИЮЛ.25!E71</f>
        <v>1350</v>
      </c>
      <c r="Q73" s="45">
        <f>АВГ.25!E71</f>
        <v>1350</v>
      </c>
      <c r="R73" s="45">
        <f>СЕН.25!E71</f>
        <v>1350</v>
      </c>
      <c r="S73" s="47">
        <f t="shared" si="4"/>
        <v>4050</v>
      </c>
      <c r="T73" s="45">
        <f>ОКТ.25!E71</f>
        <v>1350</v>
      </c>
      <c r="U73" s="45">
        <f>НОЯ.25!E71</f>
        <v>1350</v>
      </c>
      <c r="V73" s="45">
        <f>ДЕК.25!E71</f>
        <v>1350</v>
      </c>
      <c r="W73" s="30"/>
      <c r="X73" s="9"/>
    </row>
    <row r="74" spans="1:24" ht="15.75" x14ac:dyDescent="0.25">
      <c r="A74" s="23"/>
      <c r="B74" s="127">
        <v>72</v>
      </c>
      <c r="C74" s="111"/>
      <c r="D74" s="117">
        <v>9.0949470177292824E-13</v>
      </c>
      <c r="E74" s="42">
        <f t="shared" si="6"/>
        <v>9.0949470177292824E-13</v>
      </c>
      <c r="F74" s="20">
        <f>ЯНВ.25!F72+ФЕВ.25!F72+МАР.25!F72+АПР.25!F72+МАЙ.25!F72+ИЮН.25!F72+ИЮЛ.25!F72+АВГ.25!F72+СЕН.25!F72+ОКТ.25!F72+НОЯ.25!F72+ДЕК.25!F72</f>
        <v>16200</v>
      </c>
      <c r="G74" s="43">
        <f t="shared" ref="G74:G146" si="7">H74+I74+J74</f>
        <v>4050</v>
      </c>
      <c r="H74" s="20">
        <f>ЯНВ.25!E72</f>
        <v>1350</v>
      </c>
      <c r="I74" s="20">
        <f>ФЕВ.25!E72</f>
        <v>1350</v>
      </c>
      <c r="J74" s="20">
        <f>МАР.25!E72</f>
        <v>1350</v>
      </c>
      <c r="K74" s="44">
        <f t="shared" ref="K74:K146" si="8">SUM(L74:N74)</f>
        <v>4050</v>
      </c>
      <c r="L74" s="20">
        <f>АПР.25!E72</f>
        <v>1350</v>
      </c>
      <c r="M74" s="45">
        <f>МАЙ.25!E72</f>
        <v>1350</v>
      </c>
      <c r="N74" s="45">
        <f>ИЮН.25!E72</f>
        <v>1350</v>
      </c>
      <c r="O74" s="46">
        <f t="shared" ref="O74:O146" si="9">P74+Q74+R74</f>
        <v>4050</v>
      </c>
      <c r="P74" s="45">
        <f>ИЮЛ.25!E72</f>
        <v>1350</v>
      </c>
      <c r="Q74" s="45">
        <f>АВГ.25!E72</f>
        <v>1350</v>
      </c>
      <c r="R74" s="45">
        <f>СЕН.25!E72</f>
        <v>1350</v>
      </c>
      <c r="S74" s="47">
        <f t="shared" ref="S74:S146" si="10">T74+U74+V74</f>
        <v>4050</v>
      </c>
      <c r="T74" s="45">
        <f>ОКТ.25!E72</f>
        <v>1350</v>
      </c>
      <c r="U74" s="45">
        <f>НОЯ.25!E72</f>
        <v>1350</v>
      </c>
      <c r="V74" s="45">
        <f>ДЕК.25!E72</f>
        <v>1350</v>
      </c>
      <c r="W74" s="30"/>
      <c r="X74" s="9"/>
    </row>
    <row r="75" spans="1:24" ht="15.75" x14ac:dyDescent="0.25">
      <c r="A75" s="23"/>
      <c r="B75" s="127">
        <v>73</v>
      </c>
      <c r="C75" s="111"/>
      <c r="D75" s="117">
        <v>-61577.56</v>
      </c>
      <c r="E75" s="42">
        <f t="shared" si="6"/>
        <v>-72777.56</v>
      </c>
      <c r="F75" s="20">
        <f>ЯНВ.25!F73+ФЕВ.25!F73+МАР.25!F73+АПР.25!F73+МАЙ.25!F73+ИЮН.25!F73+ИЮЛ.25!F73+АВГ.25!F73+СЕН.25!F73+ОКТ.25!F73+НОЯ.25!F73+ДЕК.25!F73</f>
        <v>5000</v>
      </c>
      <c r="G75" s="43">
        <f t="shared" si="7"/>
        <v>4050</v>
      </c>
      <c r="H75" s="20">
        <f>ЯНВ.25!E73</f>
        <v>1350</v>
      </c>
      <c r="I75" s="20">
        <f>ФЕВ.25!E73</f>
        <v>1350</v>
      </c>
      <c r="J75" s="20">
        <f>МАР.25!E73</f>
        <v>1350</v>
      </c>
      <c r="K75" s="44">
        <f t="shared" si="8"/>
        <v>4050</v>
      </c>
      <c r="L75" s="20">
        <f>АПР.25!E73</f>
        <v>1350</v>
      </c>
      <c r="M75" s="45">
        <f>МАЙ.25!E73</f>
        <v>1350</v>
      </c>
      <c r="N75" s="45">
        <f>ИЮН.25!E73</f>
        <v>1350</v>
      </c>
      <c r="O75" s="46">
        <f t="shared" si="9"/>
        <v>4050</v>
      </c>
      <c r="P75" s="45">
        <f>ИЮЛ.25!E73</f>
        <v>1350</v>
      </c>
      <c r="Q75" s="45">
        <f>АВГ.25!E73</f>
        <v>1350</v>
      </c>
      <c r="R75" s="45">
        <f>СЕН.25!E73</f>
        <v>1350</v>
      </c>
      <c r="S75" s="47">
        <f t="shared" si="10"/>
        <v>4050</v>
      </c>
      <c r="T75" s="45">
        <f>ОКТ.25!E73</f>
        <v>1350</v>
      </c>
      <c r="U75" s="45">
        <f>НОЯ.25!E73</f>
        <v>1350</v>
      </c>
      <c r="V75" s="45">
        <f>ДЕК.25!E73</f>
        <v>1350</v>
      </c>
      <c r="W75" s="30"/>
      <c r="X75" s="9"/>
    </row>
    <row r="76" spans="1:24" ht="15.75" x14ac:dyDescent="0.25">
      <c r="A76" s="19"/>
      <c r="B76" s="127">
        <v>74</v>
      </c>
      <c r="C76" s="111"/>
      <c r="D76" s="117">
        <v>-156157.97999999998</v>
      </c>
      <c r="E76" s="42">
        <f t="shared" si="6"/>
        <v>-172357.97999999998</v>
      </c>
      <c r="F76" s="20">
        <f>ЯНВ.25!F74+ФЕВ.25!F74+МАР.25!F74+АПР.25!F74+МАЙ.25!F74+ИЮН.25!F74+ИЮЛ.25!F74+АВГ.25!F74+СЕН.25!F74+ОКТ.25!F74+НОЯ.25!F74+ДЕК.25!F74</f>
        <v>0</v>
      </c>
      <c r="G76" s="43">
        <f t="shared" si="7"/>
        <v>4050</v>
      </c>
      <c r="H76" s="20">
        <f>ЯНВ.25!E74</f>
        <v>1350</v>
      </c>
      <c r="I76" s="20">
        <f>ФЕВ.25!E74</f>
        <v>1350</v>
      </c>
      <c r="J76" s="20">
        <f>МАР.25!E74</f>
        <v>1350</v>
      </c>
      <c r="K76" s="44">
        <f t="shared" si="8"/>
        <v>4050</v>
      </c>
      <c r="L76" s="20">
        <f>АПР.25!E74</f>
        <v>1350</v>
      </c>
      <c r="M76" s="45">
        <f>МАЙ.25!E74</f>
        <v>1350</v>
      </c>
      <c r="N76" s="45">
        <f>ИЮН.25!E74</f>
        <v>1350</v>
      </c>
      <c r="O76" s="46">
        <f t="shared" si="9"/>
        <v>4050</v>
      </c>
      <c r="P76" s="45">
        <f>ИЮЛ.25!E74</f>
        <v>1350</v>
      </c>
      <c r="Q76" s="45">
        <f>АВГ.25!E74</f>
        <v>1350</v>
      </c>
      <c r="R76" s="45">
        <f>СЕН.25!E74</f>
        <v>1350</v>
      </c>
      <c r="S76" s="47">
        <f t="shared" si="10"/>
        <v>4050</v>
      </c>
      <c r="T76" s="45">
        <f>ОКТ.25!E74</f>
        <v>1350</v>
      </c>
      <c r="U76" s="45">
        <f>НОЯ.25!E74</f>
        <v>1350</v>
      </c>
      <c r="V76" s="45">
        <f>ДЕК.25!E74</f>
        <v>1350</v>
      </c>
      <c r="W76" s="30"/>
      <c r="X76" s="9"/>
    </row>
    <row r="77" spans="1:24" ht="15.75" x14ac:dyDescent="0.25">
      <c r="A77" s="22"/>
      <c r="B77" s="127">
        <v>75</v>
      </c>
      <c r="C77" s="111"/>
      <c r="D77" s="117">
        <v>-156157.97999999998</v>
      </c>
      <c r="E77" s="42">
        <f t="shared" si="6"/>
        <v>-172357.97999999998</v>
      </c>
      <c r="F77" s="20">
        <f>ЯНВ.25!F75+ФЕВ.25!F75+МАР.25!F75+АПР.25!F75+МАЙ.25!F75+ИЮН.25!F75+ИЮЛ.25!F75+АВГ.25!F75+СЕН.25!F75+ОКТ.25!F75+НОЯ.25!F75+ДЕК.25!F75</f>
        <v>0</v>
      </c>
      <c r="G77" s="43">
        <f t="shared" si="7"/>
        <v>4050</v>
      </c>
      <c r="H77" s="20">
        <f>ЯНВ.25!E75</f>
        <v>1350</v>
      </c>
      <c r="I77" s="20">
        <f>ФЕВ.25!E75</f>
        <v>1350</v>
      </c>
      <c r="J77" s="20">
        <f>МАР.25!E75</f>
        <v>1350</v>
      </c>
      <c r="K77" s="44">
        <f t="shared" si="8"/>
        <v>4050</v>
      </c>
      <c r="L77" s="20">
        <f>АПР.25!E75</f>
        <v>1350</v>
      </c>
      <c r="M77" s="45">
        <f>МАЙ.25!E75</f>
        <v>1350</v>
      </c>
      <c r="N77" s="45">
        <f>ИЮН.25!E75</f>
        <v>1350</v>
      </c>
      <c r="O77" s="46">
        <f t="shared" si="9"/>
        <v>4050</v>
      </c>
      <c r="P77" s="45">
        <f>ИЮЛ.25!E75</f>
        <v>1350</v>
      </c>
      <c r="Q77" s="45">
        <f>АВГ.25!E75</f>
        <v>1350</v>
      </c>
      <c r="R77" s="45">
        <f>СЕН.25!E75</f>
        <v>1350</v>
      </c>
      <c r="S77" s="47">
        <f t="shared" si="10"/>
        <v>4050</v>
      </c>
      <c r="T77" s="45">
        <f>ОКТ.25!E75</f>
        <v>1350</v>
      </c>
      <c r="U77" s="45">
        <f>НОЯ.25!E75</f>
        <v>1350</v>
      </c>
      <c r="V77" s="45">
        <f>ДЕК.25!E75</f>
        <v>1350</v>
      </c>
      <c r="W77" s="30"/>
      <c r="X77" s="9"/>
    </row>
    <row r="78" spans="1:24" ht="15.75" x14ac:dyDescent="0.25">
      <c r="A78" s="19"/>
      <c r="B78" s="127">
        <v>76</v>
      </c>
      <c r="C78" s="111"/>
      <c r="D78" s="117">
        <v>3700</v>
      </c>
      <c r="E78" s="42">
        <f t="shared" si="6"/>
        <v>-3050</v>
      </c>
      <c r="F78" s="20">
        <f>ЯНВ.25!F76+ФЕВ.25!F76+МАР.25!F76+АПР.25!F76+МАЙ.25!F76+ИЮН.25!F76+ИЮЛ.25!F76+АВГ.25!F76+СЕН.25!F76+ОКТ.25!F76+НОЯ.25!F76+ДЕК.25!F76</f>
        <v>9450</v>
      </c>
      <c r="G78" s="43">
        <f t="shared" si="7"/>
        <v>4050</v>
      </c>
      <c r="H78" s="20">
        <f>ЯНВ.25!E76</f>
        <v>1350</v>
      </c>
      <c r="I78" s="20">
        <f>ФЕВ.25!E76</f>
        <v>1350</v>
      </c>
      <c r="J78" s="20">
        <f>МАР.25!E76</f>
        <v>1350</v>
      </c>
      <c r="K78" s="44">
        <f t="shared" si="8"/>
        <v>4050</v>
      </c>
      <c r="L78" s="20">
        <f>АПР.25!E76</f>
        <v>1350</v>
      </c>
      <c r="M78" s="45">
        <f>МАЙ.25!E76</f>
        <v>1350</v>
      </c>
      <c r="N78" s="45">
        <f>ИЮН.25!E76</f>
        <v>1350</v>
      </c>
      <c r="O78" s="46">
        <f t="shared" si="9"/>
        <v>4050</v>
      </c>
      <c r="P78" s="45">
        <f>ИЮЛ.25!E76</f>
        <v>1350</v>
      </c>
      <c r="Q78" s="45">
        <f>АВГ.25!E76</f>
        <v>1350</v>
      </c>
      <c r="R78" s="45">
        <f>СЕН.25!E76</f>
        <v>1350</v>
      </c>
      <c r="S78" s="47">
        <f t="shared" si="10"/>
        <v>4050</v>
      </c>
      <c r="T78" s="45">
        <f>ОКТ.25!E76</f>
        <v>1350</v>
      </c>
      <c r="U78" s="45">
        <f>НОЯ.25!E76</f>
        <v>1350</v>
      </c>
      <c r="V78" s="45">
        <f>ДЕК.25!E76</f>
        <v>1350</v>
      </c>
      <c r="W78" s="30"/>
      <c r="X78" s="9"/>
    </row>
    <row r="79" spans="1:24" ht="15.75" x14ac:dyDescent="0.25">
      <c r="A79" s="127"/>
      <c r="B79" s="127">
        <v>77</v>
      </c>
      <c r="C79" s="111"/>
      <c r="D79" s="117">
        <v>-3350.5699999999997</v>
      </c>
      <c r="E79" s="42">
        <f t="shared" si="6"/>
        <v>-750.56999999999971</v>
      </c>
      <c r="F79" s="20">
        <f>ЯНВ.25!F77+ФЕВ.25!F77+МАР.25!F77+АПР.25!F77+МАЙ.25!F77+ИЮН.25!F77+ИЮЛ.25!F77+АВГ.25!F77+СЕН.25!F77+ОКТ.25!F77+НОЯ.25!F77+ДЕК.25!F77</f>
        <v>18800</v>
      </c>
      <c r="G79" s="43">
        <f t="shared" si="7"/>
        <v>4050</v>
      </c>
      <c r="H79" s="20">
        <f>ЯНВ.25!E77</f>
        <v>1350</v>
      </c>
      <c r="I79" s="20">
        <f>ФЕВ.25!E77</f>
        <v>1350</v>
      </c>
      <c r="J79" s="20">
        <f>МАР.25!E77</f>
        <v>1350</v>
      </c>
      <c r="K79" s="44">
        <f t="shared" si="8"/>
        <v>4050</v>
      </c>
      <c r="L79" s="20">
        <f>АПР.25!E77</f>
        <v>1350</v>
      </c>
      <c r="M79" s="45">
        <f>МАЙ.25!E77</f>
        <v>1350</v>
      </c>
      <c r="N79" s="45">
        <f>ИЮН.25!E77</f>
        <v>1350</v>
      </c>
      <c r="O79" s="46">
        <f t="shared" si="9"/>
        <v>4050</v>
      </c>
      <c r="P79" s="45">
        <f>ИЮЛ.25!E77</f>
        <v>1350</v>
      </c>
      <c r="Q79" s="45">
        <f>АВГ.25!E77</f>
        <v>1350</v>
      </c>
      <c r="R79" s="45">
        <f>СЕН.25!E77</f>
        <v>1350</v>
      </c>
      <c r="S79" s="47">
        <f t="shared" si="10"/>
        <v>4050</v>
      </c>
      <c r="T79" s="45">
        <f>ОКТ.25!E77</f>
        <v>1350</v>
      </c>
      <c r="U79" s="45">
        <f>НОЯ.25!E77</f>
        <v>1350</v>
      </c>
      <c r="V79" s="45">
        <f>ДЕК.25!E77</f>
        <v>1350</v>
      </c>
      <c r="W79" s="30"/>
      <c r="X79" s="9"/>
    </row>
    <row r="80" spans="1:24" ht="15.75" x14ac:dyDescent="0.25">
      <c r="A80" s="19"/>
      <c r="B80" s="127" t="s">
        <v>25</v>
      </c>
      <c r="C80" s="111"/>
      <c r="D80" s="117">
        <v>-1350</v>
      </c>
      <c r="E80" s="42">
        <f t="shared" si="6"/>
        <v>-1350</v>
      </c>
      <c r="F80" s="20">
        <f>ЯНВ.25!F78+ФЕВ.25!F78+МАР.25!F78+АПР.25!F78+МАЙ.25!F78+ИЮН.25!F78+ИЮЛ.25!F78+АВГ.25!F78+СЕН.25!F78+ОКТ.25!F78+НОЯ.25!F78+ДЕК.25!F78</f>
        <v>16200</v>
      </c>
      <c r="G80" s="43">
        <f t="shared" si="7"/>
        <v>4050</v>
      </c>
      <c r="H80" s="20">
        <f>ЯНВ.25!E78</f>
        <v>1350</v>
      </c>
      <c r="I80" s="20">
        <f>ФЕВ.25!E78</f>
        <v>1350</v>
      </c>
      <c r="J80" s="20">
        <f>МАР.25!E78</f>
        <v>1350</v>
      </c>
      <c r="K80" s="44">
        <f t="shared" si="8"/>
        <v>4050</v>
      </c>
      <c r="L80" s="20">
        <f>АПР.25!E78</f>
        <v>1350</v>
      </c>
      <c r="M80" s="45">
        <f>МАЙ.25!E78</f>
        <v>1350</v>
      </c>
      <c r="N80" s="45">
        <f>ИЮН.25!E78</f>
        <v>1350</v>
      </c>
      <c r="O80" s="46">
        <f t="shared" si="9"/>
        <v>4050</v>
      </c>
      <c r="P80" s="45">
        <f>ИЮЛ.25!E78</f>
        <v>1350</v>
      </c>
      <c r="Q80" s="45">
        <f>АВГ.25!E78</f>
        <v>1350</v>
      </c>
      <c r="R80" s="45">
        <f>СЕН.25!E78</f>
        <v>1350</v>
      </c>
      <c r="S80" s="47">
        <f t="shared" si="10"/>
        <v>4050</v>
      </c>
      <c r="T80" s="45">
        <f>ОКТ.25!E78</f>
        <v>1350</v>
      </c>
      <c r="U80" s="45">
        <f>НОЯ.25!E78</f>
        <v>1350</v>
      </c>
      <c r="V80" s="45">
        <f>ДЕК.25!E78</f>
        <v>1350</v>
      </c>
      <c r="W80" s="30"/>
      <c r="X80" s="9"/>
    </row>
    <row r="81" spans="1:24" ht="15.75" x14ac:dyDescent="0.25">
      <c r="A81" s="19"/>
      <c r="B81" s="127">
        <v>80</v>
      </c>
      <c r="C81" s="111"/>
      <c r="D81" s="117">
        <v>1350</v>
      </c>
      <c r="E81" s="42">
        <f t="shared" si="6"/>
        <v>1350</v>
      </c>
      <c r="F81" s="20">
        <f>ЯНВ.25!F79+ФЕВ.25!F79+МАР.25!F79+АПР.25!F79+МАЙ.25!F79+ИЮН.25!F79+ИЮЛ.25!F79+АВГ.25!F79+СЕН.25!F79+ОКТ.25!F79+НОЯ.25!F79+ДЕК.25!F79</f>
        <v>16200</v>
      </c>
      <c r="G81" s="43">
        <f t="shared" si="7"/>
        <v>4050</v>
      </c>
      <c r="H81" s="20">
        <f>ЯНВ.25!E79</f>
        <v>1350</v>
      </c>
      <c r="I81" s="20">
        <f>ФЕВ.25!E79</f>
        <v>1350</v>
      </c>
      <c r="J81" s="20">
        <f>МАР.25!E79</f>
        <v>1350</v>
      </c>
      <c r="K81" s="44">
        <f t="shared" si="8"/>
        <v>4050</v>
      </c>
      <c r="L81" s="20">
        <f>АПР.25!E79</f>
        <v>1350</v>
      </c>
      <c r="M81" s="45">
        <f>МАЙ.25!E79</f>
        <v>1350</v>
      </c>
      <c r="N81" s="45">
        <f>ИЮН.25!E79</f>
        <v>1350</v>
      </c>
      <c r="O81" s="46">
        <f t="shared" si="9"/>
        <v>4050</v>
      </c>
      <c r="P81" s="45">
        <f>ИЮЛ.25!E79</f>
        <v>1350</v>
      </c>
      <c r="Q81" s="45">
        <f>АВГ.25!E79</f>
        <v>1350</v>
      </c>
      <c r="R81" s="45">
        <f>СЕН.25!E79</f>
        <v>1350</v>
      </c>
      <c r="S81" s="47">
        <f t="shared" si="10"/>
        <v>4050</v>
      </c>
      <c r="T81" s="45">
        <f>ОКТ.25!E79</f>
        <v>1350</v>
      </c>
      <c r="U81" s="45">
        <f>НОЯ.25!E79</f>
        <v>1350</v>
      </c>
      <c r="V81" s="45">
        <f>ДЕК.25!E79</f>
        <v>1350</v>
      </c>
      <c r="W81" s="30"/>
      <c r="X81" s="9"/>
    </row>
    <row r="82" spans="1:24" ht="15.75" x14ac:dyDescent="0.25">
      <c r="A82" s="19"/>
      <c r="B82" s="127">
        <v>81</v>
      </c>
      <c r="C82" s="111"/>
      <c r="D82" s="117">
        <v>6762.02</v>
      </c>
      <c r="E82" s="42">
        <f t="shared" si="6"/>
        <v>6762.02</v>
      </c>
      <c r="F82" s="20">
        <f>ЯНВ.25!F80+ФЕВ.25!F80+МАР.25!F80+АПР.25!F80+МАЙ.25!F80+ИЮН.25!F80+ИЮЛ.25!F80+АВГ.25!F80+СЕН.25!F80+ОКТ.25!F80+НОЯ.25!F80+ДЕК.25!F80</f>
        <v>16200</v>
      </c>
      <c r="G82" s="43">
        <f t="shared" si="7"/>
        <v>4050</v>
      </c>
      <c r="H82" s="20">
        <f>ЯНВ.25!E80</f>
        <v>1350</v>
      </c>
      <c r="I82" s="20">
        <f>ФЕВ.25!E80</f>
        <v>1350</v>
      </c>
      <c r="J82" s="20">
        <f>МАР.25!E80</f>
        <v>1350</v>
      </c>
      <c r="K82" s="44">
        <f t="shared" si="8"/>
        <v>4050</v>
      </c>
      <c r="L82" s="20">
        <f>АПР.25!E80</f>
        <v>1350</v>
      </c>
      <c r="M82" s="45">
        <f>МАЙ.25!E80</f>
        <v>1350</v>
      </c>
      <c r="N82" s="45">
        <f>ИЮН.25!E80</f>
        <v>1350</v>
      </c>
      <c r="O82" s="46">
        <f t="shared" si="9"/>
        <v>4050</v>
      </c>
      <c r="P82" s="45">
        <f>ИЮЛ.25!E80</f>
        <v>1350</v>
      </c>
      <c r="Q82" s="45">
        <f>АВГ.25!E80</f>
        <v>1350</v>
      </c>
      <c r="R82" s="45">
        <f>СЕН.25!E80</f>
        <v>1350</v>
      </c>
      <c r="S82" s="47">
        <f t="shared" si="10"/>
        <v>4050</v>
      </c>
      <c r="T82" s="45">
        <f>ОКТ.25!E80</f>
        <v>1350</v>
      </c>
      <c r="U82" s="45">
        <f>НОЯ.25!E80</f>
        <v>1350</v>
      </c>
      <c r="V82" s="45">
        <f>ДЕК.25!E80</f>
        <v>1350</v>
      </c>
      <c r="W82" s="30"/>
      <c r="X82" s="9"/>
    </row>
    <row r="83" spans="1:24" ht="15.75" x14ac:dyDescent="0.25">
      <c r="A83" s="23"/>
      <c r="B83" s="127">
        <v>82</v>
      </c>
      <c r="C83" s="111"/>
      <c r="D83" s="117">
        <v>-1200</v>
      </c>
      <c r="E83" s="42">
        <f t="shared" si="6"/>
        <v>-2550</v>
      </c>
      <c r="F83" s="20">
        <f>ЯНВ.25!F81+ФЕВ.25!F81+МАР.25!F81+АПР.25!F81+МАЙ.25!F81+ИЮН.25!F81+ИЮЛ.25!F81+АВГ.25!F81+СЕН.25!F81+ОКТ.25!F81+НОЯ.25!F81+ДЕК.25!F81</f>
        <v>14850</v>
      </c>
      <c r="G83" s="43">
        <f t="shared" si="7"/>
        <v>4050</v>
      </c>
      <c r="H83" s="20">
        <f>ЯНВ.25!E81</f>
        <v>1350</v>
      </c>
      <c r="I83" s="20">
        <f>ФЕВ.25!E81</f>
        <v>1350</v>
      </c>
      <c r="J83" s="20">
        <f>МАР.25!E81</f>
        <v>1350</v>
      </c>
      <c r="K83" s="44">
        <f t="shared" si="8"/>
        <v>4050</v>
      </c>
      <c r="L83" s="20">
        <f>АПР.25!E81</f>
        <v>1350</v>
      </c>
      <c r="M83" s="45">
        <f>МАЙ.25!E81</f>
        <v>1350</v>
      </c>
      <c r="N83" s="45">
        <f>ИЮН.25!E81</f>
        <v>1350</v>
      </c>
      <c r="O83" s="46">
        <f t="shared" si="9"/>
        <v>4050</v>
      </c>
      <c r="P83" s="45">
        <f>ИЮЛ.25!E81</f>
        <v>1350</v>
      </c>
      <c r="Q83" s="45">
        <f>АВГ.25!E81</f>
        <v>1350</v>
      </c>
      <c r="R83" s="45">
        <f>СЕН.25!E81</f>
        <v>1350</v>
      </c>
      <c r="S83" s="47">
        <f t="shared" si="10"/>
        <v>4050</v>
      </c>
      <c r="T83" s="45">
        <f>ОКТ.25!E81</f>
        <v>1350</v>
      </c>
      <c r="U83" s="45">
        <f>НОЯ.25!E81</f>
        <v>1350</v>
      </c>
      <c r="V83" s="45">
        <f>ДЕК.25!E81</f>
        <v>1350</v>
      </c>
      <c r="W83" s="30"/>
      <c r="X83" s="9"/>
    </row>
    <row r="84" spans="1:24" ht="15.75" x14ac:dyDescent="0.25">
      <c r="A84" s="23"/>
      <c r="B84" s="127">
        <v>83</v>
      </c>
      <c r="C84" s="111"/>
      <c r="D84" s="117">
        <v>-500</v>
      </c>
      <c r="E84" s="42">
        <f t="shared" si="6"/>
        <v>1700</v>
      </c>
      <c r="F84" s="20">
        <f>ЯНВ.25!F82+ФЕВ.25!F82+МАР.25!F82+АПР.25!F82+МАЙ.25!F82+ИЮН.25!F82+ИЮЛ.25!F82+АВГ.25!F82+СЕН.25!F82+ОКТ.25!F82+НОЯ.25!F82+ДЕК.25!F82</f>
        <v>18400</v>
      </c>
      <c r="G84" s="43">
        <f t="shared" si="7"/>
        <v>4050</v>
      </c>
      <c r="H84" s="20">
        <f>ЯНВ.25!E82</f>
        <v>1350</v>
      </c>
      <c r="I84" s="20">
        <f>ФЕВ.25!E82</f>
        <v>1350</v>
      </c>
      <c r="J84" s="20">
        <f>МАР.25!E82</f>
        <v>1350</v>
      </c>
      <c r="K84" s="44">
        <f t="shared" si="8"/>
        <v>4050</v>
      </c>
      <c r="L84" s="20">
        <f>АПР.25!E82</f>
        <v>1350</v>
      </c>
      <c r="M84" s="45">
        <f>МАЙ.25!E82</f>
        <v>1350</v>
      </c>
      <c r="N84" s="45">
        <f>ИЮН.25!E82</f>
        <v>1350</v>
      </c>
      <c r="O84" s="46">
        <f t="shared" si="9"/>
        <v>4050</v>
      </c>
      <c r="P84" s="45">
        <f>ИЮЛ.25!E82</f>
        <v>1350</v>
      </c>
      <c r="Q84" s="45">
        <f>АВГ.25!E82</f>
        <v>1350</v>
      </c>
      <c r="R84" s="45">
        <f>СЕН.25!E82</f>
        <v>1350</v>
      </c>
      <c r="S84" s="47">
        <f t="shared" si="10"/>
        <v>4050</v>
      </c>
      <c r="T84" s="45">
        <f>ОКТ.25!E82</f>
        <v>1350</v>
      </c>
      <c r="U84" s="45">
        <f>НОЯ.25!E82</f>
        <v>1350</v>
      </c>
      <c r="V84" s="45">
        <f>ДЕК.25!E82</f>
        <v>1350</v>
      </c>
      <c r="W84" s="30"/>
      <c r="X84" s="9"/>
    </row>
    <row r="85" spans="1:24" ht="15.75" x14ac:dyDescent="0.25">
      <c r="A85" s="23"/>
      <c r="B85" s="127">
        <v>84</v>
      </c>
      <c r="C85" s="111"/>
      <c r="D85" s="117">
        <v>-3097.15</v>
      </c>
      <c r="E85" s="42">
        <f t="shared" si="6"/>
        <v>-3097.15</v>
      </c>
      <c r="F85" s="20">
        <f>ЯНВ.25!F83+ФЕВ.25!F83+МАР.25!F83+АПР.25!F83+МАЙ.25!F83+ИЮН.25!F83+ИЮЛ.25!F83+АВГ.25!F83+СЕН.25!F83+ОКТ.25!F83+НОЯ.25!F83+ДЕК.25!F83</f>
        <v>16200</v>
      </c>
      <c r="G85" s="43">
        <f t="shared" si="7"/>
        <v>4050</v>
      </c>
      <c r="H85" s="20">
        <f>ЯНВ.25!E83</f>
        <v>1350</v>
      </c>
      <c r="I85" s="20">
        <f>ФЕВ.25!E83</f>
        <v>1350</v>
      </c>
      <c r="J85" s="20">
        <f>МАР.25!E83</f>
        <v>1350</v>
      </c>
      <c r="K85" s="44">
        <f t="shared" si="8"/>
        <v>4050</v>
      </c>
      <c r="L85" s="20">
        <f>АПР.25!E83</f>
        <v>1350</v>
      </c>
      <c r="M85" s="45">
        <f>МАЙ.25!E83</f>
        <v>1350</v>
      </c>
      <c r="N85" s="45">
        <f>ИЮН.25!E83</f>
        <v>1350</v>
      </c>
      <c r="O85" s="46">
        <f t="shared" si="9"/>
        <v>4050</v>
      </c>
      <c r="P85" s="45">
        <f>ИЮЛ.25!E83</f>
        <v>1350</v>
      </c>
      <c r="Q85" s="45">
        <f>АВГ.25!E83</f>
        <v>1350</v>
      </c>
      <c r="R85" s="45">
        <f>СЕН.25!E83</f>
        <v>1350</v>
      </c>
      <c r="S85" s="47">
        <f t="shared" si="10"/>
        <v>4050</v>
      </c>
      <c r="T85" s="45">
        <f>ОКТ.25!E83</f>
        <v>1350</v>
      </c>
      <c r="U85" s="45">
        <f>НОЯ.25!E83</f>
        <v>1350</v>
      </c>
      <c r="V85" s="45">
        <f>ДЕК.25!E83</f>
        <v>1350</v>
      </c>
      <c r="W85" s="30"/>
      <c r="X85" s="9"/>
    </row>
    <row r="86" spans="1:24" ht="15.75" x14ac:dyDescent="0.25">
      <c r="A86" s="19"/>
      <c r="B86" s="127">
        <v>85</v>
      </c>
      <c r="C86" s="111"/>
      <c r="D86" s="117">
        <v>1421.9200000000014</v>
      </c>
      <c r="E86" s="42">
        <f t="shared" si="6"/>
        <v>-1228.0799999999986</v>
      </c>
      <c r="F86" s="20">
        <f>ЯНВ.25!F84+ФЕВ.25!F84+МАР.25!F84+АПР.25!F84+МАЙ.25!F84+ИЮН.25!F84+ИЮЛ.25!F84+АВГ.25!F84+СЕН.25!F84+ОКТ.25!F84+НОЯ.25!F84+ДЕК.25!F84</f>
        <v>13550</v>
      </c>
      <c r="G86" s="43">
        <f t="shared" si="7"/>
        <v>4050</v>
      </c>
      <c r="H86" s="20">
        <f>ЯНВ.25!E84</f>
        <v>1350</v>
      </c>
      <c r="I86" s="20">
        <f>ФЕВ.25!E84</f>
        <v>1350</v>
      </c>
      <c r="J86" s="20">
        <f>МАР.25!E84</f>
        <v>1350</v>
      </c>
      <c r="K86" s="44">
        <f t="shared" si="8"/>
        <v>4050</v>
      </c>
      <c r="L86" s="20">
        <f>АПР.25!E84</f>
        <v>1350</v>
      </c>
      <c r="M86" s="45">
        <f>МАЙ.25!E84</f>
        <v>1350</v>
      </c>
      <c r="N86" s="45">
        <f>ИЮН.25!E84</f>
        <v>1350</v>
      </c>
      <c r="O86" s="46">
        <f t="shared" si="9"/>
        <v>4050</v>
      </c>
      <c r="P86" s="45">
        <f>ИЮЛ.25!E84</f>
        <v>1350</v>
      </c>
      <c r="Q86" s="45">
        <f>АВГ.25!E84</f>
        <v>1350</v>
      </c>
      <c r="R86" s="45">
        <f>СЕН.25!E84</f>
        <v>1350</v>
      </c>
      <c r="S86" s="47">
        <f t="shared" si="10"/>
        <v>4050</v>
      </c>
      <c r="T86" s="45">
        <f>ОКТ.25!E84</f>
        <v>1350</v>
      </c>
      <c r="U86" s="45">
        <f>НОЯ.25!E84</f>
        <v>1350</v>
      </c>
      <c r="V86" s="45">
        <f>ДЕК.25!E84</f>
        <v>1350</v>
      </c>
      <c r="W86" s="30"/>
      <c r="X86" s="9"/>
    </row>
    <row r="87" spans="1:24" ht="15.75" x14ac:dyDescent="0.25">
      <c r="A87" s="19"/>
      <c r="B87" s="127">
        <v>86</v>
      </c>
      <c r="C87" s="111"/>
      <c r="D87" s="117">
        <v>-119139.74</v>
      </c>
      <c r="E87" s="42">
        <f t="shared" si="6"/>
        <v>-135339.74</v>
      </c>
      <c r="F87" s="20">
        <f>ЯНВ.25!F85+ФЕВ.25!F85+МАР.25!F85+АПР.25!F85+МАЙ.25!F85+ИЮН.25!F85+ИЮЛ.25!F85+АВГ.25!F85+СЕН.25!F85+ОКТ.25!F85+НОЯ.25!F85+ДЕК.25!F85</f>
        <v>0</v>
      </c>
      <c r="G87" s="43">
        <f t="shared" si="7"/>
        <v>4050</v>
      </c>
      <c r="H87" s="20">
        <f>ЯНВ.25!E85</f>
        <v>1350</v>
      </c>
      <c r="I87" s="20">
        <f>ФЕВ.25!E85</f>
        <v>1350</v>
      </c>
      <c r="J87" s="20">
        <f>МАР.25!E85</f>
        <v>1350</v>
      </c>
      <c r="K87" s="44">
        <f t="shared" si="8"/>
        <v>4050</v>
      </c>
      <c r="L87" s="20">
        <f>АПР.25!E85</f>
        <v>1350</v>
      </c>
      <c r="M87" s="45">
        <f>МАЙ.25!E85</f>
        <v>1350</v>
      </c>
      <c r="N87" s="45">
        <f>ИЮН.25!E85</f>
        <v>1350</v>
      </c>
      <c r="O87" s="46">
        <f t="shared" si="9"/>
        <v>4050</v>
      </c>
      <c r="P87" s="45">
        <f>ИЮЛ.25!E85</f>
        <v>1350</v>
      </c>
      <c r="Q87" s="45">
        <f>АВГ.25!E85</f>
        <v>1350</v>
      </c>
      <c r="R87" s="45">
        <f>СЕН.25!E85</f>
        <v>1350</v>
      </c>
      <c r="S87" s="47">
        <f t="shared" si="10"/>
        <v>4050</v>
      </c>
      <c r="T87" s="45">
        <f>ОКТ.25!E85</f>
        <v>1350</v>
      </c>
      <c r="U87" s="45">
        <f>НОЯ.25!E85</f>
        <v>1350</v>
      </c>
      <c r="V87" s="45">
        <f>ДЕК.25!E85</f>
        <v>1350</v>
      </c>
      <c r="W87" s="30"/>
      <c r="X87" s="9"/>
    </row>
    <row r="88" spans="1:24" ht="15.75" x14ac:dyDescent="0.25">
      <c r="A88" s="19"/>
      <c r="B88" s="127">
        <v>87</v>
      </c>
      <c r="C88" s="111"/>
      <c r="D88" s="117">
        <v>1900</v>
      </c>
      <c r="E88" s="42">
        <f t="shared" si="6"/>
        <v>-9300</v>
      </c>
      <c r="F88" s="20">
        <f>ЯНВ.25!F86+ФЕВ.25!F86+МАР.25!F86+АПР.25!F86+МАЙ.25!F86+ИЮН.25!F86+ИЮЛ.25!F86+АВГ.25!F86+СЕН.25!F86+ОКТ.25!F86+НОЯ.25!F86+ДЕК.25!F86</f>
        <v>5000</v>
      </c>
      <c r="G88" s="43">
        <f t="shared" si="7"/>
        <v>4050</v>
      </c>
      <c r="H88" s="20">
        <f>ЯНВ.25!E86</f>
        <v>1350</v>
      </c>
      <c r="I88" s="20">
        <f>ФЕВ.25!E86</f>
        <v>1350</v>
      </c>
      <c r="J88" s="20">
        <f>МАР.25!E86</f>
        <v>1350</v>
      </c>
      <c r="K88" s="44">
        <f t="shared" si="8"/>
        <v>4050</v>
      </c>
      <c r="L88" s="20">
        <f>АПР.25!E86</f>
        <v>1350</v>
      </c>
      <c r="M88" s="45">
        <f>МАЙ.25!E86</f>
        <v>1350</v>
      </c>
      <c r="N88" s="45">
        <f>ИЮН.25!E86</f>
        <v>1350</v>
      </c>
      <c r="O88" s="46">
        <f t="shared" si="9"/>
        <v>4050</v>
      </c>
      <c r="P88" s="45">
        <f>ИЮЛ.25!E86</f>
        <v>1350</v>
      </c>
      <c r="Q88" s="45">
        <f>АВГ.25!E86</f>
        <v>1350</v>
      </c>
      <c r="R88" s="45">
        <f>СЕН.25!E86</f>
        <v>1350</v>
      </c>
      <c r="S88" s="47">
        <f t="shared" si="10"/>
        <v>4050</v>
      </c>
      <c r="T88" s="45">
        <f>ОКТ.25!E86</f>
        <v>1350</v>
      </c>
      <c r="U88" s="45">
        <f>НОЯ.25!E86</f>
        <v>1350</v>
      </c>
      <c r="V88" s="45">
        <f>ДЕК.25!E86</f>
        <v>1350</v>
      </c>
      <c r="W88" s="30"/>
      <c r="X88" s="9"/>
    </row>
    <row r="89" spans="1:24" ht="15.75" x14ac:dyDescent="0.25">
      <c r="A89" s="19"/>
      <c r="B89" s="127">
        <v>88</v>
      </c>
      <c r="C89" s="111"/>
      <c r="D89" s="117">
        <v>0</v>
      </c>
      <c r="E89" s="42">
        <f t="shared" si="6"/>
        <v>0</v>
      </c>
      <c r="F89" s="20">
        <f>ЯНВ.25!F87+ФЕВ.25!F87+МАР.25!F87+АПР.25!F87+МАЙ.25!F87+ИЮН.25!F87+ИЮЛ.25!F87+АВГ.25!F87+СЕН.25!F87+ОКТ.25!F87+НОЯ.25!F87+ДЕК.25!F87</f>
        <v>16200</v>
      </c>
      <c r="G89" s="43">
        <f t="shared" si="7"/>
        <v>4050</v>
      </c>
      <c r="H89" s="20">
        <f>ЯНВ.25!E87</f>
        <v>1350</v>
      </c>
      <c r="I89" s="20">
        <f>ФЕВ.25!E87</f>
        <v>1350</v>
      </c>
      <c r="J89" s="20">
        <f>МАР.25!E87</f>
        <v>1350</v>
      </c>
      <c r="K89" s="44">
        <f t="shared" si="8"/>
        <v>4050</v>
      </c>
      <c r="L89" s="20">
        <f>АПР.25!E87</f>
        <v>1350</v>
      </c>
      <c r="M89" s="45">
        <f>МАЙ.25!E87</f>
        <v>1350</v>
      </c>
      <c r="N89" s="45">
        <f>ИЮН.25!E87</f>
        <v>1350</v>
      </c>
      <c r="O89" s="46">
        <f t="shared" si="9"/>
        <v>4050</v>
      </c>
      <c r="P89" s="45">
        <f>ИЮЛ.25!E87</f>
        <v>1350</v>
      </c>
      <c r="Q89" s="45">
        <f>АВГ.25!E87</f>
        <v>1350</v>
      </c>
      <c r="R89" s="45">
        <f>СЕН.25!E87</f>
        <v>1350</v>
      </c>
      <c r="S89" s="47">
        <f t="shared" si="10"/>
        <v>4050</v>
      </c>
      <c r="T89" s="45">
        <f>ОКТ.25!E87</f>
        <v>1350</v>
      </c>
      <c r="U89" s="45">
        <f>НОЯ.25!E87</f>
        <v>1350</v>
      </c>
      <c r="V89" s="45">
        <f>ДЕК.25!E87</f>
        <v>1350</v>
      </c>
      <c r="W89" s="30"/>
      <c r="X89" s="9"/>
    </row>
    <row r="90" spans="1:24" ht="15.75" x14ac:dyDescent="0.25">
      <c r="A90" s="19"/>
      <c r="B90" s="127">
        <v>89</v>
      </c>
      <c r="C90" s="111"/>
      <c r="D90" s="117">
        <v>0</v>
      </c>
      <c r="E90" s="42">
        <f t="shared" si="6"/>
        <v>0</v>
      </c>
      <c r="F90" s="20">
        <f>ЯНВ.25!F88+ФЕВ.25!F88+МАР.25!F88+АПР.25!F88+МАЙ.25!F88+ИЮН.25!F88+ИЮЛ.25!F88+АВГ.25!F88+СЕН.25!F88+ОКТ.25!F88+НОЯ.25!F88+ДЕК.25!F88</f>
        <v>16200</v>
      </c>
      <c r="G90" s="43">
        <f t="shared" si="7"/>
        <v>4050</v>
      </c>
      <c r="H90" s="20">
        <f>ЯНВ.25!E88</f>
        <v>1350</v>
      </c>
      <c r="I90" s="20">
        <f>ФЕВ.25!E88</f>
        <v>1350</v>
      </c>
      <c r="J90" s="20">
        <f>МАР.25!E88</f>
        <v>1350</v>
      </c>
      <c r="K90" s="44">
        <f t="shared" si="8"/>
        <v>4050</v>
      </c>
      <c r="L90" s="20">
        <f>АПР.25!E88</f>
        <v>1350</v>
      </c>
      <c r="M90" s="45">
        <f>МАЙ.25!E88</f>
        <v>1350</v>
      </c>
      <c r="N90" s="45">
        <f>ИЮН.25!E88</f>
        <v>1350</v>
      </c>
      <c r="O90" s="46">
        <f t="shared" si="9"/>
        <v>4050</v>
      </c>
      <c r="P90" s="45">
        <f>ИЮЛ.25!E88</f>
        <v>1350</v>
      </c>
      <c r="Q90" s="45">
        <f>АВГ.25!E88</f>
        <v>1350</v>
      </c>
      <c r="R90" s="45">
        <f>СЕН.25!E88</f>
        <v>1350</v>
      </c>
      <c r="S90" s="47">
        <f t="shared" si="10"/>
        <v>4050</v>
      </c>
      <c r="T90" s="45">
        <f>ОКТ.25!E88</f>
        <v>1350</v>
      </c>
      <c r="U90" s="45">
        <f>НОЯ.25!E88</f>
        <v>1350</v>
      </c>
      <c r="V90" s="45">
        <f>ДЕК.25!E88</f>
        <v>1350</v>
      </c>
      <c r="W90" s="30"/>
      <c r="X90" s="9"/>
    </row>
    <row r="91" spans="1:24" ht="15.75" x14ac:dyDescent="0.25">
      <c r="A91" s="19"/>
      <c r="B91" s="127">
        <v>90</v>
      </c>
      <c r="C91" s="111"/>
      <c r="D91" s="117">
        <v>0</v>
      </c>
      <c r="E91" s="42">
        <f t="shared" si="6"/>
        <v>0</v>
      </c>
      <c r="F91" s="20">
        <f>ЯНВ.25!F89+ФЕВ.25!F89+МАР.25!F89+АПР.25!F89+МАЙ.25!F89+ИЮН.25!F89+ИЮЛ.25!F89+АВГ.25!F89+СЕН.25!F89+ОКТ.25!F89+НОЯ.25!F89+ДЕК.25!F89</f>
        <v>16200</v>
      </c>
      <c r="G91" s="43">
        <f t="shared" si="7"/>
        <v>4050</v>
      </c>
      <c r="H91" s="20">
        <f>ЯНВ.25!E89</f>
        <v>1350</v>
      </c>
      <c r="I91" s="20">
        <f>ФЕВ.25!E89</f>
        <v>1350</v>
      </c>
      <c r="J91" s="20">
        <f>МАР.25!E89</f>
        <v>1350</v>
      </c>
      <c r="K91" s="44">
        <f t="shared" si="8"/>
        <v>4050</v>
      </c>
      <c r="L91" s="20">
        <f>АПР.25!E89</f>
        <v>1350</v>
      </c>
      <c r="M91" s="45">
        <f>МАЙ.25!E89</f>
        <v>1350</v>
      </c>
      <c r="N91" s="45">
        <f>ИЮН.25!E89</f>
        <v>1350</v>
      </c>
      <c r="O91" s="46">
        <f t="shared" si="9"/>
        <v>4050</v>
      </c>
      <c r="P91" s="45">
        <f>ИЮЛ.25!E89</f>
        <v>1350</v>
      </c>
      <c r="Q91" s="45">
        <f>АВГ.25!E89</f>
        <v>1350</v>
      </c>
      <c r="R91" s="45">
        <f>СЕН.25!E89</f>
        <v>1350</v>
      </c>
      <c r="S91" s="47">
        <f t="shared" si="10"/>
        <v>4050</v>
      </c>
      <c r="T91" s="45">
        <f>ОКТ.25!E89</f>
        <v>1350</v>
      </c>
      <c r="U91" s="45">
        <f>НОЯ.25!E89</f>
        <v>1350</v>
      </c>
      <c r="V91" s="45">
        <f>ДЕК.25!E89</f>
        <v>1350</v>
      </c>
      <c r="W91" s="30"/>
      <c r="X91" s="9"/>
    </row>
    <row r="92" spans="1:24" ht="15.75" x14ac:dyDescent="0.25">
      <c r="A92" s="23"/>
      <c r="B92" s="127">
        <v>91</v>
      </c>
      <c r="C92" s="111"/>
      <c r="D92" s="117">
        <v>-2208.6399999999994</v>
      </c>
      <c r="E92" s="42">
        <f t="shared" si="6"/>
        <v>491.36000000000058</v>
      </c>
      <c r="F92" s="20">
        <f>ЯНВ.25!F90+ФЕВ.25!F90+МАР.25!F90+АПР.25!F90+МАЙ.25!F90+ИЮН.25!F90+ИЮЛ.25!F90+АВГ.25!F90+СЕН.25!F90+ОКТ.25!F90+НОЯ.25!F90+ДЕК.25!F90</f>
        <v>18900</v>
      </c>
      <c r="G92" s="43">
        <f t="shared" si="7"/>
        <v>4050</v>
      </c>
      <c r="H92" s="20">
        <f>ЯНВ.25!E90</f>
        <v>1350</v>
      </c>
      <c r="I92" s="20">
        <f>ФЕВ.25!E90</f>
        <v>1350</v>
      </c>
      <c r="J92" s="20">
        <f>МАР.25!E90</f>
        <v>1350</v>
      </c>
      <c r="K92" s="44">
        <f t="shared" si="8"/>
        <v>4050</v>
      </c>
      <c r="L92" s="20">
        <f>АПР.25!E90</f>
        <v>1350</v>
      </c>
      <c r="M92" s="45">
        <f>МАЙ.25!E90</f>
        <v>1350</v>
      </c>
      <c r="N92" s="45">
        <f>ИЮН.25!E90</f>
        <v>1350</v>
      </c>
      <c r="O92" s="46">
        <f t="shared" si="9"/>
        <v>4050</v>
      </c>
      <c r="P92" s="45">
        <f>ИЮЛ.25!E90</f>
        <v>1350</v>
      </c>
      <c r="Q92" s="45">
        <f>АВГ.25!E90</f>
        <v>1350</v>
      </c>
      <c r="R92" s="45">
        <f>СЕН.25!E90</f>
        <v>1350</v>
      </c>
      <c r="S92" s="47">
        <f t="shared" si="10"/>
        <v>4050</v>
      </c>
      <c r="T92" s="45">
        <f>ОКТ.25!E90</f>
        <v>1350</v>
      </c>
      <c r="U92" s="45">
        <f>НОЯ.25!E90</f>
        <v>1350</v>
      </c>
      <c r="V92" s="45">
        <f>ДЕК.25!E90</f>
        <v>1350</v>
      </c>
      <c r="W92" s="30"/>
      <c r="X92" s="9"/>
    </row>
    <row r="93" spans="1:24" ht="15.75" x14ac:dyDescent="0.25">
      <c r="A93" s="23"/>
      <c r="B93" s="127">
        <v>92</v>
      </c>
      <c r="C93" s="111"/>
      <c r="D93" s="117">
        <v>2650</v>
      </c>
      <c r="E93" s="42">
        <f t="shared" si="6"/>
        <v>5600</v>
      </c>
      <c r="F93" s="20">
        <f>ЯНВ.25!F91+ФЕВ.25!F91+МАР.25!F91+АПР.25!F91+МАЙ.25!F91+ИЮН.25!F91+ИЮЛ.25!F91+АВГ.25!F91+СЕН.25!F91+ОКТ.25!F91+НОЯ.25!F91+ДЕК.25!F91</f>
        <v>19150</v>
      </c>
      <c r="G93" s="43">
        <f t="shared" si="7"/>
        <v>4050</v>
      </c>
      <c r="H93" s="20">
        <f>ЯНВ.25!E91</f>
        <v>1350</v>
      </c>
      <c r="I93" s="20">
        <f>ФЕВ.25!E91</f>
        <v>1350</v>
      </c>
      <c r="J93" s="20">
        <f>МАР.25!E91</f>
        <v>1350</v>
      </c>
      <c r="K93" s="44">
        <f t="shared" si="8"/>
        <v>4050</v>
      </c>
      <c r="L93" s="20">
        <f>АПР.25!E91</f>
        <v>1350</v>
      </c>
      <c r="M93" s="45">
        <f>МАЙ.25!E91</f>
        <v>1350</v>
      </c>
      <c r="N93" s="45">
        <f>ИЮН.25!E91</f>
        <v>1350</v>
      </c>
      <c r="O93" s="46">
        <f t="shared" si="9"/>
        <v>4050</v>
      </c>
      <c r="P93" s="45">
        <f>ИЮЛ.25!E91</f>
        <v>1350</v>
      </c>
      <c r="Q93" s="45">
        <f>АВГ.25!E91</f>
        <v>1350</v>
      </c>
      <c r="R93" s="45">
        <f>СЕН.25!E91</f>
        <v>1350</v>
      </c>
      <c r="S93" s="47">
        <f t="shared" si="10"/>
        <v>4050</v>
      </c>
      <c r="T93" s="45">
        <f>ОКТ.25!E91</f>
        <v>1350</v>
      </c>
      <c r="U93" s="45">
        <f>НОЯ.25!E91</f>
        <v>1350</v>
      </c>
      <c r="V93" s="45">
        <f>ДЕК.25!E91</f>
        <v>1350</v>
      </c>
      <c r="W93" s="30"/>
      <c r="X93" s="9"/>
    </row>
    <row r="94" spans="1:24" ht="15.75" x14ac:dyDescent="0.25">
      <c r="A94" s="19"/>
      <c r="B94" s="127">
        <v>93</v>
      </c>
      <c r="C94" s="111"/>
      <c r="D94" s="117">
        <v>42.019999999996799</v>
      </c>
      <c r="E94" s="42">
        <f t="shared" si="6"/>
        <v>-2657.9800000000032</v>
      </c>
      <c r="F94" s="20">
        <f>ЯНВ.25!F92+ФЕВ.25!F92+МАР.25!F92+АПР.25!F92+МАЙ.25!F92+ИЮН.25!F92+ИЮЛ.25!F92+АВГ.25!F92+СЕН.25!F92+ОКТ.25!F92+НОЯ.25!F92+ДЕК.25!F92</f>
        <v>13500</v>
      </c>
      <c r="G94" s="43">
        <f t="shared" si="7"/>
        <v>4050</v>
      </c>
      <c r="H94" s="20">
        <f>ЯНВ.25!E92</f>
        <v>1350</v>
      </c>
      <c r="I94" s="20">
        <f>ФЕВ.25!E92</f>
        <v>1350</v>
      </c>
      <c r="J94" s="20">
        <f>МАР.25!E92</f>
        <v>1350</v>
      </c>
      <c r="K94" s="44">
        <f t="shared" si="8"/>
        <v>4050</v>
      </c>
      <c r="L94" s="20">
        <f>АПР.25!E92</f>
        <v>1350</v>
      </c>
      <c r="M94" s="45">
        <f>МАЙ.25!E92</f>
        <v>1350</v>
      </c>
      <c r="N94" s="45">
        <f>ИЮН.25!E92</f>
        <v>1350</v>
      </c>
      <c r="O94" s="46">
        <f t="shared" si="9"/>
        <v>4050</v>
      </c>
      <c r="P94" s="45">
        <f>ИЮЛ.25!E92</f>
        <v>1350</v>
      </c>
      <c r="Q94" s="45">
        <f>АВГ.25!E92</f>
        <v>1350</v>
      </c>
      <c r="R94" s="45">
        <f>СЕН.25!E92</f>
        <v>1350</v>
      </c>
      <c r="S94" s="47">
        <f t="shared" si="10"/>
        <v>4050</v>
      </c>
      <c r="T94" s="45">
        <f>ОКТ.25!E92</f>
        <v>1350</v>
      </c>
      <c r="U94" s="45">
        <f>НОЯ.25!E92</f>
        <v>1350</v>
      </c>
      <c r="V94" s="45">
        <f>ДЕК.25!E92</f>
        <v>1350</v>
      </c>
      <c r="W94" s="30"/>
      <c r="X94" s="9"/>
    </row>
    <row r="95" spans="1:24" ht="15.75" x14ac:dyDescent="0.25">
      <c r="A95" s="23"/>
      <c r="B95" s="127">
        <v>94</v>
      </c>
      <c r="C95" s="111"/>
      <c r="D95" s="117">
        <v>-4050</v>
      </c>
      <c r="E95" s="42">
        <f t="shared" si="6"/>
        <v>-1350</v>
      </c>
      <c r="F95" s="20">
        <f>ЯНВ.25!F93+ФЕВ.25!F93+МАР.25!F93+АПР.25!F93+МАЙ.25!F93+ИЮН.25!F93+ИЮЛ.25!F93+АВГ.25!F93+СЕН.25!F93+ОКТ.25!F93+НОЯ.25!F93+ДЕК.25!F93</f>
        <v>18900</v>
      </c>
      <c r="G95" s="43">
        <f t="shared" si="7"/>
        <v>4050</v>
      </c>
      <c r="H95" s="20">
        <f>ЯНВ.25!E93</f>
        <v>1350</v>
      </c>
      <c r="I95" s="20">
        <f>ФЕВ.25!E93</f>
        <v>1350</v>
      </c>
      <c r="J95" s="20">
        <f>МАР.25!E93</f>
        <v>1350</v>
      </c>
      <c r="K95" s="44">
        <f t="shared" si="8"/>
        <v>4050</v>
      </c>
      <c r="L95" s="20">
        <f>АПР.25!E93</f>
        <v>1350</v>
      </c>
      <c r="M95" s="45">
        <f>МАЙ.25!E93</f>
        <v>1350</v>
      </c>
      <c r="N95" s="45">
        <f>ИЮН.25!E93</f>
        <v>1350</v>
      </c>
      <c r="O95" s="46">
        <f t="shared" si="9"/>
        <v>4050</v>
      </c>
      <c r="P95" s="45">
        <f>ИЮЛ.25!E93</f>
        <v>1350</v>
      </c>
      <c r="Q95" s="45">
        <f>АВГ.25!E93</f>
        <v>1350</v>
      </c>
      <c r="R95" s="45">
        <f>СЕН.25!E93</f>
        <v>1350</v>
      </c>
      <c r="S95" s="47">
        <f t="shared" si="10"/>
        <v>4050</v>
      </c>
      <c r="T95" s="45">
        <f>ОКТ.25!E93</f>
        <v>1350</v>
      </c>
      <c r="U95" s="45">
        <f>НОЯ.25!E93</f>
        <v>1350</v>
      </c>
      <c r="V95" s="45">
        <f>ДЕК.25!E93</f>
        <v>1350</v>
      </c>
      <c r="W95" s="30"/>
      <c r="X95" s="9"/>
    </row>
    <row r="96" spans="1:24" ht="15.75" x14ac:dyDescent="0.25">
      <c r="A96" s="19"/>
      <c r="B96" s="127">
        <v>95</v>
      </c>
      <c r="C96" s="111"/>
      <c r="D96" s="117">
        <v>-3900</v>
      </c>
      <c r="E96" s="42">
        <f t="shared" si="6"/>
        <v>-20100</v>
      </c>
      <c r="F96" s="20">
        <f>ЯНВ.25!F94+ФЕВ.25!F94+МАР.25!F94+АПР.25!F94+МАЙ.25!F94+ИЮН.25!F94+ИЮЛ.25!F94+АВГ.25!F94+СЕН.25!F94+ОКТ.25!F94+НОЯ.25!F94+ДЕК.25!F94</f>
        <v>0</v>
      </c>
      <c r="G96" s="43">
        <f t="shared" si="7"/>
        <v>4050</v>
      </c>
      <c r="H96" s="20">
        <f>ЯНВ.25!E94</f>
        <v>1350</v>
      </c>
      <c r="I96" s="20">
        <f>ФЕВ.25!E94</f>
        <v>1350</v>
      </c>
      <c r="J96" s="20">
        <f>МАР.25!E94</f>
        <v>1350</v>
      </c>
      <c r="K96" s="44">
        <f t="shared" si="8"/>
        <v>4050</v>
      </c>
      <c r="L96" s="20">
        <f>АПР.25!E94</f>
        <v>1350</v>
      </c>
      <c r="M96" s="45">
        <f>МАЙ.25!E94</f>
        <v>1350</v>
      </c>
      <c r="N96" s="45">
        <f>ИЮН.25!E94</f>
        <v>1350</v>
      </c>
      <c r="O96" s="46">
        <f t="shared" si="9"/>
        <v>4050</v>
      </c>
      <c r="P96" s="45">
        <f>ИЮЛ.25!E94</f>
        <v>1350</v>
      </c>
      <c r="Q96" s="45">
        <f>АВГ.25!E94</f>
        <v>1350</v>
      </c>
      <c r="R96" s="45">
        <f>СЕН.25!E94</f>
        <v>1350</v>
      </c>
      <c r="S96" s="47">
        <f t="shared" si="10"/>
        <v>4050</v>
      </c>
      <c r="T96" s="45">
        <f>ОКТ.25!E94</f>
        <v>1350</v>
      </c>
      <c r="U96" s="45">
        <f>НОЯ.25!E94</f>
        <v>1350</v>
      </c>
      <c r="V96" s="45">
        <f>ДЕК.25!E94</f>
        <v>1350</v>
      </c>
      <c r="W96" s="30"/>
      <c r="X96" s="9"/>
    </row>
    <row r="97" spans="1:24" ht="15.75" customHeight="1" x14ac:dyDescent="0.25">
      <c r="A97" s="127"/>
      <c r="B97" s="127">
        <v>96</v>
      </c>
      <c r="C97" s="111"/>
      <c r="D97" s="117">
        <v>-8400</v>
      </c>
      <c r="E97" s="42">
        <f t="shared" si="6"/>
        <v>-4600</v>
      </c>
      <c r="F97" s="20">
        <f>ЯНВ.25!F95+ФЕВ.25!F95+МАР.25!F95+АПР.25!F95+МАЙ.25!F95+ИЮН.25!F95+ИЮЛ.25!F95+АВГ.25!F95+СЕН.25!F95+ОКТ.25!F95+НОЯ.25!F95+ДЕК.25!F95</f>
        <v>20000</v>
      </c>
      <c r="G97" s="43">
        <f t="shared" si="7"/>
        <v>4050</v>
      </c>
      <c r="H97" s="20">
        <f>ЯНВ.25!E95</f>
        <v>1350</v>
      </c>
      <c r="I97" s="20">
        <f>ФЕВ.25!E95</f>
        <v>1350</v>
      </c>
      <c r="J97" s="20">
        <f>МАР.25!E95</f>
        <v>1350</v>
      </c>
      <c r="K97" s="44">
        <f t="shared" si="8"/>
        <v>4050</v>
      </c>
      <c r="L97" s="20">
        <f>АПР.25!E95</f>
        <v>1350</v>
      </c>
      <c r="M97" s="45">
        <f>МАЙ.25!E95</f>
        <v>1350</v>
      </c>
      <c r="N97" s="45">
        <f>ИЮН.25!E95</f>
        <v>1350</v>
      </c>
      <c r="O97" s="46">
        <f t="shared" si="9"/>
        <v>4050</v>
      </c>
      <c r="P97" s="45">
        <f>ИЮЛ.25!E95</f>
        <v>1350</v>
      </c>
      <c r="Q97" s="45">
        <f>АВГ.25!E95</f>
        <v>1350</v>
      </c>
      <c r="R97" s="45">
        <f>СЕН.25!E95</f>
        <v>1350</v>
      </c>
      <c r="S97" s="47">
        <f t="shared" si="10"/>
        <v>4050</v>
      </c>
      <c r="T97" s="45">
        <f>ОКТ.25!E95</f>
        <v>1350</v>
      </c>
      <c r="U97" s="45">
        <f>НОЯ.25!E95</f>
        <v>1350</v>
      </c>
      <c r="V97" s="45">
        <f>ДЕК.25!E95</f>
        <v>1350</v>
      </c>
      <c r="W97" s="30"/>
      <c r="X97" s="9"/>
    </row>
    <row r="98" spans="1:24" ht="15.75" x14ac:dyDescent="0.25">
      <c r="A98" s="19"/>
      <c r="B98" s="127">
        <v>97</v>
      </c>
      <c r="C98" s="111"/>
      <c r="D98" s="117">
        <v>0</v>
      </c>
      <c r="E98" s="42">
        <f t="shared" si="6"/>
        <v>0</v>
      </c>
      <c r="F98" s="20">
        <f>ЯНВ.25!F96+ФЕВ.25!F96+МАР.25!F96+АПР.25!F96+МАЙ.25!F96+ИЮН.25!F96+ИЮЛ.25!F96+АВГ.25!F96+СЕН.25!F96+ОКТ.25!F96+НОЯ.25!F96+ДЕК.25!F96</f>
        <v>0</v>
      </c>
      <c r="G98" s="43">
        <f t="shared" si="7"/>
        <v>0</v>
      </c>
      <c r="H98" s="20">
        <f>ЯНВ.25!E96</f>
        <v>0</v>
      </c>
      <c r="I98" s="20">
        <f>ФЕВ.25!E96</f>
        <v>0</v>
      </c>
      <c r="J98" s="20">
        <f>МАР.25!E96</f>
        <v>0</v>
      </c>
      <c r="K98" s="44">
        <f t="shared" si="8"/>
        <v>0</v>
      </c>
      <c r="L98" s="20">
        <f>АПР.25!E96</f>
        <v>0</v>
      </c>
      <c r="M98" s="45">
        <f>МАЙ.25!E96</f>
        <v>0</v>
      </c>
      <c r="N98" s="45">
        <f>ИЮН.25!E96</f>
        <v>0</v>
      </c>
      <c r="O98" s="46">
        <f t="shared" si="9"/>
        <v>0</v>
      </c>
      <c r="P98" s="45">
        <f>ИЮЛ.25!E96</f>
        <v>0</v>
      </c>
      <c r="Q98" s="45">
        <f>АВГ.25!E96</f>
        <v>0</v>
      </c>
      <c r="R98" s="45">
        <f>СЕН.25!E96</f>
        <v>0</v>
      </c>
      <c r="S98" s="47">
        <f t="shared" si="10"/>
        <v>0</v>
      </c>
      <c r="T98" s="45">
        <f>ОКТ.25!E96</f>
        <v>0</v>
      </c>
      <c r="U98" s="45">
        <f>НОЯ.25!E96</f>
        <v>0</v>
      </c>
      <c r="V98" s="45">
        <f>ДЕК.25!E96</f>
        <v>0</v>
      </c>
      <c r="W98" s="30"/>
      <c r="X98" s="9"/>
    </row>
    <row r="99" spans="1:24" ht="15.75" x14ac:dyDescent="0.25">
      <c r="A99" s="19"/>
      <c r="B99" s="127" t="s">
        <v>26</v>
      </c>
      <c r="C99" s="111" t="s">
        <v>27</v>
      </c>
      <c r="D99" s="117">
        <v>-3250</v>
      </c>
      <c r="E99" s="42">
        <f t="shared" si="6"/>
        <v>-1350</v>
      </c>
      <c r="F99" s="20">
        <f>ЯНВ.25!F97+ФЕВ.25!F97+МАР.25!F97+АПР.25!F97+МАЙ.25!F97+ИЮН.25!F97+ИЮЛ.25!F97+АВГ.25!F97+СЕН.25!F97+ОКТ.25!F97+НОЯ.25!F97+ДЕК.25!F97</f>
        <v>18100</v>
      </c>
      <c r="G99" s="43">
        <f t="shared" si="7"/>
        <v>4050</v>
      </c>
      <c r="H99" s="20">
        <f>ЯНВ.25!E97</f>
        <v>1350</v>
      </c>
      <c r="I99" s="20">
        <f>ФЕВ.25!E97</f>
        <v>1350</v>
      </c>
      <c r="J99" s="20">
        <f>МАР.25!E97</f>
        <v>1350</v>
      </c>
      <c r="K99" s="44">
        <f t="shared" si="8"/>
        <v>4050</v>
      </c>
      <c r="L99" s="20">
        <f>АПР.25!E97</f>
        <v>1350</v>
      </c>
      <c r="M99" s="45">
        <f>МАЙ.25!E97</f>
        <v>1350</v>
      </c>
      <c r="N99" s="45">
        <f>ИЮН.25!E97</f>
        <v>1350</v>
      </c>
      <c r="O99" s="46">
        <f t="shared" si="9"/>
        <v>4050</v>
      </c>
      <c r="P99" s="45">
        <f>ИЮЛ.25!E97</f>
        <v>1350</v>
      </c>
      <c r="Q99" s="45">
        <f>АВГ.25!E97</f>
        <v>1350</v>
      </c>
      <c r="R99" s="45">
        <f>СЕН.25!E97</f>
        <v>1350</v>
      </c>
      <c r="S99" s="47">
        <f t="shared" si="10"/>
        <v>4050</v>
      </c>
      <c r="T99" s="45">
        <f>ОКТ.25!E97</f>
        <v>1350</v>
      </c>
      <c r="U99" s="45">
        <f>НОЯ.25!E97</f>
        <v>1350</v>
      </c>
      <c r="V99" s="45">
        <f>ДЕК.25!E97</f>
        <v>1350</v>
      </c>
      <c r="W99" s="30"/>
      <c r="X99" s="9"/>
    </row>
    <row r="100" spans="1:24" ht="15.75" x14ac:dyDescent="0.25">
      <c r="A100" s="19"/>
      <c r="B100" s="127" t="s">
        <v>28</v>
      </c>
      <c r="C100" s="111"/>
      <c r="D100" s="117">
        <v>-2700</v>
      </c>
      <c r="E100" s="42">
        <f t="shared" si="6"/>
        <v>-6741</v>
      </c>
      <c r="F100" s="20">
        <f>ЯНВ.25!F98+ФЕВ.25!F98+МАР.25!F98+АПР.25!F98+МАЙ.25!F98+ИЮН.25!F98+ИЮЛ.25!F98+АВГ.25!F98+СЕН.25!F98+ОКТ.25!F98+НОЯ.25!F98+ДЕК.25!F98</f>
        <v>12159</v>
      </c>
      <c r="G100" s="43">
        <f t="shared" si="7"/>
        <v>4050</v>
      </c>
      <c r="H100" s="20">
        <f>ЯНВ.25!E98</f>
        <v>1350</v>
      </c>
      <c r="I100" s="20">
        <f>ФЕВ.25!E98</f>
        <v>1350</v>
      </c>
      <c r="J100" s="20">
        <f>МАР.25!E98</f>
        <v>1350</v>
      </c>
      <c r="K100" s="44">
        <f t="shared" si="8"/>
        <v>4050</v>
      </c>
      <c r="L100" s="20">
        <f>АПР.25!E98</f>
        <v>1350</v>
      </c>
      <c r="M100" s="45">
        <f>МАЙ.25!E98</f>
        <v>1350</v>
      </c>
      <c r="N100" s="45">
        <f>ИЮН.25!E98</f>
        <v>1350</v>
      </c>
      <c r="O100" s="46">
        <f t="shared" si="9"/>
        <v>4050</v>
      </c>
      <c r="P100" s="45">
        <f>ИЮЛ.25!E98</f>
        <v>1350</v>
      </c>
      <c r="Q100" s="45">
        <f>АВГ.25!E98</f>
        <v>1350</v>
      </c>
      <c r="R100" s="45">
        <f>СЕН.25!E98</f>
        <v>1350</v>
      </c>
      <c r="S100" s="47">
        <f t="shared" si="10"/>
        <v>4050</v>
      </c>
      <c r="T100" s="45">
        <f>ОКТ.25!E98</f>
        <v>1350</v>
      </c>
      <c r="U100" s="45">
        <f>НОЯ.25!E98</f>
        <v>1350</v>
      </c>
      <c r="V100" s="45">
        <f>ДЕК.25!E98</f>
        <v>1350</v>
      </c>
      <c r="W100" s="30"/>
      <c r="X100" s="9"/>
    </row>
    <row r="101" spans="1:24" ht="15.75" x14ac:dyDescent="0.25">
      <c r="A101" s="19"/>
      <c r="B101" s="127" t="s">
        <v>29</v>
      </c>
      <c r="C101" s="111"/>
      <c r="D101" s="117">
        <v>-3100</v>
      </c>
      <c r="E101" s="42">
        <f t="shared" si="6"/>
        <v>0</v>
      </c>
      <c r="F101" s="20">
        <f>ЯНВ.25!F99+ФЕВ.25!F99+МАР.25!F99+АПР.25!F99+МАЙ.25!F99+ИЮН.25!F99+ИЮЛ.25!F99+АВГ.25!F99+СЕН.25!F99+ОКТ.25!F99+НОЯ.25!F99+ДЕК.25!F99</f>
        <v>3100</v>
      </c>
      <c r="G101" s="43">
        <f t="shared" si="7"/>
        <v>0</v>
      </c>
      <c r="H101" s="20">
        <f>ЯНВ.25!E99</f>
        <v>0</v>
      </c>
      <c r="I101" s="20">
        <f>ФЕВ.25!E99</f>
        <v>0</v>
      </c>
      <c r="J101" s="20">
        <f>МАР.25!E99</f>
        <v>0</v>
      </c>
      <c r="K101" s="44">
        <f t="shared" si="8"/>
        <v>0</v>
      </c>
      <c r="L101" s="20">
        <f>АПР.25!E99</f>
        <v>0</v>
      </c>
      <c r="M101" s="45">
        <f>МАЙ.25!E99</f>
        <v>0</v>
      </c>
      <c r="N101" s="45">
        <f>ИЮН.25!E99</f>
        <v>0</v>
      </c>
      <c r="O101" s="46">
        <f t="shared" si="9"/>
        <v>0</v>
      </c>
      <c r="P101" s="45">
        <f>ИЮЛ.25!E99</f>
        <v>0</v>
      </c>
      <c r="Q101" s="45">
        <f>АВГ.25!E99</f>
        <v>0</v>
      </c>
      <c r="R101" s="45">
        <v>0</v>
      </c>
      <c r="S101" s="47">
        <f t="shared" si="10"/>
        <v>0</v>
      </c>
      <c r="T101" s="45">
        <f>ОКТ.25!E99</f>
        <v>0</v>
      </c>
      <c r="U101" s="45">
        <f>НОЯ.25!E99</f>
        <v>0</v>
      </c>
      <c r="V101" s="45">
        <f>ДЕК.25!E99</f>
        <v>0</v>
      </c>
      <c r="W101" s="30"/>
      <c r="X101" s="9"/>
    </row>
    <row r="102" spans="1:24" ht="15.75" x14ac:dyDescent="0.25">
      <c r="A102" s="19"/>
      <c r="B102" s="127" t="s">
        <v>30</v>
      </c>
      <c r="C102" s="111"/>
      <c r="D102" s="117">
        <v>1300</v>
      </c>
      <c r="E102" s="42">
        <f t="shared" si="6"/>
        <v>1300</v>
      </c>
      <c r="F102" s="20">
        <f>ЯНВ.25!F100+ФЕВ.25!F100+МАР.25!F100+АПР.25!F100+МАЙ.25!F100+ИЮН.25!F100+ИЮЛ.25!F100+АВГ.25!F100+СЕН.25!F100+ОКТ.25!F100+НОЯ.25!F100+ДЕК.25!F100</f>
        <v>0</v>
      </c>
      <c r="G102" s="43">
        <f t="shared" si="7"/>
        <v>0</v>
      </c>
      <c r="H102" s="20">
        <f>ЯНВ.25!E100</f>
        <v>0</v>
      </c>
      <c r="I102" s="20">
        <f>ФЕВ.25!E100</f>
        <v>0</v>
      </c>
      <c r="J102" s="20">
        <f>МАР.25!E100</f>
        <v>0</v>
      </c>
      <c r="K102" s="44">
        <f t="shared" si="8"/>
        <v>0</v>
      </c>
      <c r="L102" s="20">
        <f>АПР.25!E100</f>
        <v>0</v>
      </c>
      <c r="M102" s="45">
        <f>МАЙ.25!E100</f>
        <v>0</v>
      </c>
      <c r="N102" s="45">
        <f>ИЮН.25!E100</f>
        <v>0</v>
      </c>
      <c r="O102" s="46">
        <f t="shared" si="9"/>
        <v>0</v>
      </c>
      <c r="P102" s="45">
        <f>ИЮЛ.25!E100</f>
        <v>0</v>
      </c>
      <c r="Q102" s="45">
        <f>АВГ.25!E100</f>
        <v>0</v>
      </c>
      <c r="R102" s="45">
        <v>0</v>
      </c>
      <c r="S102" s="47">
        <f t="shared" si="10"/>
        <v>0</v>
      </c>
      <c r="T102" s="45">
        <f>ОКТ.25!E100</f>
        <v>0</v>
      </c>
      <c r="U102" s="45">
        <f>НОЯ.25!E100</f>
        <v>0</v>
      </c>
      <c r="V102" s="45">
        <f>ДЕК.25!E100</f>
        <v>0</v>
      </c>
      <c r="W102" s="30"/>
      <c r="X102" s="9"/>
    </row>
    <row r="103" spans="1:24" ht="15.75" x14ac:dyDescent="0.25">
      <c r="A103" s="19"/>
      <c r="B103" s="127" t="s">
        <v>31</v>
      </c>
      <c r="C103" s="111"/>
      <c r="D103" s="117">
        <v>0</v>
      </c>
      <c r="E103" s="42">
        <f t="shared" si="6"/>
        <v>1350</v>
      </c>
      <c r="F103" s="20">
        <f>ЯНВ.25!F101+ФЕВ.25!F101+МАР.25!F101+АПР.25!F101+МАЙ.25!F101+ИЮН.25!F101+ИЮЛ.25!F101+АВГ.25!F101+СЕН.25!F99+ОКТ.25!F101+НОЯ.25!F101+ДЕК.25!F101</f>
        <v>16200</v>
      </c>
      <c r="G103" s="43">
        <f t="shared" si="7"/>
        <v>4050</v>
      </c>
      <c r="H103" s="20">
        <f>ЯНВ.25!E101</f>
        <v>1350</v>
      </c>
      <c r="I103" s="20">
        <f>ФЕВ.25!E101</f>
        <v>1350</v>
      </c>
      <c r="J103" s="20">
        <f>МАР.25!E101</f>
        <v>1350</v>
      </c>
      <c r="K103" s="44">
        <f t="shared" si="8"/>
        <v>4050</v>
      </c>
      <c r="L103" s="20">
        <f>АПР.25!E101</f>
        <v>1350</v>
      </c>
      <c r="M103" s="45">
        <f>МАЙ.25!E101</f>
        <v>1350</v>
      </c>
      <c r="N103" s="45">
        <f>ИЮН.25!E101</f>
        <v>1350</v>
      </c>
      <c r="O103" s="46">
        <f t="shared" si="9"/>
        <v>2700</v>
      </c>
      <c r="P103" s="45">
        <f>ИЮЛ.25!E101</f>
        <v>1350</v>
      </c>
      <c r="Q103" s="45">
        <f>АВГ.25!E101</f>
        <v>1350</v>
      </c>
      <c r="R103" s="45">
        <f>СЕН.25!E99</f>
        <v>0</v>
      </c>
      <c r="S103" s="47">
        <f t="shared" si="10"/>
        <v>4050</v>
      </c>
      <c r="T103" s="45">
        <f>ОКТ.25!E101</f>
        <v>1350</v>
      </c>
      <c r="U103" s="45">
        <f>НОЯ.25!E101</f>
        <v>1350</v>
      </c>
      <c r="V103" s="45">
        <f>ДЕК.25!E101</f>
        <v>1350</v>
      </c>
      <c r="W103" s="30"/>
      <c r="X103" s="9"/>
    </row>
    <row r="104" spans="1:24" ht="15.75" x14ac:dyDescent="0.25">
      <c r="A104" s="19"/>
      <c r="B104" s="127" t="s">
        <v>32</v>
      </c>
      <c r="C104" s="111"/>
      <c r="D104" s="117">
        <v>-1750</v>
      </c>
      <c r="E104" s="42">
        <f t="shared" si="6"/>
        <v>-3100</v>
      </c>
      <c r="F104" s="20">
        <f>ЯНВ.25!F102+ФЕВ.25!F102+МАР.25!F102+АПР.25!F102+МАЙ.25!F102+ИЮН.25!F102+ИЮЛ.25!F102+АВГ.25!F102+СЕН.25!F102+ОКТ.25!F102+НОЯ.25!F102+ДЕК.25!F102</f>
        <v>14850</v>
      </c>
      <c r="G104" s="43">
        <f t="shared" si="7"/>
        <v>4050</v>
      </c>
      <c r="H104" s="20">
        <f>ЯНВ.25!E102</f>
        <v>1350</v>
      </c>
      <c r="I104" s="20">
        <f>ФЕВ.25!E102</f>
        <v>1350</v>
      </c>
      <c r="J104" s="20">
        <f>МАР.25!E102</f>
        <v>1350</v>
      </c>
      <c r="K104" s="44">
        <f t="shared" si="8"/>
        <v>4050</v>
      </c>
      <c r="L104" s="20">
        <f>АПР.25!E102</f>
        <v>1350</v>
      </c>
      <c r="M104" s="45">
        <f>МАЙ.25!E102</f>
        <v>1350</v>
      </c>
      <c r="N104" s="45">
        <f>ИЮН.25!E102</f>
        <v>1350</v>
      </c>
      <c r="O104" s="46">
        <f t="shared" si="9"/>
        <v>4050</v>
      </c>
      <c r="P104" s="45">
        <f>ИЮЛ.25!E102</f>
        <v>1350</v>
      </c>
      <c r="Q104" s="45">
        <f>АВГ.25!E102</f>
        <v>1350</v>
      </c>
      <c r="R104" s="45">
        <f>СЕН.25!E102</f>
        <v>1350</v>
      </c>
      <c r="S104" s="47">
        <f t="shared" si="10"/>
        <v>4050</v>
      </c>
      <c r="T104" s="45">
        <f>ОКТ.25!E102</f>
        <v>1350</v>
      </c>
      <c r="U104" s="45">
        <f>НОЯ.25!E102</f>
        <v>1350</v>
      </c>
      <c r="V104" s="45">
        <f>ДЕК.25!E102</f>
        <v>1350</v>
      </c>
      <c r="W104" s="30"/>
      <c r="X104" s="9"/>
    </row>
    <row r="105" spans="1:24" ht="15.75" x14ac:dyDescent="0.25">
      <c r="A105" s="19"/>
      <c r="B105" s="127" t="s">
        <v>33</v>
      </c>
      <c r="C105" s="111" t="s">
        <v>34</v>
      </c>
      <c r="D105" s="117">
        <v>0</v>
      </c>
      <c r="E105" s="42">
        <f t="shared" si="6"/>
        <v>0</v>
      </c>
      <c r="F105" s="20">
        <f>ЯНВ.25!F103+ФЕВ.25!F103+МАР.25!F103+АПР.25!F103+МАЙ.25!F103+ИЮН.25!F103+ИЮЛ.25!F103+АВГ.25!F103+СЕН.25!F103+ОКТ.25!F103+НОЯ.25!F103+ДЕК.25!F103</f>
        <v>0</v>
      </c>
      <c r="G105" s="43">
        <f t="shared" si="7"/>
        <v>0</v>
      </c>
      <c r="H105" s="20">
        <f>ЯНВ.25!E103</f>
        <v>0</v>
      </c>
      <c r="I105" s="20">
        <f>ФЕВ.25!E103</f>
        <v>0</v>
      </c>
      <c r="J105" s="20">
        <f>МАР.25!E103</f>
        <v>0</v>
      </c>
      <c r="K105" s="44">
        <f t="shared" si="8"/>
        <v>0</v>
      </c>
      <c r="L105" s="20">
        <f>АПР.25!E103</f>
        <v>0</v>
      </c>
      <c r="M105" s="45">
        <f>МАЙ.25!E103</f>
        <v>0</v>
      </c>
      <c r="N105" s="45">
        <f>ИЮН.25!E103</f>
        <v>0</v>
      </c>
      <c r="O105" s="46">
        <f t="shared" si="9"/>
        <v>0</v>
      </c>
      <c r="P105" s="45">
        <f>ИЮЛ.25!E103</f>
        <v>0</v>
      </c>
      <c r="Q105" s="45">
        <f>АВГ.25!E103</f>
        <v>0</v>
      </c>
      <c r="R105" s="45">
        <f>СЕН.25!E103</f>
        <v>0</v>
      </c>
      <c r="S105" s="47">
        <f t="shared" si="10"/>
        <v>0</v>
      </c>
      <c r="T105" s="45">
        <f>ОКТ.25!E103</f>
        <v>0</v>
      </c>
      <c r="U105" s="45">
        <f>НОЯ.25!E103</f>
        <v>0</v>
      </c>
      <c r="V105" s="45">
        <f>ДЕК.25!E103</f>
        <v>0</v>
      </c>
      <c r="W105" s="30"/>
      <c r="X105" s="9"/>
    </row>
    <row r="106" spans="1:24" ht="15.75" x14ac:dyDescent="0.25">
      <c r="A106" s="19"/>
      <c r="B106" s="127">
        <v>100</v>
      </c>
      <c r="C106" s="111"/>
      <c r="D106" s="117">
        <v>0</v>
      </c>
      <c r="E106" s="42">
        <f t="shared" ref="E106:E140" si="11">F106-G106-K106-O106-S106+D106</f>
        <v>0</v>
      </c>
      <c r="F106" s="20">
        <f>ЯНВ.25!F104+ФЕВ.25!F104+МАР.25!F104+АПР.25!F104+МАЙ.25!F104+ИЮН.25!F104+ИЮЛ.25!F104+АВГ.25!F104+СЕН.25!F104+ОКТ.25!F104+НОЯ.25!F104+ДЕК.25!F104</f>
        <v>0</v>
      </c>
      <c r="G106" s="43">
        <f t="shared" si="7"/>
        <v>0</v>
      </c>
      <c r="H106" s="20">
        <f>ЯНВ.25!E104</f>
        <v>0</v>
      </c>
      <c r="I106" s="20">
        <f>ФЕВ.25!E104</f>
        <v>0</v>
      </c>
      <c r="J106" s="20">
        <f>МАР.25!E104</f>
        <v>0</v>
      </c>
      <c r="K106" s="44">
        <f t="shared" si="8"/>
        <v>0</v>
      </c>
      <c r="L106" s="20">
        <f>АПР.25!E104</f>
        <v>0</v>
      </c>
      <c r="M106" s="45">
        <f>МАЙ.25!E104</f>
        <v>0</v>
      </c>
      <c r="N106" s="45">
        <f>ИЮН.25!E104</f>
        <v>0</v>
      </c>
      <c r="O106" s="46">
        <f t="shared" si="9"/>
        <v>0</v>
      </c>
      <c r="P106" s="45">
        <f>ИЮЛ.25!E104</f>
        <v>0</v>
      </c>
      <c r="Q106" s="45">
        <f>АВГ.25!E104</f>
        <v>0</v>
      </c>
      <c r="R106" s="45">
        <f>СЕН.25!E104</f>
        <v>0</v>
      </c>
      <c r="S106" s="47">
        <f t="shared" si="10"/>
        <v>0</v>
      </c>
      <c r="T106" s="45">
        <f>ОКТ.25!E104</f>
        <v>0</v>
      </c>
      <c r="U106" s="45">
        <f>НОЯ.25!E104</f>
        <v>0</v>
      </c>
      <c r="V106" s="45">
        <f>ДЕК.25!E104</f>
        <v>0</v>
      </c>
      <c r="W106" s="30"/>
      <c r="X106" s="9"/>
    </row>
    <row r="107" spans="1:24" ht="15.75" x14ac:dyDescent="0.25">
      <c r="A107" s="19"/>
      <c r="B107" s="127" t="s">
        <v>35</v>
      </c>
      <c r="C107" s="111"/>
      <c r="D107" s="117">
        <v>-28500</v>
      </c>
      <c r="E107" s="42">
        <f t="shared" si="11"/>
        <v>-44700</v>
      </c>
      <c r="F107" s="20">
        <f>ЯНВ.25!F105+ФЕВ.25!F105+МАР.25!F105+АПР.25!F105+МАЙ.25!F105+ИЮН.25!F105+ИЮЛ.25!F105+АВГ.25!F105+СЕН.25!F105+ОКТ.25!F105+НОЯ.25!F105+ДЕК.25!F105</f>
        <v>0</v>
      </c>
      <c r="G107" s="43">
        <f t="shared" si="7"/>
        <v>4050</v>
      </c>
      <c r="H107" s="20">
        <f>ЯНВ.25!E105</f>
        <v>1350</v>
      </c>
      <c r="I107" s="20">
        <f>ФЕВ.25!E105</f>
        <v>1350</v>
      </c>
      <c r="J107" s="20">
        <f>МАР.25!E105</f>
        <v>1350</v>
      </c>
      <c r="K107" s="44">
        <f t="shared" si="8"/>
        <v>4050</v>
      </c>
      <c r="L107" s="20">
        <f>АПР.25!E105</f>
        <v>1350</v>
      </c>
      <c r="M107" s="45">
        <f>МАЙ.25!E105</f>
        <v>1350</v>
      </c>
      <c r="N107" s="45">
        <f>ИЮН.25!E105</f>
        <v>1350</v>
      </c>
      <c r="O107" s="46">
        <f t="shared" si="9"/>
        <v>4050</v>
      </c>
      <c r="P107" s="45">
        <f>ИЮЛ.25!E105</f>
        <v>1350</v>
      </c>
      <c r="Q107" s="45">
        <f>АВГ.25!E105</f>
        <v>1350</v>
      </c>
      <c r="R107" s="45">
        <f>СЕН.25!E105</f>
        <v>1350</v>
      </c>
      <c r="S107" s="47">
        <f t="shared" si="10"/>
        <v>4050</v>
      </c>
      <c r="T107" s="45">
        <f>ОКТ.25!E105</f>
        <v>1350</v>
      </c>
      <c r="U107" s="45">
        <f>НОЯ.25!E105</f>
        <v>1350</v>
      </c>
      <c r="V107" s="45">
        <f>ДЕК.25!E105</f>
        <v>1350</v>
      </c>
      <c r="W107" s="30"/>
      <c r="X107" s="9"/>
    </row>
    <row r="108" spans="1:24" ht="15.75" x14ac:dyDescent="0.25">
      <c r="A108" s="19"/>
      <c r="B108" s="127">
        <v>101</v>
      </c>
      <c r="C108" s="111"/>
      <c r="D108" s="117">
        <v>2892.02</v>
      </c>
      <c r="E108" s="42">
        <f t="shared" si="11"/>
        <v>4692.0200000000004</v>
      </c>
      <c r="F108" s="20">
        <f>ЯНВ.25!F106+ФЕВ.25!F106+МАР.25!F106+АПР.25!F106+МАЙ.25!F106+ИЮН.25!F106+ИЮЛ.25!F106+АВГ.25!F106+СЕН.25!F106+ОКТ.25!F106+НОЯ.25!F106+ДЕК.25!F106</f>
        <v>18000</v>
      </c>
      <c r="G108" s="43">
        <f t="shared" si="7"/>
        <v>4050</v>
      </c>
      <c r="H108" s="20">
        <f>ЯНВ.25!E106</f>
        <v>1350</v>
      </c>
      <c r="I108" s="20">
        <f>ФЕВ.25!E106</f>
        <v>1350</v>
      </c>
      <c r="J108" s="20">
        <f>МАР.25!E106</f>
        <v>1350</v>
      </c>
      <c r="K108" s="44">
        <f t="shared" si="8"/>
        <v>4050</v>
      </c>
      <c r="L108" s="20">
        <f>АПР.25!E106</f>
        <v>1350</v>
      </c>
      <c r="M108" s="45">
        <f>МАЙ.25!E106</f>
        <v>1350</v>
      </c>
      <c r="N108" s="45">
        <f>ИЮН.25!E106</f>
        <v>1350</v>
      </c>
      <c r="O108" s="46">
        <f t="shared" si="9"/>
        <v>4050</v>
      </c>
      <c r="P108" s="45">
        <f>ИЮЛ.25!E106</f>
        <v>1350</v>
      </c>
      <c r="Q108" s="45">
        <f>АВГ.25!E106</f>
        <v>1350</v>
      </c>
      <c r="R108" s="45">
        <f>СЕН.25!E106</f>
        <v>1350</v>
      </c>
      <c r="S108" s="47">
        <f t="shared" si="10"/>
        <v>4050</v>
      </c>
      <c r="T108" s="45">
        <f>ОКТ.25!E106</f>
        <v>1350</v>
      </c>
      <c r="U108" s="45">
        <f>НОЯ.25!E106</f>
        <v>1350</v>
      </c>
      <c r="V108" s="45">
        <f>ДЕК.25!E106</f>
        <v>1350</v>
      </c>
      <c r="W108" s="30"/>
      <c r="X108" s="9"/>
    </row>
    <row r="109" spans="1:24" ht="15.75" x14ac:dyDescent="0.25">
      <c r="A109" s="22"/>
      <c r="B109" s="127">
        <v>102</v>
      </c>
      <c r="C109" s="111"/>
      <c r="D109" s="117">
        <v>-88670.68</v>
      </c>
      <c r="E109" s="42">
        <f t="shared" si="11"/>
        <v>-104870.68</v>
      </c>
      <c r="F109" s="20">
        <f>ЯНВ.25!F107+ФЕВ.25!F107+МАР.25!F107+АПР.25!F107+МАЙ.25!F107+ИЮН.25!F107+ИЮЛ.25!F107+АВГ.25!F107+СЕН.25!F107+ОКТ.25!F107+НОЯ.25!F107+ДЕК.25!F107</f>
        <v>0</v>
      </c>
      <c r="G109" s="43">
        <f t="shared" si="7"/>
        <v>4050</v>
      </c>
      <c r="H109" s="20">
        <f>ЯНВ.25!E107</f>
        <v>1350</v>
      </c>
      <c r="I109" s="20">
        <f>ФЕВ.25!E107</f>
        <v>1350</v>
      </c>
      <c r="J109" s="20">
        <f>МАР.25!E107</f>
        <v>1350</v>
      </c>
      <c r="K109" s="44">
        <f t="shared" si="8"/>
        <v>4050</v>
      </c>
      <c r="L109" s="20">
        <f>АПР.25!E107</f>
        <v>1350</v>
      </c>
      <c r="M109" s="45">
        <f>МАЙ.25!E107</f>
        <v>1350</v>
      </c>
      <c r="N109" s="45">
        <f>ИЮН.25!E107</f>
        <v>1350</v>
      </c>
      <c r="O109" s="46">
        <f t="shared" si="9"/>
        <v>4050</v>
      </c>
      <c r="P109" s="45">
        <f>ИЮЛ.25!E107</f>
        <v>1350</v>
      </c>
      <c r="Q109" s="45">
        <f>АВГ.25!E107</f>
        <v>1350</v>
      </c>
      <c r="R109" s="45">
        <f>СЕН.25!E107</f>
        <v>1350</v>
      </c>
      <c r="S109" s="47">
        <f t="shared" si="10"/>
        <v>4050</v>
      </c>
      <c r="T109" s="45">
        <f>ОКТ.25!E107</f>
        <v>1350</v>
      </c>
      <c r="U109" s="45">
        <f>НОЯ.25!E107</f>
        <v>1350</v>
      </c>
      <c r="V109" s="45">
        <f>ДЕК.25!E107</f>
        <v>1350</v>
      </c>
      <c r="W109" s="30"/>
      <c r="X109" s="9"/>
    </row>
    <row r="110" spans="1:24" ht="15.75" x14ac:dyDescent="0.25">
      <c r="A110" s="19"/>
      <c r="B110" s="127" t="s">
        <v>36</v>
      </c>
      <c r="C110" s="111"/>
      <c r="D110" s="117">
        <v>-1350</v>
      </c>
      <c r="E110" s="42">
        <f t="shared" si="11"/>
        <v>1350</v>
      </c>
      <c r="F110" s="20">
        <f>ЯНВ.25!F108+ФЕВ.25!F108+МАР.25!F108+АПР.25!F108+МАЙ.25!F108+ИЮН.25!F108+ИЮЛ.25!F108+АВГ.25!F108+СЕН.25!F108+ОКТ.25!F108+НОЯ.25!F108+ДЕК.25!F108</f>
        <v>18900</v>
      </c>
      <c r="G110" s="43">
        <f t="shared" si="7"/>
        <v>4050</v>
      </c>
      <c r="H110" s="20">
        <f>ЯНВ.25!E108</f>
        <v>1350</v>
      </c>
      <c r="I110" s="20">
        <f>ФЕВ.25!E108</f>
        <v>1350</v>
      </c>
      <c r="J110" s="20">
        <f>МАР.25!E108</f>
        <v>1350</v>
      </c>
      <c r="K110" s="44">
        <f t="shared" si="8"/>
        <v>4050</v>
      </c>
      <c r="L110" s="20">
        <f>АПР.25!E108</f>
        <v>1350</v>
      </c>
      <c r="M110" s="45">
        <f>МАЙ.25!E108</f>
        <v>1350</v>
      </c>
      <c r="N110" s="45">
        <f>ИЮН.25!E108</f>
        <v>1350</v>
      </c>
      <c r="O110" s="46">
        <f t="shared" si="9"/>
        <v>4050</v>
      </c>
      <c r="P110" s="45">
        <f>ИЮЛ.25!E108</f>
        <v>1350</v>
      </c>
      <c r="Q110" s="45">
        <f>АВГ.25!E108</f>
        <v>1350</v>
      </c>
      <c r="R110" s="45">
        <f>СЕН.25!E108</f>
        <v>1350</v>
      </c>
      <c r="S110" s="47">
        <f t="shared" si="10"/>
        <v>4050</v>
      </c>
      <c r="T110" s="45">
        <f>ОКТ.25!E108</f>
        <v>1350</v>
      </c>
      <c r="U110" s="45">
        <f>НОЯ.25!E108</f>
        <v>1350</v>
      </c>
      <c r="V110" s="45">
        <f>ДЕК.25!E108</f>
        <v>1350</v>
      </c>
      <c r="W110" s="30"/>
      <c r="X110" s="9"/>
    </row>
    <row r="111" spans="1:24" ht="15.75" x14ac:dyDescent="0.25">
      <c r="A111" s="23"/>
      <c r="B111" s="127">
        <v>104</v>
      </c>
      <c r="C111" s="111"/>
      <c r="D111" s="117">
        <v>4700</v>
      </c>
      <c r="E111" s="42">
        <f t="shared" si="11"/>
        <v>4700</v>
      </c>
      <c r="F111" s="20">
        <f>ЯНВ.25!F109+ФЕВ.25!F109+МАР.25!F109+АПР.25!F109+МАЙ.25!F109+ИЮН.25!F109+ИЮЛ.25!F109+АВГ.25!F109+СЕН.25!F109+ОКТ.25!F109+НОЯ.25!F109+ДЕК.25!F109</f>
        <v>16200</v>
      </c>
      <c r="G111" s="43">
        <f t="shared" si="7"/>
        <v>4050</v>
      </c>
      <c r="H111" s="20">
        <f>ЯНВ.25!E109</f>
        <v>1350</v>
      </c>
      <c r="I111" s="20">
        <f>ФЕВ.25!E109</f>
        <v>1350</v>
      </c>
      <c r="J111" s="20">
        <f>МАР.25!E109</f>
        <v>1350</v>
      </c>
      <c r="K111" s="44">
        <f t="shared" si="8"/>
        <v>4050</v>
      </c>
      <c r="L111" s="20">
        <f>АПР.25!E109</f>
        <v>1350</v>
      </c>
      <c r="M111" s="45">
        <f>МАЙ.25!E109</f>
        <v>1350</v>
      </c>
      <c r="N111" s="45">
        <f>ИЮН.25!E109</f>
        <v>1350</v>
      </c>
      <c r="O111" s="46">
        <f t="shared" si="9"/>
        <v>4050</v>
      </c>
      <c r="P111" s="45">
        <f>ИЮЛ.25!E109</f>
        <v>1350</v>
      </c>
      <c r="Q111" s="45">
        <f>АВГ.25!E109</f>
        <v>1350</v>
      </c>
      <c r="R111" s="45">
        <f>СЕН.25!E109</f>
        <v>1350</v>
      </c>
      <c r="S111" s="47">
        <f t="shared" si="10"/>
        <v>4050</v>
      </c>
      <c r="T111" s="45">
        <f>ОКТ.25!E109</f>
        <v>1350</v>
      </c>
      <c r="U111" s="45">
        <f>НОЯ.25!E109</f>
        <v>1350</v>
      </c>
      <c r="V111" s="45">
        <f>ДЕК.25!E109</f>
        <v>1350</v>
      </c>
      <c r="W111" s="30"/>
      <c r="X111" s="9"/>
    </row>
    <row r="112" spans="1:24" ht="15.75" x14ac:dyDescent="0.25">
      <c r="A112" s="23"/>
      <c r="B112" s="127">
        <v>105</v>
      </c>
      <c r="C112" s="111"/>
      <c r="D112" s="117">
        <v>2700</v>
      </c>
      <c r="E112" s="42">
        <f t="shared" si="11"/>
        <v>2700</v>
      </c>
      <c r="F112" s="20">
        <f>ЯНВ.25!F110+ФЕВ.25!F110+МАР.25!F110+АПР.25!F110+МАЙ.25!F110+ИЮН.25!F110+ИЮЛ.25!F110+АВГ.25!F110+СЕН.25!F110+ОКТ.25!F110+НОЯ.25!F110+ДЕК.25!F110</f>
        <v>16200</v>
      </c>
      <c r="G112" s="43">
        <f t="shared" si="7"/>
        <v>4050</v>
      </c>
      <c r="H112" s="20">
        <f>ЯНВ.25!E110</f>
        <v>1350</v>
      </c>
      <c r="I112" s="20">
        <f>ФЕВ.25!E110</f>
        <v>1350</v>
      </c>
      <c r="J112" s="20">
        <f>МАР.25!E110</f>
        <v>1350</v>
      </c>
      <c r="K112" s="44">
        <f t="shared" si="8"/>
        <v>4050</v>
      </c>
      <c r="L112" s="20">
        <f>АПР.25!E110</f>
        <v>1350</v>
      </c>
      <c r="M112" s="45">
        <f>МАЙ.25!E110</f>
        <v>1350</v>
      </c>
      <c r="N112" s="45">
        <f>ИЮН.25!E110</f>
        <v>1350</v>
      </c>
      <c r="O112" s="46">
        <f t="shared" si="9"/>
        <v>4050</v>
      </c>
      <c r="P112" s="45">
        <f>ИЮЛ.25!E110</f>
        <v>1350</v>
      </c>
      <c r="Q112" s="45">
        <f>АВГ.25!E110</f>
        <v>1350</v>
      </c>
      <c r="R112" s="45">
        <f>СЕН.25!E110</f>
        <v>1350</v>
      </c>
      <c r="S112" s="47">
        <f t="shared" si="10"/>
        <v>4050</v>
      </c>
      <c r="T112" s="45">
        <f>ОКТ.25!E110</f>
        <v>1350</v>
      </c>
      <c r="U112" s="45">
        <f>НОЯ.25!E110</f>
        <v>1350</v>
      </c>
      <c r="V112" s="45">
        <f>ДЕК.25!E110</f>
        <v>1350</v>
      </c>
      <c r="W112" s="30"/>
      <c r="X112" s="9"/>
    </row>
    <row r="113" spans="1:24" ht="15.75" x14ac:dyDescent="0.25">
      <c r="A113" s="23"/>
      <c r="B113" s="127">
        <v>106</v>
      </c>
      <c r="C113" s="111"/>
      <c r="D113" s="117">
        <v>0</v>
      </c>
      <c r="E113" s="42">
        <f t="shared" si="11"/>
        <v>-8100</v>
      </c>
      <c r="F113" s="20">
        <f>ЯНВ.25!F111+ФЕВ.25!F111+МАР.25!F111+АПР.25!F111+МАЙ.25!F111+ИЮН.25!F111+ИЮЛ.25!F111+АВГ.25!F111+СЕН.25!F111+ОКТ.25!F111+НОЯ.25!F111+ДЕК.25!F111</f>
        <v>8100</v>
      </c>
      <c r="G113" s="43">
        <f t="shared" si="7"/>
        <v>4050</v>
      </c>
      <c r="H113" s="20">
        <f>ЯНВ.25!E111</f>
        <v>1350</v>
      </c>
      <c r="I113" s="20">
        <f>ФЕВ.25!E111</f>
        <v>1350</v>
      </c>
      <c r="J113" s="20">
        <f>МАР.25!E111</f>
        <v>1350</v>
      </c>
      <c r="K113" s="44">
        <f t="shared" si="8"/>
        <v>4050</v>
      </c>
      <c r="L113" s="20">
        <f>АПР.25!E111</f>
        <v>1350</v>
      </c>
      <c r="M113" s="45">
        <f>МАЙ.25!E111</f>
        <v>1350</v>
      </c>
      <c r="N113" s="45">
        <f>ИЮН.25!E111</f>
        <v>1350</v>
      </c>
      <c r="O113" s="46">
        <f t="shared" si="9"/>
        <v>4050</v>
      </c>
      <c r="P113" s="45">
        <f>ИЮЛ.25!E111</f>
        <v>1350</v>
      </c>
      <c r="Q113" s="45">
        <f>АВГ.25!E111</f>
        <v>1350</v>
      </c>
      <c r="R113" s="45">
        <f>СЕН.25!E111</f>
        <v>1350</v>
      </c>
      <c r="S113" s="47">
        <f t="shared" si="10"/>
        <v>4050</v>
      </c>
      <c r="T113" s="45">
        <f>ОКТ.25!E111</f>
        <v>1350</v>
      </c>
      <c r="U113" s="45">
        <f>НОЯ.25!E111</f>
        <v>1350</v>
      </c>
      <c r="V113" s="45">
        <f>ДЕК.25!E111</f>
        <v>1350</v>
      </c>
      <c r="W113" s="30"/>
      <c r="X113" s="9"/>
    </row>
    <row r="114" spans="1:24" ht="15.75" x14ac:dyDescent="0.25">
      <c r="A114" s="23"/>
      <c r="B114" s="127" t="s">
        <v>37</v>
      </c>
      <c r="C114" s="111"/>
      <c r="D114" s="117">
        <v>-24300</v>
      </c>
      <c r="E114" s="42">
        <f t="shared" si="11"/>
        <v>-40500</v>
      </c>
      <c r="F114" s="20">
        <f>ЯНВ.25!F112+ФЕВ.25!F112+МАР.25!F112+АПР.25!F112+МАЙ.25!F112+ИЮН.25!F112+ИЮЛ.25!F112+АВГ.25!F112+СЕН.25!F112+ОКТ.25!F112+НОЯ.25!F112+ДЕК.25!F112</f>
        <v>0</v>
      </c>
      <c r="G114" s="43">
        <f t="shared" si="7"/>
        <v>4050</v>
      </c>
      <c r="H114" s="20">
        <f>ЯНВ.25!E112</f>
        <v>1350</v>
      </c>
      <c r="I114" s="20">
        <f>ФЕВ.25!E112</f>
        <v>1350</v>
      </c>
      <c r="J114" s="20">
        <f>МАР.25!E112</f>
        <v>1350</v>
      </c>
      <c r="K114" s="44">
        <f t="shared" si="8"/>
        <v>4050</v>
      </c>
      <c r="L114" s="20">
        <f>АПР.25!E112</f>
        <v>1350</v>
      </c>
      <c r="M114" s="45">
        <f>МАЙ.25!E112</f>
        <v>1350</v>
      </c>
      <c r="N114" s="45">
        <f>ИЮН.25!E112</f>
        <v>1350</v>
      </c>
      <c r="O114" s="46">
        <f t="shared" si="9"/>
        <v>4050</v>
      </c>
      <c r="P114" s="45">
        <f>ИЮЛ.25!E112</f>
        <v>1350</v>
      </c>
      <c r="Q114" s="45">
        <f>АВГ.25!E112</f>
        <v>1350</v>
      </c>
      <c r="R114" s="45">
        <f>СЕН.25!E112</f>
        <v>1350</v>
      </c>
      <c r="S114" s="47">
        <f t="shared" si="10"/>
        <v>4050</v>
      </c>
      <c r="T114" s="45">
        <f>ОКТ.25!E112</f>
        <v>1350</v>
      </c>
      <c r="U114" s="45">
        <f>НОЯ.25!E112</f>
        <v>1350</v>
      </c>
      <c r="V114" s="45">
        <f>ДЕК.25!E112</f>
        <v>1350</v>
      </c>
      <c r="W114" s="30"/>
      <c r="X114" s="9"/>
    </row>
    <row r="115" spans="1:24" ht="15.75" x14ac:dyDescent="0.25">
      <c r="A115" s="23"/>
      <c r="B115" s="127" t="s">
        <v>38</v>
      </c>
      <c r="C115" s="111"/>
      <c r="D115" s="117">
        <v>-4050</v>
      </c>
      <c r="E115" s="42">
        <f t="shared" si="11"/>
        <v>-4050</v>
      </c>
      <c r="F115" s="20">
        <f>ЯНВ.25!F113+ФЕВ.25!F113+МАР.25!F113+АПР.25!F113+МАЙ.25!F113+ИЮН.25!F113+ИЮЛ.25!F113+АВГ.25!F113+СЕН.25!F113+ОКТ.25!F113+НОЯ.25!F113+ДЕК.25!F113</f>
        <v>16200</v>
      </c>
      <c r="G115" s="43">
        <f t="shared" si="7"/>
        <v>4050</v>
      </c>
      <c r="H115" s="20">
        <f>ЯНВ.25!E113</f>
        <v>1350</v>
      </c>
      <c r="I115" s="20">
        <f>ФЕВ.25!E113</f>
        <v>1350</v>
      </c>
      <c r="J115" s="20">
        <f>МАР.25!E113</f>
        <v>1350</v>
      </c>
      <c r="K115" s="44">
        <f t="shared" si="8"/>
        <v>4050</v>
      </c>
      <c r="L115" s="20">
        <f>АПР.25!E113</f>
        <v>1350</v>
      </c>
      <c r="M115" s="45">
        <f>МАЙ.25!E113</f>
        <v>1350</v>
      </c>
      <c r="N115" s="45">
        <f>ИЮН.25!E113</f>
        <v>1350</v>
      </c>
      <c r="O115" s="46">
        <f t="shared" si="9"/>
        <v>4050</v>
      </c>
      <c r="P115" s="45">
        <f>ИЮЛ.25!E113</f>
        <v>1350</v>
      </c>
      <c r="Q115" s="45">
        <f>АВГ.25!E113</f>
        <v>1350</v>
      </c>
      <c r="R115" s="45">
        <f>СЕН.25!E113</f>
        <v>1350</v>
      </c>
      <c r="S115" s="47">
        <f t="shared" si="10"/>
        <v>4050</v>
      </c>
      <c r="T115" s="45">
        <f>ОКТ.25!E113</f>
        <v>1350</v>
      </c>
      <c r="U115" s="45">
        <f>НОЯ.25!E113</f>
        <v>1350</v>
      </c>
      <c r="V115" s="45">
        <f>ДЕК.25!E113</f>
        <v>1350</v>
      </c>
      <c r="W115" s="30"/>
      <c r="X115" s="9"/>
    </row>
    <row r="116" spans="1:24" ht="15.75" x14ac:dyDescent="0.25">
      <c r="A116" s="23"/>
      <c r="B116" s="127">
        <v>108</v>
      </c>
      <c r="C116" s="111"/>
      <c r="D116" s="117">
        <v>0</v>
      </c>
      <c r="E116" s="42">
        <f t="shared" si="11"/>
        <v>0</v>
      </c>
      <c r="F116" s="20">
        <f>ЯНВ.25!F114+ФЕВ.25!F114+МАР.25!F114+АПР.25!F114+МАЙ.25!F114+ИЮН.25!F114+ИЮЛ.25!F114+АВГ.25!F114+СЕН.25!F114+ОКТ.25!F114+НОЯ.25!F114+ДЕК.25!F114</f>
        <v>0</v>
      </c>
      <c r="G116" s="43">
        <f t="shared" si="7"/>
        <v>0</v>
      </c>
      <c r="H116" s="20">
        <f>ЯНВ.25!E114</f>
        <v>0</v>
      </c>
      <c r="I116" s="20">
        <f>ФЕВ.25!E114</f>
        <v>0</v>
      </c>
      <c r="J116" s="20">
        <f>МАР.25!E114</f>
        <v>0</v>
      </c>
      <c r="K116" s="44">
        <f t="shared" si="8"/>
        <v>0</v>
      </c>
      <c r="L116" s="20">
        <f>АПР.25!E114</f>
        <v>0</v>
      </c>
      <c r="M116" s="45">
        <f>МАЙ.25!E114</f>
        <v>0</v>
      </c>
      <c r="N116" s="45">
        <f>ИЮН.25!E114</f>
        <v>0</v>
      </c>
      <c r="O116" s="46">
        <f t="shared" si="9"/>
        <v>0</v>
      </c>
      <c r="P116" s="45">
        <f>ИЮЛ.25!E114</f>
        <v>0</v>
      </c>
      <c r="Q116" s="45">
        <f>АВГ.25!E114</f>
        <v>0</v>
      </c>
      <c r="R116" s="45">
        <f>СЕН.25!E114</f>
        <v>0</v>
      </c>
      <c r="S116" s="47">
        <f t="shared" si="10"/>
        <v>0</v>
      </c>
      <c r="T116" s="45">
        <f>ОКТ.25!E114</f>
        <v>0</v>
      </c>
      <c r="U116" s="45">
        <f>НОЯ.25!E114</f>
        <v>0</v>
      </c>
      <c r="V116" s="45">
        <f>ДЕК.25!E114</f>
        <v>0</v>
      </c>
      <c r="W116" s="30"/>
      <c r="X116" s="9"/>
    </row>
    <row r="117" spans="1:24" ht="15.75" x14ac:dyDescent="0.25">
      <c r="A117" s="23"/>
      <c r="B117" s="127">
        <v>109</v>
      </c>
      <c r="C117" s="111"/>
      <c r="D117" s="117">
        <v>-12150</v>
      </c>
      <c r="E117" s="42">
        <f t="shared" si="11"/>
        <v>-28350</v>
      </c>
      <c r="F117" s="20">
        <f>ЯНВ.25!F115+ФЕВ.25!F115+МАР.25!F115+АПР.25!F115+МАЙ.25!F115+ИЮН.25!F115+ИЮЛ.25!F115+АВГ.25!F115+СЕН.25!F115+ОКТ.25!F115+НОЯ.25!F115+ДЕК.25!F115</f>
        <v>0</v>
      </c>
      <c r="G117" s="43">
        <f t="shared" si="7"/>
        <v>4050</v>
      </c>
      <c r="H117" s="20">
        <f>ЯНВ.25!E115</f>
        <v>1350</v>
      </c>
      <c r="I117" s="20">
        <f>ФЕВ.25!E115</f>
        <v>1350</v>
      </c>
      <c r="J117" s="20">
        <f>МАР.25!E115</f>
        <v>1350</v>
      </c>
      <c r="K117" s="44">
        <f t="shared" si="8"/>
        <v>4050</v>
      </c>
      <c r="L117" s="20">
        <f>АПР.25!E115</f>
        <v>1350</v>
      </c>
      <c r="M117" s="45">
        <f>МАЙ.25!E115</f>
        <v>1350</v>
      </c>
      <c r="N117" s="45">
        <f>ИЮН.25!E115</f>
        <v>1350</v>
      </c>
      <c r="O117" s="46">
        <f t="shared" si="9"/>
        <v>4050</v>
      </c>
      <c r="P117" s="45">
        <f>ИЮЛ.25!E115</f>
        <v>1350</v>
      </c>
      <c r="Q117" s="45">
        <f>АВГ.25!E115</f>
        <v>1350</v>
      </c>
      <c r="R117" s="45">
        <f>СЕН.25!E115</f>
        <v>1350</v>
      </c>
      <c r="S117" s="47">
        <f t="shared" si="10"/>
        <v>4050</v>
      </c>
      <c r="T117" s="45">
        <f>ОКТ.25!E115</f>
        <v>1350</v>
      </c>
      <c r="U117" s="45">
        <f>НОЯ.25!E115</f>
        <v>1350</v>
      </c>
      <c r="V117" s="45">
        <f>ДЕК.25!E115</f>
        <v>1350</v>
      </c>
      <c r="W117" s="30"/>
      <c r="X117" s="9"/>
    </row>
    <row r="118" spans="1:24" ht="15.75" x14ac:dyDescent="0.25">
      <c r="A118" s="19"/>
      <c r="B118" s="127">
        <v>110</v>
      </c>
      <c r="C118" s="111"/>
      <c r="D118" s="117">
        <v>0</v>
      </c>
      <c r="E118" s="42">
        <f t="shared" si="11"/>
        <v>0</v>
      </c>
      <c r="F118" s="20">
        <f>ЯНВ.25!F116+ФЕВ.25!F116+МАР.25!F116+АПР.25!F116+МАЙ.25!F116+ИЮН.25!F116+ИЮЛ.25!F116+АВГ.25!F116+СЕН.25!F116+ОКТ.25!F116+НОЯ.25!F116+ДЕК.25!F116</f>
        <v>16200</v>
      </c>
      <c r="G118" s="43">
        <f t="shared" si="7"/>
        <v>4050</v>
      </c>
      <c r="H118" s="20">
        <f>ЯНВ.25!E116</f>
        <v>1350</v>
      </c>
      <c r="I118" s="20">
        <f>ФЕВ.25!E116</f>
        <v>1350</v>
      </c>
      <c r="J118" s="20">
        <f>МАР.25!E116</f>
        <v>1350</v>
      </c>
      <c r="K118" s="44">
        <f t="shared" si="8"/>
        <v>4050</v>
      </c>
      <c r="L118" s="20">
        <f>АПР.25!E116</f>
        <v>1350</v>
      </c>
      <c r="M118" s="45">
        <f>МАЙ.25!E116</f>
        <v>1350</v>
      </c>
      <c r="N118" s="45">
        <f>ИЮН.25!E116</f>
        <v>1350</v>
      </c>
      <c r="O118" s="46">
        <f t="shared" si="9"/>
        <v>4050</v>
      </c>
      <c r="P118" s="45">
        <f>ИЮЛ.25!E116</f>
        <v>1350</v>
      </c>
      <c r="Q118" s="45">
        <f>АВГ.25!E116</f>
        <v>1350</v>
      </c>
      <c r="R118" s="45">
        <f>СЕН.25!E116</f>
        <v>1350</v>
      </c>
      <c r="S118" s="47">
        <f t="shared" si="10"/>
        <v>4050</v>
      </c>
      <c r="T118" s="45">
        <f>ОКТ.25!E116</f>
        <v>1350</v>
      </c>
      <c r="U118" s="45">
        <f>НОЯ.25!E116</f>
        <v>1350</v>
      </c>
      <c r="V118" s="45">
        <f>ДЕК.25!E116</f>
        <v>1350</v>
      </c>
      <c r="W118" s="30"/>
      <c r="X118" s="9"/>
    </row>
    <row r="119" spans="1:24" ht="15.75" x14ac:dyDescent="0.25">
      <c r="A119" s="19"/>
      <c r="B119" s="127">
        <v>111</v>
      </c>
      <c r="C119" s="111"/>
      <c r="D119" s="117">
        <v>-17550</v>
      </c>
      <c r="E119" s="42">
        <f t="shared" si="11"/>
        <v>-13500</v>
      </c>
      <c r="F119" s="20">
        <f>ЯНВ.25!F117+ФЕВ.25!F117+МАР.25!F117+АПР.25!F117+МАЙ.25!F117+ИЮН.25!F117+ИЮЛ.25!F117+АВГ.25!F117+СЕН.25!F117+ОКТ.25!F117+НОЯ.25!F117+ДЕК.25!F117</f>
        <v>20250</v>
      </c>
      <c r="G119" s="43">
        <f t="shared" si="7"/>
        <v>4050</v>
      </c>
      <c r="H119" s="20">
        <f>ЯНВ.25!E117</f>
        <v>1350</v>
      </c>
      <c r="I119" s="20">
        <f>ФЕВ.25!E117</f>
        <v>1350</v>
      </c>
      <c r="J119" s="20">
        <f>МАР.25!E117</f>
        <v>1350</v>
      </c>
      <c r="K119" s="44">
        <f t="shared" si="8"/>
        <v>4050</v>
      </c>
      <c r="L119" s="20">
        <f>АПР.25!E117</f>
        <v>1350</v>
      </c>
      <c r="M119" s="45">
        <f>МАЙ.25!E117</f>
        <v>1350</v>
      </c>
      <c r="N119" s="45">
        <f>ИЮН.25!E117</f>
        <v>1350</v>
      </c>
      <c r="O119" s="46">
        <f t="shared" si="9"/>
        <v>4050</v>
      </c>
      <c r="P119" s="45">
        <f>ИЮЛ.25!E117</f>
        <v>1350</v>
      </c>
      <c r="Q119" s="45">
        <f>АВГ.25!E117</f>
        <v>1350</v>
      </c>
      <c r="R119" s="45">
        <f>СЕН.25!E117</f>
        <v>1350</v>
      </c>
      <c r="S119" s="47">
        <f t="shared" si="10"/>
        <v>4050</v>
      </c>
      <c r="T119" s="45">
        <f>ОКТ.25!E117</f>
        <v>1350</v>
      </c>
      <c r="U119" s="45">
        <f>НОЯ.25!E117</f>
        <v>1350</v>
      </c>
      <c r="V119" s="45">
        <f>ДЕК.25!E117</f>
        <v>1350</v>
      </c>
      <c r="W119" s="30"/>
      <c r="X119" s="9"/>
    </row>
    <row r="120" spans="1:24" ht="15.75" x14ac:dyDescent="0.25">
      <c r="A120" s="19"/>
      <c r="B120" s="127">
        <v>112</v>
      </c>
      <c r="C120" s="111"/>
      <c r="D120" s="117">
        <v>0</v>
      </c>
      <c r="E120" s="42">
        <f t="shared" si="11"/>
        <v>0</v>
      </c>
      <c r="F120" s="20">
        <f>ЯНВ.25!F118+ФЕВ.25!F118+МАР.25!F118+АПР.25!F118+МАЙ.25!F118+ИЮН.25!F118+ИЮЛ.25!F118+АВГ.25!F118+СЕН.25!F118+ОКТ.25!F118+НОЯ.25!F118+ДЕК.25!F118</f>
        <v>0</v>
      </c>
      <c r="G120" s="43">
        <f t="shared" si="7"/>
        <v>0</v>
      </c>
      <c r="H120" s="20">
        <f>ЯНВ.25!E118</f>
        <v>0</v>
      </c>
      <c r="I120" s="20">
        <f>ФЕВ.25!E118</f>
        <v>0</v>
      </c>
      <c r="J120" s="20">
        <f>МАР.25!E118</f>
        <v>0</v>
      </c>
      <c r="K120" s="44">
        <f t="shared" si="8"/>
        <v>0</v>
      </c>
      <c r="L120" s="20">
        <f>АПР.25!E118</f>
        <v>0</v>
      </c>
      <c r="M120" s="45">
        <f>МАЙ.25!E118</f>
        <v>0</v>
      </c>
      <c r="N120" s="45">
        <f>ИЮН.25!E118</f>
        <v>0</v>
      </c>
      <c r="O120" s="46">
        <f t="shared" si="9"/>
        <v>0</v>
      </c>
      <c r="P120" s="45">
        <f>ИЮЛ.25!E118</f>
        <v>0</v>
      </c>
      <c r="Q120" s="45">
        <f>АВГ.25!E118</f>
        <v>0</v>
      </c>
      <c r="R120" s="45">
        <f>СЕН.25!E118</f>
        <v>0</v>
      </c>
      <c r="S120" s="47">
        <f t="shared" si="10"/>
        <v>0</v>
      </c>
      <c r="T120" s="45">
        <f>ОКТ.25!E118</f>
        <v>0</v>
      </c>
      <c r="U120" s="45">
        <f>НОЯ.25!E118</f>
        <v>0</v>
      </c>
      <c r="V120" s="45">
        <f>ДЕК.25!E118</f>
        <v>0</v>
      </c>
      <c r="W120" s="30"/>
      <c r="X120" s="9"/>
    </row>
    <row r="121" spans="1:24" ht="15.75" x14ac:dyDescent="0.25">
      <c r="A121" s="19"/>
      <c r="B121" s="127" t="s">
        <v>39</v>
      </c>
      <c r="C121" s="111"/>
      <c r="D121" s="117">
        <v>0</v>
      </c>
      <c r="E121" s="42">
        <f t="shared" si="11"/>
        <v>0</v>
      </c>
      <c r="F121" s="20">
        <f>ЯНВ.25!F119+ФЕВ.25!F119+МАР.25!F119+АПР.25!F119+МАЙ.25!F119+ИЮН.25!F119+ИЮЛ.25!F119+АВГ.25!F119+СЕН.25!F119+ОКТ.25!F119+НОЯ.25!F119+ДЕК.25!F119</f>
        <v>0</v>
      </c>
      <c r="G121" s="43">
        <f t="shared" si="7"/>
        <v>0</v>
      </c>
      <c r="H121" s="20">
        <f>ЯНВ.25!E119</f>
        <v>0</v>
      </c>
      <c r="I121" s="20">
        <f>ФЕВ.25!E119</f>
        <v>0</v>
      </c>
      <c r="J121" s="20">
        <f>МАР.25!E119</f>
        <v>0</v>
      </c>
      <c r="K121" s="44">
        <f t="shared" si="8"/>
        <v>0</v>
      </c>
      <c r="L121" s="20">
        <f>АПР.25!E119</f>
        <v>0</v>
      </c>
      <c r="M121" s="45">
        <f>МАЙ.25!E119</f>
        <v>0</v>
      </c>
      <c r="N121" s="45">
        <f>ИЮН.25!E119</f>
        <v>0</v>
      </c>
      <c r="O121" s="46">
        <f t="shared" si="9"/>
        <v>0</v>
      </c>
      <c r="P121" s="45">
        <f>ИЮЛ.25!E119</f>
        <v>0</v>
      </c>
      <c r="Q121" s="45">
        <f>АВГ.25!E119</f>
        <v>0</v>
      </c>
      <c r="R121" s="45">
        <f>СЕН.25!E119</f>
        <v>0</v>
      </c>
      <c r="S121" s="47">
        <f t="shared" si="10"/>
        <v>0</v>
      </c>
      <c r="T121" s="45">
        <f>ОКТ.25!E119</f>
        <v>0</v>
      </c>
      <c r="U121" s="45">
        <f>НОЯ.25!E119</f>
        <v>0</v>
      </c>
      <c r="V121" s="45">
        <f>ДЕК.25!E119</f>
        <v>0</v>
      </c>
      <c r="W121" s="30"/>
      <c r="X121" s="9"/>
    </row>
    <row r="122" spans="1:24" ht="15.75" x14ac:dyDescent="0.25">
      <c r="A122" s="19"/>
      <c r="B122" s="127">
        <v>113</v>
      </c>
      <c r="C122" s="111"/>
      <c r="D122" s="117">
        <v>0</v>
      </c>
      <c r="E122" s="42">
        <f t="shared" si="11"/>
        <v>0</v>
      </c>
      <c r="F122" s="20">
        <f>ЯНВ.25!F120+ФЕВ.25!F120+МАР.25!F120+АПР.25!F120+МАЙ.25!F120+ИЮН.25!F120+ИЮЛ.25!F120+АВГ.25!F120+СЕН.25!F120+ОКТ.25!F120+НОЯ.25!F120+ДЕК.25!F120</f>
        <v>16200</v>
      </c>
      <c r="G122" s="43">
        <f t="shared" si="7"/>
        <v>4050</v>
      </c>
      <c r="H122" s="20">
        <f>ЯНВ.25!E120</f>
        <v>1350</v>
      </c>
      <c r="I122" s="20">
        <f>ФЕВ.25!E120</f>
        <v>1350</v>
      </c>
      <c r="J122" s="20">
        <f>МАР.25!E120</f>
        <v>1350</v>
      </c>
      <c r="K122" s="44">
        <f t="shared" si="8"/>
        <v>4050</v>
      </c>
      <c r="L122" s="20">
        <f>АПР.25!E120</f>
        <v>1350</v>
      </c>
      <c r="M122" s="45">
        <f>МАЙ.25!E120</f>
        <v>1350</v>
      </c>
      <c r="N122" s="45">
        <f>ИЮН.25!E120</f>
        <v>1350</v>
      </c>
      <c r="O122" s="46">
        <f t="shared" si="9"/>
        <v>4050</v>
      </c>
      <c r="P122" s="45">
        <f>ИЮЛ.25!E120</f>
        <v>1350</v>
      </c>
      <c r="Q122" s="45">
        <f>АВГ.25!E120</f>
        <v>1350</v>
      </c>
      <c r="R122" s="45">
        <f>СЕН.25!E120</f>
        <v>1350</v>
      </c>
      <c r="S122" s="47">
        <f t="shared" si="10"/>
        <v>4050</v>
      </c>
      <c r="T122" s="45">
        <f>ОКТ.25!E120</f>
        <v>1350</v>
      </c>
      <c r="U122" s="45">
        <f>НОЯ.25!E120</f>
        <v>1350</v>
      </c>
      <c r="V122" s="45">
        <f>ДЕК.25!E120</f>
        <v>1350</v>
      </c>
      <c r="W122" s="30"/>
      <c r="X122" s="9"/>
    </row>
    <row r="123" spans="1:24" ht="15.75" x14ac:dyDescent="0.25">
      <c r="A123" s="23"/>
      <c r="B123" s="127">
        <v>114</v>
      </c>
      <c r="C123" s="111"/>
      <c r="D123" s="117">
        <v>-151357.97999999998</v>
      </c>
      <c r="E123" s="42">
        <f t="shared" si="11"/>
        <v>-167557.97999999998</v>
      </c>
      <c r="F123" s="20">
        <f>ЯНВ.25!F121+ФЕВ.25!F121+МАР.25!F121+АПР.25!F121+МАЙ.25!F121+ИЮН.25!F121+ИЮЛ.25!F121+АВГ.25!F121+СЕН.25!F121+ОКТ.25!F121+НОЯ.25!F121+ДЕК.25!F121</f>
        <v>0</v>
      </c>
      <c r="G123" s="43">
        <f t="shared" si="7"/>
        <v>4050</v>
      </c>
      <c r="H123" s="20">
        <f>ЯНВ.25!E121</f>
        <v>1350</v>
      </c>
      <c r="I123" s="20">
        <f>ФЕВ.25!E121</f>
        <v>1350</v>
      </c>
      <c r="J123" s="20">
        <f>МАР.25!E121</f>
        <v>1350</v>
      </c>
      <c r="K123" s="44">
        <f t="shared" si="8"/>
        <v>4050</v>
      </c>
      <c r="L123" s="20">
        <f>АПР.25!E121</f>
        <v>1350</v>
      </c>
      <c r="M123" s="45">
        <f>МАЙ.25!E121</f>
        <v>1350</v>
      </c>
      <c r="N123" s="45">
        <f>ИЮН.25!E121</f>
        <v>1350</v>
      </c>
      <c r="O123" s="46">
        <f t="shared" si="9"/>
        <v>4050</v>
      </c>
      <c r="P123" s="45">
        <f>ИЮЛ.25!E121</f>
        <v>1350</v>
      </c>
      <c r="Q123" s="45">
        <f>АВГ.25!E121</f>
        <v>1350</v>
      </c>
      <c r="R123" s="45">
        <f>СЕН.25!E121</f>
        <v>1350</v>
      </c>
      <c r="S123" s="47">
        <f t="shared" si="10"/>
        <v>4050</v>
      </c>
      <c r="T123" s="45">
        <f>ОКТ.25!E121</f>
        <v>1350</v>
      </c>
      <c r="U123" s="45">
        <f>НОЯ.25!E121</f>
        <v>1350</v>
      </c>
      <c r="V123" s="45">
        <f>ДЕК.25!E121</f>
        <v>1350</v>
      </c>
      <c r="W123" s="30"/>
      <c r="X123" s="9"/>
    </row>
    <row r="124" spans="1:24" ht="15.75" x14ac:dyDescent="0.25">
      <c r="A124" s="23"/>
      <c r="B124" s="127" t="s">
        <v>40</v>
      </c>
      <c r="C124" s="111"/>
      <c r="D124" s="117">
        <v>0</v>
      </c>
      <c r="E124" s="42">
        <f t="shared" si="11"/>
        <v>0</v>
      </c>
      <c r="F124" s="20">
        <f>ЯНВ.25!F122+ФЕВ.25!F122+МАР.25!F122+АПР.25!F122+МАЙ.25!F122+ИЮН.25!F122+ИЮЛ.25!F122+АВГ.25!F122+СЕН.25!F122+ОКТ.25!F122+НОЯ.25!F122+ДЕК.25!F122</f>
        <v>16200</v>
      </c>
      <c r="G124" s="43">
        <f t="shared" si="7"/>
        <v>4050</v>
      </c>
      <c r="H124" s="20">
        <f>ЯНВ.25!E122</f>
        <v>1350</v>
      </c>
      <c r="I124" s="20">
        <f>ФЕВ.25!E122</f>
        <v>1350</v>
      </c>
      <c r="J124" s="20">
        <f>МАР.25!E122</f>
        <v>1350</v>
      </c>
      <c r="K124" s="44">
        <f t="shared" si="8"/>
        <v>4050</v>
      </c>
      <c r="L124" s="20">
        <f>АПР.25!E122</f>
        <v>1350</v>
      </c>
      <c r="M124" s="45">
        <f>МАЙ.25!E122</f>
        <v>1350</v>
      </c>
      <c r="N124" s="45">
        <f>ИЮН.25!E122</f>
        <v>1350</v>
      </c>
      <c r="O124" s="46">
        <f t="shared" si="9"/>
        <v>4050</v>
      </c>
      <c r="P124" s="45">
        <f>ИЮЛ.25!E122</f>
        <v>1350</v>
      </c>
      <c r="Q124" s="45">
        <f>АВГ.25!E122</f>
        <v>1350</v>
      </c>
      <c r="R124" s="45">
        <f>СЕН.25!E122</f>
        <v>1350</v>
      </c>
      <c r="S124" s="47">
        <f t="shared" si="10"/>
        <v>4050</v>
      </c>
      <c r="T124" s="45">
        <f>ОКТ.25!E122</f>
        <v>1350</v>
      </c>
      <c r="U124" s="45">
        <f>НОЯ.25!E122</f>
        <v>1350</v>
      </c>
      <c r="V124" s="45">
        <f>ДЕК.25!E122</f>
        <v>1350</v>
      </c>
      <c r="W124" s="30"/>
      <c r="X124" s="9"/>
    </row>
    <row r="125" spans="1:24" ht="15.75" x14ac:dyDescent="0.25">
      <c r="A125" s="19"/>
      <c r="B125" s="127">
        <v>117</v>
      </c>
      <c r="C125" s="111"/>
      <c r="D125" s="117">
        <v>-4550</v>
      </c>
      <c r="E125" s="42">
        <f t="shared" si="11"/>
        <v>-5050</v>
      </c>
      <c r="F125" s="20">
        <f>ЯНВ.25!F123+ФЕВ.25!F123+МАР.25!F123+АПР.25!F123+МАЙ.25!F123+ИЮН.25!F123+ИЮЛ.25!F123+АВГ.25!F123+СЕН.25!F123+ОКТ.25!F123+НОЯ.25!F123+ДЕК.25!F123</f>
        <v>15700</v>
      </c>
      <c r="G125" s="43">
        <f t="shared" si="7"/>
        <v>4050</v>
      </c>
      <c r="H125" s="20">
        <f>ЯНВ.25!E123</f>
        <v>1350</v>
      </c>
      <c r="I125" s="20">
        <f>ФЕВ.25!E123</f>
        <v>1350</v>
      </c>
      <c r="J125" s="20">
        <f>МАР.25!E123</f>
        <v>1350</v>
      </c>
      <c r="K125" s="44">
        <f t="shared" si="8"/>
        <v>4050</v>
      </c>
      <c r="L125" s="20">
        <f>АПР.25!E123</f>
        <v>1350</v>
      </c>
      <c r="M125" s="45">
        <f>МАЙ.25!E123</f>
        <v>1350</v>
      </c>
      <c r="N125" s="45">
        <f>ИЮН.25!E123</f>
        <v>1350</v>
      </c>
      <c r="O125" s="46">
        <f t="shared" si="9"/>
        <v>4050</v>
      </c>
      <c r="P125" s="45">
        <f>ИЮЛ.25!E123</f>
        <v>1350</v>
      </c>
      <c r="Q125" s="45">
        <f>АВГ.25!E123</f>
        <v>1350</v>
      </c>
      <c r="R125" s="45">
        <f>СЕН.25!E123</f>
        <v>1350</v>
      </c>
      <c r="S125" s="47">
        <f t="shared" si="10"/>
        <v>4050</v>
      </c>
      <c r="T125" s="45">
        <f>ОКТ.25!E123</f>
        <v>1350</v>
      </c>
      <c r="U125" s="45">
        <f>НОЯ.25!E123</f>
        <v>1350</v>
      </c>
      <c r="V125" s="45">
        <f>ДЕК.25!E123</f>
        <v>1350</v>
      </c>
      <c r="W125" s="30"/>
      <c r="X125" s="9"/>
    </row>
    <row r="126" spans="1:24" ht="15.75" x14ac:dyDescent="0.25">
      <c r="A126" s="23"/>
      <c r="B126" s="127">
        <v>118</v>
      </c>
      <c r="C126" s="111"/>
      <c r="D126" s="117">
        <v>-23257.98</v>
      </c>
      <c r="E126" s="42">
        <f t="shared" si="11"/>
        <v>-24457.98</v>
      </c>
      <c r="F126" s="20">
        <f>ЯНВ.25!F124+ФЕВ.25!F124+МАР.25!F124+АПР.25!F124+МАЙ.25!F124+ИЮН.25!F124+ИЮЛ.25!F124+АВГ.25!F124+СЕН.25!F124+ОКТ.25!F124+НОЯ.25!F124+ДЕК.25!F124</f>
        <v>15000</v>
      </c>
      <c r="G126" s="43">
        <f t="shared" si="7"/>
        <v>4050</v>
      </c>
      <c r="H126" s="20">
        <f>ЯНВ.25!E124</f>
        <v>1350</v>
      </c>
      <c r="I126" s="20">
        <f>ФЕВ.25!E124</f>
        <v>1350</v>
      </c>
      <c r="J126" s="20">
        <f>МАР.25!E124</f>
        <v>1350</v>
      </c>
      <c r="K126" s="44">
        <f t="shared" si="8"/>
        <v>4050</v>
      </c>
      <c r="L126" s="20">
        <f>АПР.25!E124</f>
        <v>1350</v>
      </c>
      <c r="M126" s="45">
        <f>МАЙ.25!E124</f>
        <v>1350</v>
      </c>
      <c r="N126" s="45">
        <f>ИЮН.25!E124</f>
        <v>1350</v>
      </c>
      <c r="O126" s="46">
        <f t="shared" si="9"/>
        <v>4050</v>
      </c>
      <c r="P126" s="45">
        <f>ИЮЛ.25!E124</f>
        <v>1350</v>
      </c>
      <c r="Q126" s="45">
        <f>АВГ.25!E124</f>
        <v>1350</v>
      </c>
      <c r="R126" s="45">
        <f>СЕН.25!E124</f>
        <v>1350</v>
      </c>
      <c r="S126" s="47">
        <f t="shared" si="10"/>
        <v>4050</v>
      </c>
      <c r="T126" s="45">
        <f>ОКТ.25!E124</f>
        <v>1350</v>
      </c>
      <c r="U126" s="45">
        <f>НОЯ.25!E124</f>
        <v>1350</v>
      </c>
      <c r="V126" s="45">
        <f>ДЕК.25!E124</f>
        <v>1350</v>
      </c>
      <c r="W126" s="30"/>
      <c r="X126" s="9"/>
    </row>
    <row r="127" spans="1:24" ht="15.75" x14ac:dyDescent="0.25">
      <c r="A127" s="23"/>
      <c r="B127" s="127">
        <f>B126+1</f>
        <v>119</v>
      </c>
      <c r="C127" s="111"/>
      <c r="D127" s="117">
        <v>0</v>
      </c>
      <c r="E127" s="42">
        <f t="shared" si="11"/>
        <v>0</v>
      </c>
      <c r="F127" s="20">
        <f>ЯНВ.25!F125+ФЕВ.25!F125+МАР.25!F125+АПР.25!F125+МАЙ.25!F125+ИЮН.25!F125+ИЮЛ.25!F125+АВГ.25!F125+СЕН.25!F125+ОКТ.25!F125+НОЯ.25!F125+ДЕК.25!F125</f>
        <v>0</v>
      </c>
      <c r="G127" s="43">
        <f t="shared" si="7"/>
        <v>0</v>
      </c>
      <c r="H127" s="20">
        <f>ЯНВ.25!E125</f>
        <v>0</v>
      </c>
      <c r="I127" s="20">
        <f>ФЕВ.25!E125</f>
        <v>0</v>
      </c>
      <c r="J127" s="20">
        <f>МАР.25!E125</f>
        <v>0</v>
      </c>
      <c r="K127" s="44">
        <f t="shared" si="8"/>
        <v>0</v>
      </c>
      <c r="L127" s="20">
        <f>АПР.25!E125</f>
        <v>0</v>
      </c>
      <c r="M127" s="45">
        <f>МАЙ.25!E125</f>
        <v>0</v>
      </c>
      <c r="N127" s="45">
        <f>ИЮН.25!E125</f>
        <v>0</v>
      </c>
      <c r="O127" s="46">
        <f t="shared" si="9"/>
        <v>0</v>
      </c>
      <c r="P127" s="45">
        <f>ИЮЛ.25!E125</f>
        <v>0</v>
      </c>
      <c r="Q127" s="45">
        <f>АВГ.25!E125</f>
        <v>0</v>
      </c>
      <c r="R127" s="45">
        <f>СЕН.25!E125</f>
        <v>0</v>
      </c>
      <c r="S127" s="47">
        <f t="shared" si="10"/>
        <v>0</v>
      </c>
      <c r="T127" s="45">
        <f>ОКТ.25!E125</f>
        <v>0</v>
      </c>
      <c r="U127" s="45">
        <f>НОЯ.25!E125</f>
        <v>0</v>
      </c>
      <c r="V127" s="45">
        <f>ДЕК.25!E125</f>
        <v>0</v>
      </c>
      <c r="W127" s="30"/>
      <c r="X127" s="9"/>
    </row>
    <row r="128" spans="1:24" ht="15.75" x14ac:dyDescent="0.25">
      <c r="A128" s="23"/>
      <c r="B128" s="127">
        <f t="shared" ref="B128:B134" si="12">B127+1</f>
        <v>120</v>
      </c>
      <c r="C128" s="111"/>
      <c r="D128" s="117">
        <v>-12400</v>
      </c>
      <c r="E128" s="42">
        <f t="shared" si="11"/>
        <v>-8100</v>
      </c>
      <c r="F128" s="20">
        <f>ЯНВ.25!F126+ФЕВ.25!F126+МАР.25!F126+АПР.25!F126+МАЙ.25!F126+ИЮН.25!F126+ИЮЛ.25!F126+АВГ.25!F126+СЕН.25!F126+ОКТ.25!F126+НОЯ.25!F126+ДЕК.25!F126</f>
        <v>20500</v>
      </c>
      <c r="G128" s="43">
        <f t="shared" si="7"/>
        <v>4050</v>
      </c>
      <c r="H128" s="20">
        <f>ЯНВ.25!E126</f>
        <v>1350</v>
      </c>
      <c r="I128" s="20">
        <f>ФЕВ.25!E126</f>
        <v>1350</v>
      </c>
      <c r="J128" s="20">
        <f>МАР.25!E126</f>
        <v>1350</v>
      </c>
      <c r="K128" s="44">
        <f t="shared" si="8"/>
        <v>4050</v>
      </c>
      <c r="L128" s="20">
        <f>АПР.25!E126</f>
        <v>1350</v>
      </c>
      <c r="M128" s="45">
        <f>МАЙ.25!E126</f>
        <v>1350</v>
      </c>
      <c r="N128" s="45">
        <f>ИЮН.25!E126</f>
        <v>1350</v>
      </c>
      <c r="O128" s="46">
        <f t="shared" si="9"/>
        <v>4050</v>
      </c>
      <c r="P128" s="45">
        <f>ИЮЛ.25!E126</f>
        <v>1350</v>
      </c>
      <c r="Q128" s="45">
        <f>АВГ.25!E126</f>
        <v>1350</v>
      </c>
      <c r="R128" s="45">
        <f>СЕН.25!E126</f>
        <v>1350</v>
      </c>
      <c r="S128" s="47">
        <f t="shared" si="10"/>
        <v>4050</v>
      </c>
      <c r="T128" s="45">
        <f>ОКТ.25!E126</f>
        <v>1350</v>
      </c>
      <c r="U128" s="45">
        <f>НОЯ.25!E126</f>
        <v>1350</v>
      </c>
      <c r="V128" s="45">
        <f>ДЕК.25!E126</f>
        <v>1350</v>
      </c>
      <c r="W128" s="30"/>
      <c r="X128" s="9"/>
    </row>
    <row r="129" spans="1:24" ht="15.75" x14ac:dyDescent="0.25">
      <c r="A129" s="23"/>
      <c r="B129" s="127">
        <f t="shared" si="12"/>
        <v>121</v>
      </c>
      <c r="C129" s="111"/>
      <c r="D129" s="117">
        <v>-16200</v>
      </c>
      <c r="E129" s="42">
        <f t="shared" si="11"/>
        <v>-12150</v>
      </c>
      <c r="F129" s="20">
        <f>ЯНВ.25!F127+ФЕВ.25!F127+МАР.25!F127+АПР.25!F127+МАЙ.25!F127+ИЮН.25!F127+ИЮЛ.25!F127+АВГ.25!F127+СЕН.25!F127+ОКТ.25!F127+НОЯ.25!F127+ДЕК.25!F127</f>
        <v>20250</v>
      </c>
      <c r="G129" s="43">
        <f t="shared" si="7"/>
        <v>4050</v>
      </c>
      <c r="H129" s="20">
        <f>ЯНВ.25!E127</f>
        <v>1350</v>
      </c>
      <c r="I129" s="20">
        <f>ФЕВ.25!E127</f>
        <v>1350</v>
      </c>
      <c r="J129" s="20">
        <f>МАР.25!E127</f>
        <v>1350</v>
      </c>
      <c r="K129" s="44">
        <f t="shared" si="8"/>
        <v>4050</v>
      </c>
      <c r="L129" s="20">
        <f>АПР.25!E127</f>
        <v>1350</v>
      </c>
      <c r="M129" s="45">
        <f>МАЙ.25!E127</f>
        <v>1350</v>
      </c>
      <c r="N129" s="45">
        <f>ИЮН.25!E127</f>
        <v>1350</v>
      </c>
      <c r="O129" s="46">
        <f t="shared" si="9"/>
        <v>4050</v>
      </c>
      <c r="P129" s="45">
        <f>ИЮЛ.25!E127</f>
        <v>1350</v>
      </c>
      <c r="Q129" s="45">
        <f>АВГ.25!E127</f>
        <v>1350</v>
      </c>
      <c r="R129" s="45">
        <f>СЕН.25!E127</f>
        <v>1350</v>
      </c>
      <c r="S129" s="47">
        <f t="shared" si="10"/>
        <v>4050</v>
      </c>
      <c r="T129" s="45">
        <f>ОКТ.25!E127</f>
        <v>1350</v>
      </c>
      <c r="U129" s="45">
        <f>НОЯ.25!E127</f>
        <v>1350</v>
      </c>
      <c r="V129" s="45">
        <f>ДЕК.25!E127</f>
        <v>1350</v>
      </c>
      <c r="W129" s="30"/>
      <c r="X129" s="9"/>
    </row>
    <row r="130" spans="1:24" ht="15.75" x14ac:dyDescent="0.25">
      <c r="A130" s="23"/>
      <c r="B130" s="127">
        <f t="shared" si="12"/>
        <v>122</v>
      </c>
      <c r="C130" s="111"/>
      <c r="D130" s="117">
        <v>-4050</v>
      </c>
      <c r="E130" s="42">
        <f t="shared" si="11"/>
        <v>-8100</v>
      </c>
      <c r="F130" s="20">
        <f>ЯНВ.25!F128+ФЕВ.25!F128+МАР.25!F128+АПР.25!F128+МАЙ.25!F128+ИЮН.25!F128+ИЮЛ.25!F128+АВГ.25!F128+СЕН.25!F128+ОКТ.25!F128+НОЯ.25!F128+ДЕК.25!F128</f>
        <v>12150</v>
      </c>
      <c r="G130" s="43">
        <f t="shared" si="7"/>
        <v>4050</v>
      </c>
      <c r="H130" s="20">
        <f>ЯНВ.25!E128</f>
        <v>1350</v>
      </c>
      <c r="I130" s="20">
        <f>ФЕВ.25!E128</f>
        <v>1350</v>
      </c>
      <c r="J130" s="20">
        <f>МАР.25!E128</f>
        <v>1350</v>
      </c>
      <c r="K130" s="44">
        <f t="shared" si="8"/>
        <v>4050</v>
      </c>
      <c r="L130" s="20">
        <f>АПР.25!E128</f>
        <v>1350</v>
      </c>
      <c r="M130" s="45">
        <f>МАЙ.25!E128</f>
        <v>1350</v>
      </c>
      <c r="N130" s="45">
        <f>ИЮН.25!E128</f>
        <v>1350</v>
      </c>
      <c r="O130" s="46">
        <f t="shared" si="9"/>
        <v>4050</v>
      </c>
      <c r="P130" s="45">
        <f>ИЮЛ.25!E128</f>
        <v>1350</v>
      </c>
      <c r="Q130" s="45">
        <f>АВГ.25!E128</f>
        <v>1350</v>
      </c>
      <c r="R130" s="45">
        <f>СЕН.25!E128</f>
        <v>1350</v>
      </c>
      <c r="S130" s="47">
        <f t="shared" si="10"/>
        <v>4050</v>
      </c>
      <c r="T130" s="45">
        <f>ОКТ.25!E128</f>
        <v>1350</v>
      </c>
      <c r="U130" s="45">
        <f>НОЯ.25!E128</f>
        <v>1350</v>
      </c>
      <c r="V130" s="45">
        <f>ДЕК.25!E128</f>
        <v>1350</v>
      </c>
      <c r="W130" s="30"/>
      <c r="X130" s="9"/>
    </row>
    <row r="131" spans="1:24" ht="15.75" x14ac:dyDescent="0.25">
      <c r="A131" s="23"/>
      <c r="B131" s="100">
        <f t="shared" si="12"/>
        <v>123</v>
      </c>
      <c r="C131" s="147" t="s">
        <v>41</v>
      </c>
      <c r="D131" s="117">
        <v>0</v>
      </c>
      <c r="E131" s="42">
        <f t="shared" si="11"/>
        <v>0</v>
      </c>
      <c r="F131" s="20">
        <f>ЯНВ.25!F129+ФЕВ.25!F129+МАР.25!F129+АПР.25!F129+МАЙ.25!F129+ИЮН.25!F129+ИЮЛ.25!F129+АВГ.25!F129+СЕН.25!F129+ОКТ.25!F129+НОЯ.25!F129+ДЕК.25!F129</f>
        <v>0</v>
      </c>
      <c r="G131" s="43">
        <f t="shared" si="7"/>
        <v>0</v>
      </c>
      <c r="H131" s="20">
        <f>ЯНВ.25!E129</f>
        <v>0</v>
      </c>
      <c r="I131" s="20">
        <f>ФЕВ.25!E129</f>
        <v>0</v>
      </c>
      <c r="J131" s="20">
        <f>МАР.25!E129</f>
        <v>0</v>
      </c>
      <c r="K131" s="44">
        <f t="shared" si="8"/>
        <v>0</v>
      </c>
      <c r="L131" s="20">
        <f>АПР.25!E129</f>
        <v>0</v>
      </c>
      <c r="M131" s="45">
        <f>МАЙ.25!E129</f>
        <v>0</v>
      </c>
      <c r="N131" s="45">
        <f>ИЮН.25!E129</f>
        <v>0</v>
      </c>
      <c r="O131" s="46">
        <f t="shared" si="9"/>
        <v>0</v>
      </c>
      <c r="P131" s="45">
        <f>ИЮЛ.25!E129</f>
        <v>0</v>
      </c>
      <c r="Q131" s="45">
        <f>АВГ.25!E129</f>
        <v>0</v>
      </c>
      <c r="R131" s="45">
        <f>СЕН.25!E129</f>
        <v>0</v>
      </c>
      <c r="S131" s="47">
        <f t="shared" si="10"/>
        <v>0</v>
      </c>
      <c r="T131" s="45">
        <f>ОКТ.25!E129</f>
        <v>0</v>
      </c>
      <c r="U131" s="45">
        <f>НОЯ.25!E129</f>
        <v>0</v>
      </c>
      <c r="V131" s="45">
        <f>ДЕК.25!E129</f>
        <v>0</v>
      </c>
      <c r="W131" s="30"/>
      <c r="X131" s="9"/>
    </row>
    <row r="132" spans="1:24" ht="15.75" x14ac:dyDescent="0.25">
      <c r="A132" s="23"/>
      <c r="B132" s="100">
        <f t="shared" si="12"/>
        <v>124</v>
      </c>
      <c r="C132" s="148"/>
      <c r="D132" s="117">
        <v>0</v>
      </c>
      <c r="E132" s="42">
        <f t="shared" si="11"/>
        <v>-2700</v>
      </c>
      <c r="F132" s="20">
        <f>ЯНВ.25!F130+ФЕВ.25!F130+МАР.25!F130+АПР.25!F130+МАЙ.25!F130+ИЮН.25!F130+ИЮЛ.25!F130+АВГ.25!F130+СЕН.25!F130+ОКТ.25!F130+НОЯ.25!F130+ДЕК.25!F130</f>
        <v>13500</v>
      </c>
      <c r="G132" s="43">
        <f t="shared" si="7"/>
        <v>4050</v>
      </c>
      <c r="H132" s="20">
        <f>ЯНВ.25!E130</f>
        <v>1350</v>
      </c>
      <c r="I132" s="20">
        <f>ФЕВ.25!E130</f>
        <v>1350</v>
      </c>
      <c r="J132" s="20">
        <f>МАР.25!E130</f>
        <v>1350</v>
      </c>
      <c r="K132" s="44">
        <f t="shared" si="8"/>
        <v>4050</v>
      </c>
      <c r="L132" s="20">
        <f>АПР.25!E130</f>
        <v>1350</v>
      </c>
      <c r="M132" s="45">
        <f>МАЙ.25!E130</f>
        <v>1350</v>
      </c>
      <c r="N132" s="45">
        <f>ИЮН.25!E130</f>
        <v>1350</v>
      </c>
      <c r="O132" s="46">
        <f t="shared" si="9"/>
        <v>4050</v>
      </c>
      <c r="P132" s="45">
        <f>ИЮЛ.25!E130</f>
        <v>1350</v>
      </c>
      <c r="Q132" s="45">
        <f>АВГ.25!E130</f>
        <v>1350</v>
      </c>
      <c r="R132" s="45">
        <f>СЕН.25!E130</f>
        <v>1350</v>
      </c>
      <c r="S132" s="47">
        <f t="shared" si="10"/>
        <v>4050</v>
      </c>
      <c r="T132" s="45">
        <f>ОКТ.25!E130</f>
        <v>1350</v>
      </c>
      <c r="U132" s="45">
        <f>НОЯ.25!E130</f>
        <v>1350</v>
      </c>
      <c r="V132" s="45">
        <f>ДЕК.25!E130</f>
        <v>1350</v>
      </c>
      <c r="W132" s="30"/>
      <c r="X132" s="9"/>
    </row>
    <row r="133" spans="1:24" ht="15.75" x14ac:dyDescent="0.25">
      <c r="A133" s="50"/>
      <c r="B133" s="127">
        <f t="shared" si="12"/>
        <v>125</v>
      </c>
      <c r="C133" s="111"/>
      <c r="D133" s="117">
        <v>-1350</v>
      </c>
      <c r="E133" s="42">
        <f t="shared" si="11"/>
        <v>-6750</v>
      </c>
      <c r="F133" s="20">
        <f>ЯНВ.25!F131+ФЕВ.25!F131+МАР.25!F131+АПР.25!F131+МАЙ.25!F131+ИЮН.25!F131+ИЮЛ.25!F131+АВГ.25!F131+СЕН.25!F131+ОКТ.25!F131+НОЯ.25!F131+ДЕК.25!F131</f>
        <v>10800</v>
      </c>
      <c r="G133" s="43">
        <f t="shared" si="7"/>
        <v>4050</v>
      </c>
      <c r="H133" s="20">
        <f>ЯНВ.25!E131</f>
        <v>1350</v>
      </c>
      <c r="I133" s="20">
        <f>ФЕВ.25!E131</f>
        <v>1350</v>
      </c>
      <c r="J133" s="20">
        <f>МАР.25!E131</f>
        <v>1350</v>
      </c>
      <c r="K133" s="44">
        <f t="shared" si="8"/>
        <v>4050</v>
      </c>
      <c r="L133" s="20">
        <f>АПР.25!E131</f>
        <v>1350</v>
      </c>
      <c r="M133" s="45">
        <f>МАЙ.25!E131</f>
        <v>1350</v>
      </c>
      <c r="N133" s="45">
        <f>ИЮН.25!E131</f>
        <v>1350</v>
      </c>
      <c r="O133" s="46">
        <f t="shared" si="9"/>
        <v>4050</v>
      </c>
      <c r="P133" s="45">
        <f>ИЮЛ.25!E131</f>
        <v>1350</v>
      </c>
      <c r="Q133" s="45">
        <f>АВГ.25!E131</f>
        <v>1350</v>
      </c>
      <c r="R133" s="45">
        <f>СЕН.25!E131</f>
        <v>1350</v>
      </c>
      <c r="S133" s="47">
        <f t="shared" si="10"/>
        <v>4050</v>
      </c>
      <c r="T133" s="45">
        <f>ОКТ.25!E131</f>
        <v>1350</v>
      </c>
      <c r="U133" s="45">
        <f>НОЯ.25!E131</f>
        <v>1350</v>
      </c>
      <c r="V133" s="45">
        <f>ДЕК.25!E131</f>
        <v>1350</v>
      </c>
      <c r="W133" s="30"/>
      <c r="X133" s="9"/>
    </row>
    <row r="134" spans="1:24" ht="15.75" x14ac:dyDescent="0.25">
      <c r="A134" s="23"/>
      <c r="B134" s="127">
        <f t="shared" si="12"/>
        <v>126</v>
      </c>
      <c r="C134" s="111"/>
      <c r="D134" s="117">
        <v>-2700</v>
      </c>
      <c r="E134" s="42">
        <f t="shared" si="11"/>
        <v>-18900</v>
      </c>
      <c r="F134" s="20">
        <f>ЯНВ.25!F132+ФЕВ.25!F132+МАР.25!F132+АПР.25!F132+МАЙ.25!F132+ИЮН.25!F132+ИЮЛ.25!F132+АВГ.25!F132+СЕН.25!F132+ОКТ.25!F132+НОЯ.25!F132+ДЕК.25!F132</f>
        <v>0</v>
      </c>
      <c r="G134" s="43">
        <f t="shared" si="7"/>
        <v>4050</v>
      </c>
      <c r="H134" s="20">
        <f>ЯНВ.25!E132</f>
        <v>1350</v>
      </c>
      <c r="I134" s="20">
        <f>ФЕВ.25!E132</f>
        <v>1350</v>
      </c>
      <c r="J134" s="20">
        <f>МАР.25!E132</f>
        <v>1350</v>
      </c>
      <c r="K134" s="44">
        <f t="shared" si="8"/>
        <v>4050</v>
      </c>
      <c r="L134" s="20">
        <f>АПР.25!E132</f>
        <v>1350</v>
      </c>
      <c r="M134" s="45">
        <f>МАЙ.25!E132</f>
        <v>1350</v>
      </c>
      <c r="N134" s="45">
        <f>ИЮН.25!E132</f>
        <v>1350</v>
      </c>
      <c r="O134" s="46">
        <f t="shared" si="9"/>
        <v>4050</v>
      </c>
      <c r="P134" s="45">
        <f>ИЮЛ.25!E132</f>
        <v>1350</v>
      </c>
      <c r="Q134" s="45">
        <f>АВГ.25!E132</f>
        <v>1350</v>
      </c>
      <c r="R134" s="45">
        <f>СЕН.25!E132</f>
        <v>1350</v>
      </c>
      <c r="S134" s="47">
        <f t="shared" si="10"/>
        <v>4050</v>
      </c>
      <c r="T134" s="45">
        <f>ОКТ.25!E132</f>
        <v>1350</v>
      </c>
      <c r="U134" s="45">
        <f>НОЯ.25!E132</f>
        <v>1350</v>
      </c>
      <c r="V134" s="45">
        <f>ДЕК.25!E132</f>
        <v>1350</v>
      </c>
      <c r="W134" s="30"/>
      <c r="X134" s="9"/>
    </row>
    <row r="135" spans="1:24" ht="15.75" x14ac:dyDescent="0.25">
      <c r="A135" s="23"/>
      <c r="B135" s="127">
        <v>127</v>
      </c>
      <c r="C135" s="111"/>
      <c r="D135" s="117"/>
      <c r="E135" s="42"/>
      <c r="F135" s="20"/>
      <c r="G135" s="43"/>
      <c r="H135" s="20"/>
      <c r="I135" s="20"/>
      <c r="J135" s="20"/>
      <c r="K135" s="44"/>
      <c r="L135" s="20"/>
      <c r="M135" s="45"/>
      <c r="N135" s="45"/>
      <c r="O135" s="46"/>
      <c r="P135" s="45"/>
      <c r="Q135" s="45"/>
      <c r="R135" s="45"/>
      <c r="S135" s="47"/>
      <c r="T135" s="45"/>
      <c r="U135" s="45"/>
      <c r="V135" s="45"/>
      <c r="W135" s="30"/>
      <c r="X135" s="9"/>
    </row>
    <row r="136" spans="1:24" ht="15.75" customHeight="1" x14ac:dyDescent="0.25">
      <c r="A136" s="23"/>
      <c r="B136" s="127" t="s">
        <v>42</v>
      </c>
      <c r="C136" s="111"/>
      <c r="D136" s="117">
        <v>9950</v>
      </c>
      <c r="E136" s="42">
        <f t="shared" si="11"/>
        <v>15600</v>
      </c>
      <c r="F136" s="20">
        <f>ЯНВ.25!F134+ФЕВ.25!F134+МАР.25!F134+АПР.25!F134+МАЙ.25!F134+ИЮН.25!F134+ИЮЛ.25!F134+АВГ.25!F134+СЕН.25!F134+ОКТ.25!F134+НОЯ.25!F134+ДЕК.25!F134</f>
        <v>21850</v>
      </c>
      <c r="G136" s="43">
        <f t="shared" si="7"/>
        <v>4050</v>
      </c>
      <c r="H136" s="20">
        <f>ЯНВ.25!E134</f>
        <v>1350</v>
      </c>
      <c r="I136" s="20">
        <f>ФЕВ.25!E134</f>
        <v>1350</v>
      </c>
      <c r="J136" s="20">
        <f>МАР.25!E134</f>
        <v>1350</v>
      </c>
      <c r="K136" s="44">
        <f t="shared" si="8"/>
        <v>4050</v>
      </c>
      <c r="L136" s="20">
        <f>АПР.25!E134</f>
        <v>1350</v>
      </c>
      <c r="M136" s="45">
        <f>МАЙ.25!E134</f>
        <v>1350</v>
      </c>
      <c r="N136" s="45">
        <f>ИЮН.25!E134</f>
        <v>1350</v>
      </c>
      <c r="O136" s="46">
        <f t="shared" si="9"/>
        <v>4050</v>
      </c>
      <c r="P136" s="45">
        <f>ИЮЛ.25!E134</f>
        <v>1350</v>
      </c>
      <c r="Q136" s="45">
        <f>АВГ.25!E134</f>
        <v>1350</v>
      </c>
      <c r="R136" s="45">
        <f>СЕН.25!E134</f>
        <v>1350</v>
      </c>
      <c r="S136" s="47">
        <f t="shared" si="10"/>
        <v>4050</v>
      </c>
      <c r="T136" s="45">
        <f>ОКТ.25!E134</f>
        <v>1350</v>
      </c>
      <c r="U136" s="45">
        <f>НОЯ.25!E134</f>
        <v>1350</v>
      </c>
      <c r="V136" s="45">
        <f>ДЕК.25!E134</f>
        <v>1350</v>
      </c>
      <c r="W136" s="30"/>
      <c r="X136" s="9"/>
    </row>
    <row r="137" spans="1:24" ht="15.75" x14ac:dyDescent="0.25">
      <c r="A137" s="23"/>
      <c r="B137" s="127" t="s">
        <v>43</v>
      </c>
      <c r="C137" s="111"/>
      <c r="D137" s="117">
        <v>8</v>
      </c>
      <c r="E137" s="42">
        <f t="shared" si="11"/>
        <v>8</v>
      </c>
      <c r="F137" s="20">
        <f>ЯНВ.25!F135+ФЕВ.25!F135+МАР.25!F135+АПР.25!F135+МАЙ.25!F135+ИЮН.25!F135+ИЮЛ.25!F135+АВГ.25!F135+СЕН.25!F135+ОКТ.25!F135+НОЯ.25!F135+ДЕК.25!F135</f>
        <v>16200</v>
      </c>
      <c r="G137" s="43">
        <f t="shared" si="7"/>
        <v>4050</v>
      </c>
      <c r="H137" s="20">
        <f>ЯНВ.25!E135</f>
        <v>1350</v>
      </c>
      <c r="I137" s="20">
        <f>ФЕВ.25!E135</f>
        <v>1350</v>
      </c>
      <c r="J137" s="20">
        <f>МАР.25!E135</f>
        <v>1350</v>
      </c>
      <c r="K137" s="44">
        <f t="shared" si="8"/>
        <v>4050</v>
      </c>
      <c r="L137" s="20">
        <f>АПР.25!E135</f>
        <v>1350</v>
      </c>
      <c r="M137" s="45">
        <f>МАЙ.25!E135</f>
        <v>1350</v>
      </c>
      <c r="N137" s="45">
        <f>ИЮН.25!E135</f>
        <v>1350</v>
      </c>
      <c r="O137" s="46">
        <f t="shared" si="9"/>
        <v>4050</v>
      </c>
      <c r="P137" s="45">
        <f>ИЮЛ.25!E135</f>
        <v>1350</v>
      </c>
      <c r="Q137" s="45">
        <f>АВГ.25!E135</f>
        <v>1350</v>
      </c>
      <c r="R137" s="45">
        <f>СЕН.25!E135</f>
        <v>1350</v>
      </c>
      <c r="S137" s="47">
        <f t="shared" si="10"/>
        <v>4050</v>
      </c>
      <c r="T137" s="45">
        <f>ОКТ.25!E135</f>
        <v>1350</v>
      </c>
      <c r="U137" s="45">
        <f>НОЯ.25!E135</f>
        <v>1350</v>
      </c>
      <c r="V137" s="45">
        <f>ДЕК.25!E135</f>
        <v>1350</v>
      </c>
      <c r="W137" s="30"/>
      <c r="X137" s="9"/>
    </row>
    <row r="138" spans="1:24" ht="15.75" customHeight="1" x14ac:dyDescent="0.25">
      <c r="A138" s="23"/>
      <c r="B138" s="127">
        <v>129</v>
      </c>
      <c r="C138" s="111"/>
      <c r="D138" s="117">
        <v>-74998.290000000008</v>
      </c>
      <c r="E138" s="42">
        <f t="shared" si="11"/>
        <v>-91198.290000000008</v>
      </c>
      <c r="F138" s="20">
        <f>ЯНВ.25!F136+ФЕВ.25!F136+МАР.25!F136+АПР.25!F136+МАЙ.25!F136+ИЮН.25!F136+ИЮЛ.25!F136+АВГ.25!F136+СЕН.25!F136+ОКТ.25!F136+НОЯ.25!F136+ДЕК.25!F136</f>
        <v>0</v>
      </c>
      <c r="G138" s="43">
        <f t="shared" si="7"/>
        <v>4050</v>
      </c>
      <c r="H138" s="20">
        <f>ЯНВ.25!E136</f>
        <v>1350</v>
      </c>
      <c r="I138" s="20">
        <f>ФЕВ.25!E136</f>
        <v>1350</v>
      </c>
      <c r="J138" s="20">
        <f>МАР.25!E136</f>
        <v>1350</v>
      </c>
      <c r="K138" s="44">
        <f t="shared" si="8"/>
        <v>4050</v>
      </c>
      <c r="L138" s="20">
        <f>АПР.25!E136</f>
        <v>1350</v>
      </c>
      <c r="M138" s="45">
        <f>МАЙ.25!E136</f>
        <v>1350</v>
      </c>
      <c r="N138" s="45">
        <f>ИЮН.25!E136</f>
        <v>1350</v>
      </c>
      <c r="O138" s="46">
        <f t="shared" si="9"/>
        <v>4050</v>
      </c>
      <c r="P138" s="45">
        <f>ИЮЛ.25!E136</f>
        <v>1350</v>
      </c>
      <c r="Q138" s="45">
        <f>АВГ.25!E136</f>
        <v>1350</v>
      </c>
      <c r="R138" s="45">
        <f>СЕН.25!E136</f>
        <v>1350</v>
      </c>
      <c r="S138" s="47">
        <f t="shared" si="10"/>
        <v>4050</v>
      </c>
      <c r="T138" s="45">
        <f>ОКТ.25!E136</f>
        <v>1350</v>
      </c>
      <c r="U138" s="45">
        <f>НОЯ.25!E136</f>
        <v>1350</v>
      </c>
      <c r="V138" s="45">
        <f>ДЕК.25!E136</f>
        <v>1350</v>
      </c>
      <c r="W138" s="30"/>
      <c r="X138" s="9"/>
    </row>
    <row r="139" spans="1:24" ht="15.75" x14ac:dyDescent="0.25">
      <c r="A139" s="23"/>
      <c r="B139" s="127">
        <f>B138+1</f>
        <v>130</v>
      </c>
      <c r="C139" s="111"/>
      <c r="D139" s="117">
        <v>-450</v>
      </c>
      <c r="E139" s="42">
        <f t="shared" si="11"/>
        <v>-650</v>
      </c>
      <c r="F139" s="20">
        <f>ЯНВ.25!F137+ФЕВ.25!F137+МАР.25!F137+АПР.25!F137+МАЙ.25!F137+ИЮН.25!F137+ИЮЛ.25!F137+АВГ.25!F137+СЕН.25!F137+ОКТ.25!F137+НОЯ.25!F137+ДЕК.25!F137</f>
        <v>16000</v>
      </c>
      <c r="G139" s="43">
        <f t="shared" si="7"/>
        <v>4050</v>
      </c>
      <c r="H139" s="20">
        <f>ЯНВ.25!E137</f>
        <v>1350</v>
      </c>
      <c r="I139" s="20">
        <f>ФЕВ.25!E137</f>
        <v>1350</v>
      </c>
      <c r="J139" s="20">
        <f>МАР.25!E137</f>
        <v>1350</v>
      </c>
      <c r="K139" s="44">
        <f t="shared" si="8"/>
        <v>4050</v>
      </c>
      <c r="L139" s="20">
        <f>АПР.25!E137</f>
        <v>1350</v>
      </c>
      <c r="M139" s="45">
        <f>МАЙ.25!E137</f>
        <v>1350</v>
      </c>
      <c r="N139" s="45">
        <f>ИЮН.25!E137</f>
        <v>1350</v>
      </c>
      <c r="O139" s="46">
        <f t="shared" si="9"/>
        <v>4050</v>
      </c>
      <c r="P139" s="45">
        <f>ИЮЛ.25!E137</f>
        <v>1350</v>
      </c>
      <c r="Q139" s="45">
        <f>АВГ.25!E137</f>
        <v>1350</v>
      </c>
      <c r="R139" s="45">
        <f>СЕН.25!E137</f>
        <v>1350</v>
      </c>
      <c r="S139" s="47">
        <f t="shared" si="10"/>
        <v>4050</v>
      </c>
      <c r="T139" s="45">
        <f>ОКТ.25!E137</f>
        <v>1350</v>
      </c>
      <c r="U139" s="45">
        <f>НОЯ.25!E137</f>
        <v>1350</v>
      </c>
      <c r="V139" s="45">
        <f>ДЕК.25!E137</f>
        <v>1350</v>
      </c>
      <c r="W139" s="30"/>
      <c r="X139" s="9"/>
    </row>
    <row r="140" spans="1:24" ht="15.75" x14ac:dyDescent="0.25">
      <c r="A140" s="23"/>
      <c r="B140" s="127">
        <f t="shared" ref="B140:B146" si="13">B139+1</f>
        <v>131</v>
      </c>
      <c r="C140" s="111"/>
      <c r="D140" s="117">
        <v>-4050</v>
      </c>
      <c r="E140" s="42">
        <f t="shared" si="11"/>
        <v>-4050</v>
      </c>
      <c r="F140" s="20">
        <f>ЯНВ.25!F138+ФЕВ.25!F138+МАР.25!F138+АПР.25!F138+МАЙ.25!F138+ИЮН.25!F138+ИЮЛ.25!F138+АВГ.25!F138+СЕН.25!F138+ОКТ.25!F138+НОЯ.25!F138+ДЕК.25!F138</f>
        <v>16200</v>
      </c>
      <c r="G140" s="43">
        <f t="shared" si="7"/>
        <v>4050</v>
      </c>
      <c r="H140" s="20">
        <f>ЯНВ.25!E138</f>
        <v>1350</v>
      </c>
      <c r="I140" s="20">
        <f>ФЕВ.25!E138</f>
        <v>1350</v>
      </c>
      <c r="J140" s="20">
        <f>МАР.25!E138</f>
        <v>1350</v>
      </c>
      <c r="K140" s="44">
        <f t="shared" si="8"/>
        <v>4050</v>
      </c>
      <c r="L140" s="20">
        <f>АПР.25!E138</f>
        <v>1350</v>
      </c>
      <c r="M140" s="45">
        <f>МАЙ.25!E138</f>
        <v>1350</v>
      </c>
      <c r="N140" s="45">
        <f>ИЮН.25!E138</f>
        <v>1350</v>
      </c>
      <c r="O140" s="46">
        <f t="shared" si="9"/>
        <v>4050</v>
      </c>
      <c r="P140" s="45">
        <f>ИЮЛ.25!E138</f>
        <v>1350</v>
      </c>
      <c r="Q140" s="45">
        <f>АВГ.25!E138</f>
        <v>1350</v>
      </c>
      <c r="R140" s="45">
        <f>СЕН.25!E138</f>
        <v>1350</v>
      </c>
      <c r="S140" s="47">
        <f t="shared" si="10"/>
        <v>4050</v>
      </c>
      <c r="T140" s="45">
        <f>ОКТ.25!E138</f>
        <v>1350</v>
      </c>
      <c r="U140" s="45">
        <f>НОЯ.25!E138</f>
        <v>1350</v>
      </c>
      <c r="V140" s="45">
        <f>ДЕК.25!E138</f>
        <v>1350</v>
      </c>
      <c r="W140" s="30"/>
      <c r="X140" s="9"/>
    </row>
    <row r="141" spans="1:24" ht="15.75" customHeight="1" x14ac:dyDescent="0.25">
      <c r="A141" s="23"/>
      <c r="B141" s="127">
        <f t="shared" si="13"/>
        <v>132</v>
      </c>
      <c r="C141" s="111"/>
      <c r="D141" s="117">
        <v>-4050</v>
      </c>
      <c r="E141" s="42">
        <f t="shared" ref="E141:E168" si="14">F141-G141-K141-O141-S141+D141</f>
        <v>-4050</v>
      </c>
      <c r="F141" s="20">
        <f>ЯНВ.25!F139+ФЕВ.25!F139+МАР.25!F139+АПР.25!F139+МАЙ.25!F139+ИЮН.25!F139+ИЮЛ.25!F139+АВГ.25!F139+СЕН.25!F139+ОКТ.25!F139+НОЯ.25!F139+ДЕК.25!F139</f>
        <v>16200</v>
      </c>
      <c r="G141" s="43">
        <f t="shared" si="7"/>
        <v>4050</v>
      </c>
      <c r="H141" s="20">
        <f>ЯНВ.25!E139</f>
        <v>1350</v>
      </c>
      <c r="I141" s="20">
        <f>ФЕВ.25!E139</f>
        <v>1350</v>
      </c>
      <c r="J141" s="20">
        <f>МАР.25!E139</f>
        <v>1350</v>
      </c>
      <c r="K141" s="44">
        <f t="shared" si="8"/>
        <v>4050</v>
      </c>
      <c r="L141" s="20">
        <f>АПР.25!E139</f>
        <v>1350</v>
      </c>
      <c r="M141" s="45">
        <f>МАЙ.25!E139</f>
        <v>1350</v>
      </c>
      <c r="N141" s="45">
        <f>ИЮН.25!E139</f>
        <v>1350</v>
      </c>
      <c r="O141" s="46">
        <f t="shared" si="9"/>
        <v>4050</v>
      </c>
      <c r="P141" s="45">
        <f>ИЮЛ.25!E139</f>
        <v>1350</v>
      </c>
      <c r="Q141" s="45">
        <f>АВГ.25!E139</f>
        <v>1350</v>
      </c>
      <c r="R141" s="45">
        <f>СЕН.25!E139</f>
        <v>1350</v>
      </c>
      <c r="S141" s="47">
        <f t="shared" si="10"/>
        <v>4050</v>
      </c>
      <c r="T141" s="45">
        <f>ОКТ.25!E139</f>
        <v>1350</v>
      </c>
      <c r="U141" s="45">
        <f>НОЯ.25!E139</f>
        <v>1350</v>
      </c>
      <c r="V141" s="45">
        <f>ДЕК.25!E139</f>
        <v>1350</v>
      </c>
      <c r="W141" s="30"/>
      <c r="X141" s="9"/>
    </row>
    <row r="142" spans="1:24" ht="15.75" customHeight="1" x14ac:dyDescent="0.25">
      <c r="A142" s="23"/>
      <c r="B142" s="127">
        <f t="shared" si="13"/>
        <v>133</v>
      </c>
      <c r="C142" s="111"/>
      <c r="D142" s="117">
        <v>-16200</v>
      </c>
      <c r="E142" s="42">
        <f t="shared" si="14"/>
        <v>-16200</v>
      </c>
      <c r="F142" s="20">
        <f>ЯНВ.25!F140+ФЕВ.25!F140+МАР.25!F140+АПР.25!F140+МАЙ.25!F140+ИЮН.25!F140+ИЮЛ.25!F140+АВГ.25!F140+СЕН.25!F140+ОКТ.25!F140+НОЯ.25!F140+ДЕК.25!F140</f>
        <v>16200</v>
      </c>
      <c r="G142" s="43">
        <f t="shared" si="7"/>
        <v>4050</v>
      </c>
      <c r="H142" s="20">
        <f>ЯНВ.25!E140</f>
        <v>1350</v>
      </c>
      <c r="I142" s="20">
        <f>ФЕВ.25!E140</f>
        <v>1350</v>
      </c>
      <c r="J142" s="20">
        <f>МАР.25!E140</f>
        <v>1350</v>
      </c>
      <c r="K142" s="44">
        <f t="shared" si="8"/>
        <v>4050</v>
      </c>
      <c r="L142" s="20">
        <f>АПР.25!E140</f>
        <v>1350</v>
      </c>
      <c r="M142" s="45">
        <f>МАЙ.25!E140</f>
        <v>1350</v>
      </c>
      <c r="N142" s="45">
        <f>ИЮН.25!E140</f>
        <v>1350</v>
      </c>
      <c r="O142" s="46">
        <f t="shared" si="9"/>
        <v>4050</v>
      </c>
      <c r="P142" s="45">
        <f>ИЮЛ.25!E140</f>
        <v>1350</v>
      </c>
      <c r="Q142" s="45">
        <f>АВГ.25!E140</f>
        <v>1350</v>
      </c>
      <c r="R142" s="45">
        <f>СЕН.25!E140</f>
        <v>1350</v>
      </c>
      <c r="S142" s="47">
        <f t="shared" si="10"/>
        <v>4050</v>
      </c>
      <c r="T142" s="45">
        <f>ОКТ.25!E140</f>
        <v>1350</v>
      </c>
      <c r="U142" s="45">
        <f>НОЯ.25!E140</f>
        <v>1350</v>
      </c>
      <c r="V142" s="45">
        <f>ДЕК.25!E140</f>
        <v>1350</v>
      </c>
      <c r="W142" s="30"/>
      <c r="X142" s="9"/>
    </row>
    <row r="143" spans="1:24" ht="15.75" x14ac:dyDescent="0.25">
      <c r="A143" s="23"/>
      <c r="B143" s="127">
        <f t="shared" si="13"/>
        <v>134</v>
      </c>
      <c r="C143" s="111"/>
      <c r="D143" s="117">
        <v>0</v>
      </c>
      <c r="E143" s="42">
        <f t="shared" si="14"/>
        <v>2700</v>
      </c>
      <c r="F143" s="20">
        <f>ЯНВ.25!F141+ФЕВ.25!F141+МАР.25!F141+АПР.25!F141+МАЙ.25!F141+ИЮН.25!F141+ИЮЛ.25!F141+АВГ.25!F141+СЕН.25!F141+ОКТ.25!F141+НОЯ.25!F141+ДЕК.25!F141</f>
        <v>18900</v>
      </c>
      <c r="G143" s="43">
        <f t="shared" si="7"/>
        <v>4050</v>
      </c>
      <c r="H143" s="20">
        <f>ЯНВ.25!E141</f>
        <v>1350</v>
      </c>
      <c r="I143" s="20">
        <f>ФЕВ.25!E141</f>
        <v>1350</v>
      </c>
      <c r="J143" s="20">
        <f>МАР.25!E141</f>
        <v>1350</v>
      </c>
      <c r="K143" s="44">
        <f t="shared" si="8"/>
        <v>4050</v>
      </c>
      <c r="L143" s="20">
        <f>АПР.25!E141</f>
        <v>1350</v>
      </c>
      <c r="M143" s="45">
        <f>МАЙ.25!E141</f>
        <v>1350</v>
      </c>
      <c r="N143" s="45">
        <f>ИЮН.25!E141</f>
        <v>1350</v>
      </c>
      <c r="O143" s="46">
        <f t="shared" si="9"/>
        <v>4050</v>
      </c>
      <c r="P143" s="45">
        <f>ИЮЛ.25!E141</f>
        <v>1350</v>
      </c>
      <c r="Q143" s="45">
        <f>АВГ.25!E141</f>
        <v>1350</v>
      </c>
      <c r="R143" s="45">
        <f>СЕН.25!E141</f>
        <v>1350</v>
      </c>
      <c r="S143" s="47">
        <f t="shared" si="10"/>
        <v>4050</v>
      </c>
      <c r="T143" s="45">
        <f>ОКТ.25!E141</f>
        <v>1350</v>
      </c>
      <c r="U143" s="45">
        <f>НОЯ.25!E141</f>
        <v>1350</v>
      </c>
      <c r="V143" s="45">
        <f>ДЕК.25!E141</f>
        <v>1350</v>
      </c>
      <c r="W143" s="30"/>
      <c r="X143" s="9"/>
    </row>
    <row r="144" spans="1:24" ht="15.75" x14ac:dyDescent="0.25">
      <c r="A144" s="19"/>
      <c r="B144" s="127">
        <f t="shared" si="13"/>
        <v>135</v>
      </c>
      <c r="C144" s="111"/>
      <c r="D144" s="117">
        <v>0</v>
      </c>
      <c r="E144" s="42">
        <f t="shared" si="14"/>
        <v>0</v>
      </c>
      <c r="F144" s="20">
        <f>ЯНВ.25!F142+ФЕВ.25!F142+МАР.25!F142+АПР.25!F142+МАЙ.25!F142+ИЮН.25!F142+ИЮЛ.25!F142+АВГ.25!F142+СЕН.25!F142+ОКТ.25!F142+НОЯ.25!F142+ДЕК.25!F142</f>
        <v>0</v>
      </c>
      <c r="G144" s="43">
        <f t="shared" si="7"/>
        <v>0</v>
      </c>
      <c r="H144" s="20">
        <f>ЯНВ.25!E142</f>
        <v>0</v>
      </c>
      <c r="I144" s="20">
        <f>ФЕВ.25!E142</f>
        <v>0</v>
      </c>
      <c r="J144" s="20">
        <f>МАР.25!E142</f>
        <v>0</v>
      </c>
      <c r="K144" s="44">
        <f t="shared" si="8"/>
        <v>0</v>
      </c>
      <c r="L144" s="20">
        <f>АПР.25!E142</f>
        <v>0</v>
      </c>
      <c r="M144" s="45">
        <f>МАЙ.25!E142</f>
        <v>0</v>
      </c>
      <c r="N144" s="45">
        <f>ИЮН.25!E142</f>
        <v>0</v>
      </c>
      <c r="O144" s="46">
        <f t="shared" si="9"/>
        <v>0</v>
      </c>
      <c r="P144" s="45">
        <f>ИЮЛ.25!E142</f>
        <v>0</v>
      </c>
      <c r="Q144" s="45">
        <f>АВГ.25!E142</f>
        <v>0</v>
      </c>
      <c r="R144" s="45">
        <f>СЕН.25!E142</f>
        <v>0</v>
      </c>
      <c r="S144" s="47">
        <f t="shared" si="10"/>
        <v>0</v>
      </c>
      <c r="T144" s="45">
        <f>ОКТ.25!E142</f>
        <v>0</v>
      </c>
      <c r="U144" s="45">
        <f>НОЯ.25!E142</f>
        <v>0</v>
      </c>
      <c r="V144" s="45">
        <f>ДЕК.25!E142</f>
        <v>0</v>
      </c>
      <c r="W144" s="30"/>
      <c r="X144" s="9"/>
    </row>
    <row r="145" spans="1:24" ht="15.75" x14ac:dyDescent="0.25">
      <c r="A145" s="23"/>
      <c r="B145" s="127">
        <f t="shared" si="13"/>
        <v>136</v>
      </c>
      <c r="C145" s="111"/>
      <c r="D145" s="117">
        <v>-2200</v>
      </c>
      <c r="E145" s="42">
        <f t="shared" si="14"/>
        <v>4150</v>
      </c>
      <c r="F145" s="20">
        <f>ЯНВ.25!F143+ФЕВ.25!F143+МАР.25!F143+АПР.25!F143+МАЙ.25!F143+ИЮН.25!F143+ИЮЛ.25!F143+АВГ.25!F143+СЕН.25!F143+ОКТ.25!F143+НОЯ.25!F143+ДЕК.25!F143</f>
        <v>22550</v>
      </c>
      <c r="G145" s="43">
        <f t="shared" si="7"/>
        <v>4050</v>
      </c>
      <c r="H145" s="20">
        <f>ЯНВ.25!E143</f>
        <v>1350</v>
      </c>
      <c r="I145" s="20">
        <f>ФЕВ.25!E143</f>
        <v>1350</v>
      </c>
      <c r="J145" s="20">
        <f>МАР.25!E143</f>
        <v>1350</v>
      </c>
      <c r="K145" s="44">
        <f t="shared" si="8"/>
        <v>4050</v>
      </c>
      <c r="L145" s="20">
        <f>АПР.25!E143</f>
        <v>1350</v>
      </c>
      <c r="M145" s="45">
        <f>МАЙ.25!E143</f>
        <v>1350</v>
      </c>
      <c r="N145" s="45">
        <f>ИЮН.25!E143</f>
        <v>1350</v>
      </c>
      <c r="O145" s="46">
        <f t="shared" si="9"/>
        <v>4050</v>
      </c>
      <c r="P145" s="45">
        <f>ИЮЛ.25!E143</f>
        <v>1350</v>
      </c>
      <c r="Q145" s="45">
        <f>АВГ.25!E143</f>
        <v>1350</v>
      </c>
      <c r="R145" s="45">
        <f>СЕН.25!E143</f>
        <v>1350</v>
      </c>
      <c r="S145" s="47">
        <f t="shared" si="10"/>
        <v>4050</v>
      </c>
      <c r="T145" s="45">
        <f>ОКТ.25!E143</f>
        <v>1350</v>
      </c>
      <c r="U145" s="45">
        <f>НОЯ.25!E143</f>
        <v>1350</v>
      </c>
      <c r="V145" s="45">
        <f>ДЕК.25!E143</f>
        <v>1350</v>
      </c>
      <c r="W145" s="30"/>
      <c r="X145" s="9"/>
    </row>
    <row r="146" spans="1:24" ht="15.75" x14ac:dyDescent="0.25">
      <c r="A146" s="19"/>
      <c r="B146" s="127">
        <f t="shared" si="13"/>
        <v>137</v>
      </c>
      <c r="C146" s="111"/>
      <c r="D146" s="117">
        <v>1350</v>
      </c>
      <c r="E146" s="42">
        <f t="shared" si="14"/>
        <v>-1350</v>
      </c>
      <c r="F146" s="20">
        <f>ЯНВ.25!F144+ФЕВ.25!F144+МАР.25!F144+АПР.25!F144+МАЙ.25!F144+ИЮН.25!F144+ИЮЛ.25!F144+АВГ.25!F144+СЕН.25!F144+ОКТ.25!F144+НОЯ.25!F144+ДЕК.25!F144</f>
        <v>13500</v>
      </c>
      <c r="G146" s="43">
        <f t="shared" si="7"/>
        <v>4050</v>
      </c>
      <c r="H146" s="20">
        <f>ЯНВ.25!E144</f>
        <v>1350</v>
      </c>
      <c r="I146" s="20">
        <f>ФЕВ.25!E144</f>
        <v>1350</v>
      </c>
      <c r="J146" s="20">
        <f>МАР.25!E144</f>
        <v>1350</v>
      </c>
      <c r="K146" s="44">
        <f t="shared" si="8"/>
        <v>4050</v>
      </c>
      <c r="L146" s="20">
        <f>АПР.25!E144</f>
        <v>1350</v>
      </c>
      <c r="M146" s="45">
        <f>МАЙ.25!E144</f>
        <v>1350</v>
      </c>
      <c r="N146" s="45">
        <f>ИЮН.25!E144</f>
        <v>1350</v>
      </c>
      <c r="O146" s="46">
        <f t="shared" si="9"/>
        <v>4050</v>
      </c>
      <c r="P146" s="45">
        <f>ИЮЛ.25!E144</f>
        <v>1350</v>
      </c>
      <c r="Q146" s="45">
        <f>АВГ.25!E144</f>
        <v>1350</v>
      </c>
      <c r="R146" s="45">
        <f>СЕН.25!E144</f>
        <v>1350</v>
      </c>
      <c r="S146" s="47">
        <f t="shared" si="10"/>
        <v>4050</v>
      </c>
      <c r="T146" s="45">
        <f>ОКТ.25!E144</f>
        <v>1350</v>
      </c>
      <c r="U146" s="45">
        <f>НОЯ.25!E144</f>
        <v>1350</v>
      </c>
      <c r="V146" s="45">
        <f>ДЕК.25!E144</f>
        <v>1350</v>
      </c>
      <c r="W146" s="30"/>
      <c r="X146" s="9"/>
    </row>
    <row r="147" spans="1:24" ht="15.75" x14ac:dyDescent="0.25">
      <c r="A147" s="23"/>
      <c r="B147" s="127" t="s">
        <v>44</v>
      </c>
      <c r="C147" s="111"/>
      <c r="D147" s="117">
        <v>2734.6100000000006</v>
      </c>
      <c r="E147" s="42">
        <f t="shared" si="14"/>
        <v>1534.6100000000006</v>
      </c>
      <c r="F147" s="20">
        <f>ЯНВ.25!F145+ФЕВ.25!F145+МАР.25!F145+АПР.25!F145+МАЙ.25!F145+ИЮН.25!F145+ИЮЛ.25!F145+АВГ.25!F145+СЕН.25!F145+ОКТ.25!F145+НОЯ.25!F145+ДЕК.25!F145</f>
        <v>15000</v>
      </c>
      <c r="G147" s="43">
        <f t="shared" ref="G147:G210" si="15">H147+I147+J147</f>
        <v>4050</v>
      </c>
      <c r="H147" s="20">
        <f>ЯНВ.25!E145</f>
        <v>1350</v>
      </c>
      <c r="I147" s="20">
        <f>ФЕВ.25!E145</f>
        <v>1350</v>
      </c>
      <c r="J147" s="20">
        <f>МАР.25!E145</f>
        <v>1350</v>
      </c>
      <c r="K147" s="44">
        <f t="shared" ref="K147:K210" si="16">SUM(L147:N147)</f>
        <v>4050</v>
      </c>
      <c r="L147" s="20">
        <f>АПР.25!E145</f>
        <v>1350</v>
      </c>
      <c r="M147" s="45">
        <f>МАЙ.25!E145</f>
        <v>1350</v>
      </c>
      <c r="N147" s="45">
        <f>ИЮН.25!E145</f>
        <v>1350</v>
      </c>
      <c r="O147" s="46">
        <f t="shared" ref="O147:O210" si="17">P147+Q147+R147</f>
        <v>4050</v>
      </c>
      <c r="P147" s="45">
        <f>ИЮЛ.25!E145</f>
        <v>1350</v>
      </c>
      <c r="Q147" s="45">
        <f>АВГ.25!E145</f>
        <v>1350</v>
      </c>
      <c r="R147" s="45">
        <f>СЕН.25!E145</f>
        <v>1350</v>
      </c>
      <c r="S147" s="47">
        <f t="shared" ref="S147:S210" si="18">T147+U147+V147</f>
        <v>4050</v>
      </c>
      <c r="T147" s="45">
        <f>ОКТ.25!E145</f>
        <v>1350</v>
      </c>
      <c r="U147" s="45">
        <f>НОЯ.25!E145</f>
        <v>1350</v>
      </c>
      <c r="V147" s="45">
        <f>ДЕК.25!E145</f>
        <v>1350</v>
      </c>
      <c r="W147" s="30"/>
      <c r="X147" s="9"/>
    </row>
    <row r="148" spans="1:24" ht="15.75" x14ac:dyDescent="0.25">
      <c r="A148" s="19"/>
      <c r="B148" s="127">
        <v>140</v>
      </c>
      <c r="C148" s="111"/>
      <c r="D148" s="117">
        <v>0</v>
      </c>
      <c r="E148" s="42">
        <f t="shared" si="14"/>
        <v>10800</v>
      </c>
      <c r="F148" s="20">
        <f>ЯНВ.25!F146+ФЕВ.25!F146+МАР.25!F146+АПР.25!F146+МАЙ.25!F146+ИЮН.25!F146+ИЮЛ.25!F146+АВГ.25!F146+СЕН.25!F146+ОКТ.25!F146+НОЯ.25!F146+ДЕК.25!F146</f>
        <v>27000</v>
      </c>
      <c r="G148" s="43">
        <f t="shared" si="15"/>
        <v>4050</v>
      </c>
      <c r="H148" s="20">
        <f>ЯНВ.25!E146</f>
        <v>1350</v>
      </c>
      <c r="I148" s="20">
        <f>ФЕВ.25!E146</f>
        <v>1350</v>
      </c>
      <c r="J148" s="20">
        <f>МАР.25!E146</f>
        <v>1350</v>
      </c>
      <c r="K148" s="44">
        <f t="shared" si="16"/>
        <v>4050</v>
      </c>
      <c r="L148" s="20">
        <f>АПР.25!E146</f>
        <v>1350</v>
      </c>
      <c r="M148" s="45">
        <f>МАЙ.25!E146</f>
        <v>1350</v>
      </c>
      <c r="N148" s="45">
        <f>ИЮН.25!E146</f>
        <v>1350</v>
      </c>
      <c r="O148" s="46">
        <f t="shared" si="17"/>
        <v>4050</v>
      </c>
      <c r="P148" s="45">
        <f>ИЮЛ.25!E146</f>
        <v>1350</v>
      </c>
      <c r="Q148" s="45">
        <f>АВГ.25!E146</f>
        <v>1350</v>
      </c>
      <c r="R148" s="45">
        <f>СЕН.25!E146</f>
        <v>1350</v>
      </c>
      <c r="S148" s="47">
        <f t="shared" si="18"/>
        <v>4050</v>
      </c>
      <c r="T148" s="45">
        <f>ОКТ.25!E146</f>
        <v>1350</v>
      </c>
      <c r="U148" s="45">
        <f>НОЯ.25!E146</f>
        <v>1350</v>
      </c>
      <c r="V148" s="45">
        <f>ДЕК.25!E146</f>
        <v>1350</v>
      </c>
      <c r="W148" s="30"/>
      <c r="X148" s="9"/>
    </row>
    <row r="149" spans="1:24" ht="15.75" x14ac:dyDescent="0.25">
      <c r="A149" s="19"/>
      <c r="B149" s="127">
        <v>141</v>
      </c>
      <c r="C149" s="111"/>
      <c r="D149" s="117">
        <v>0</v>
      </c>
      <c r="E149" s="42">
        <f t="shared" si="14"/>
        <v>0</v>
      </c>
      <c r="F149" s="20">
        <f>ЯНВ.25!F147+ФЕВ.25!F147+МАР.25!F147+АПР.25!F147+МАЙ.25!F147+ИЮН.25!F147+ИЮЛ.25!F147+АВГ.25!F147+СЕН.25!F147+ОКТ.25!F147+НОЯ.25!F147+ДЕК.25!F147</f>
        <v>16200</v>
      </c>
      <c r="G149" s="43">
        <f t="shared" si="15"/>
        <v>4050</v>
      </c>
      <c r="H149" s="20">
        <f>ЯНВ.25!E147</f>
        <v>1350</v>
      </c>
      <c r="I149" s="20">
        <f>ФЕВ.25!E147</f>
        <v>1350</v>
      </c>
      <c r="J149" s="20">
        <f>МАР.25!E147</f>
        <v>1350</v>
      </c>
      <c r="K149" s="44">
        <f t="shared" si="16"/>
        <v>4050</v>
      </c>
      <c r="L149" s="20">
        <f>АПР.25!E147</f>
        <v>1350</v>
      </c>
      <c r="M149" s="45">
        <f>МАЙ.25!E147</f>
        <v>1350</v>
      </c>
      <c r="N149" s="45">
        <f>ИЮН.25!E147</f>
        <v>1350</v>
      </c>
      <c r="O149" s="46">
        <f t="shared" si="17"/>
        <v>4050</v>
      </c>
      <c r="P149" s="45">
        <f>ИЮЛ.25!E147</f>
        <v>1350</v>
      </c>
      <c r="Q149" s="45">
        <f>АВГ.25!E147</f>
        <v>1350</v>
      </c>
      <c r="R149" s="45">
        <f>СЕН.25!E147</f>
        <v>1350</v>
      </c>
      <c r="S149" s="47">
        <f t="shared" si="18"/>
        <v>4050</v>
      </c>
      <c r="T149" s="45">
        <f>ОКТ.25!E147</f>
        <v>1350</v>
      </c>
      <c r="U149" s="45">
        <f>НОЯ.25!E147</f>
        <v>1350</v>
      </c>
      <c r="V149" s="45">
        <f>ДЕК.25!E147</f>
        <v>1350</v>
      </c>
      <c r="W149" s="30"/>
      <c r="X149" s="9"/>
    </row>
    <row r="150" spans="1:24" ht="15.75" x14ac:dyDescent="0.25">
      <c r="A150" s="19"/>
      <c r="B150" s="127">
        <v>142</v>
      </c>
      <c r="C150" s="111"/>
      <c r="D150" s="117">
        <v>-8900</v>
      </c>
      <c r="E150" s="42">
        <f t="shared" si="14"/>
        <v>-25100</v>
      </c>
      <c r="F150" s="20">
        <f>ЯНВ.25!F148+ФЕВ.25!F148+МАР.25!F148+АПР.25!F148+МАЙ.25!F148+ИЮН.25!F148+ИЮЛ.25!F148+АВГ.25!F148+СЕН.25!F148+ОКТ.25!F148+НОЯ.25!F148+ДЕК.25!F148</f>
        <v>0</v>
      </c>
      <c r="G150" s="43">
        <f t="shared" si="15"/>
        <v>4050</v>
      </c>
      <c r="H150" s="20">
        <f>ЯНВ.25!E148</f>
        <v>1350</v>
      </c>
      <c r="I150" s="20">
        <f>ФЕВ.25!E148</f>
        <v>1350</v>
      </c>
      <c r="J150" s="20">
        <f>МАР.25!E148</f>
        <v>1350</v>
      </c>
      <c r="K150" s="44">
        <f t="shared" si="16"/>
        <v>4050</v>
      </c>
      <c r="L150" s="20">
        <f>АПР.25!E148</f>
        <v>1350</v>
      </c>
      <c r="M150" s="45">
        <f>МАЙ.25!E148</f>
        <v>1350</v>
      </c>
      <c r="N150" s="45">
        <f>ИЮН.25!E148</f>
        <v>1350</v>
      </c>
      <c r="O150" s="46">
        <f t="shared" si="17"/>
        <v>4050</v>
      </c>
      <c r="P150" s="45">
        <f>ИЮЛ.25!E148</f>
        <v>1350</v>
      </c>
      <c r="Q150" s="45">
        <f>АВГ.25!E148</f>
        <v>1350</v>
      </c>
      <c r="R150" s="45">
        <f>СЕН.25!E148</f>
        <v>1350</v>
      </c>
      <c r="S150" s="47">
        <f t="shared" si="18"/>
        <v>4050</v>
      </c>
      <c r="T150" s="45">
        <f>ОКТ.25!E148</f>
        <v>1350</v>
      </c>
      <c r="U150" s="45">
        <f>НОЯ.25!E148</f>
        <v>1350</v>
      </c>
      <c r="V150" s="45">
        <f>ДЕК.25!E148</f>
        <v>1350</v>
      </c>
      <c r="W150" s="30"/>
      <c r="X150" s="9"/>
    </row>
    <row r="151" spans="1:24" ht="15.75" x14ac:dyDescent="0.25">
      <c r="A151" s="23"/>
      <c r="B151" s="127">
        <v>143</v>
      </c>
      <c r="C151" s="111"/>
      <c r="D151" s="117">
        <v>-1200</v>
      </c>
      <c r="E151" s="42">
        <f t="shared" si="14"/>
        <v>150</v>
      </c>
      <c r="F151" s="20">
        <f>ЯНВ.25!F149+ФЕВ.25!F149+МАР.25!F149+АПР.25!F149+МАЙ.25!F149+ИЮН.25!F149+ИЮЛ.25!F149+АВГ.25!F149+СЕН.25!F149+ОКТ.25!F149+НОЯ.25!F149+ДЕК.25!F149</f>
        <v>17550</v>
      </c>
      <c r="G151" s="43">
        <f t="shared" si="15"/>
        <v>4050</v>
      </c>
      <c r="H151" s="20">
        <f>ЯНВ.25!E149</f>
        <v>1350</v>
      </c>
      <c r="I151" s="20">
        <f>ФЕВ.25!E149</f>
        <v>1350</v>
      </c>
      <c r="J151" s="20">
        <f>МАР.25!E149</f>
        <v>1350</v>
      </c>
      <c r="K151" s="44">
        <f t="shared" si="16"/>
        <v>4050</v>
      </c>
      <c r="L151" s="20">
        <f>АПР.25!E149</f>
        <v>1350</v>
      </c>
      <c r="M151" s="45">
        <f>МАЙ.25!E149</f>
        <v>1350</v>
      </c>
      <c r="N151" s="45">
        <f>ИЮН.25!E149</f>
        <v>1350</v>
      </c>
      <c r="O151" s="46">
        <f t="shared" si="17"/>
        <v>4050</v>
      </c>
      <c r="P151" s="45">
        <f>ИЮЛ.25!E149</f>
        <v>1350</v>
      </c>
      <c r="Q151" s="45">
        <f>АВГ.25!E149</f>
        <v>1350</v>
      </c>
      <c r="R151" s="45">
        <f>СЕН.25!E149</f>
        <v>1350</v>
      </c>
      <c r="S151" s="47">
        <f t="shared" si="18"/>
        <v>4050</v>
      </c>
      <c r="T151" s="45">
        <f>ОКТ.25!E149</f>
        <v>1350</v>
      </c>
      <c r="U151" s="45">
        <f>НОЯ.25!E149</f>
        <v>1350</v>
      </c>
      <c r="V151" s="45">
        <f>ДЕК.25!E149</f>
        <v>1350</v>
      </c>
      <c r="W151" s="30"/>
      <c r="X151" s="9"/>
    </row>
    <row r="152" spans="1:24" ht="15.75" x14ac:dyDescent="0.25">
      <c r="A152" s="23"/>
      <c r="B152" s="127">
        <v>144</v>
      </c>
      <c r="C152" s="111"/>
      <c r="D152" s="117">
        <v>-105700</v>
      </c>
      <c r="E152" s="42">
        <f t="shared" si="14"/>
        <v>-121900</v>
      </c>
      <c r="F152" s="20">
        <f>ЯНВ.25!F150+ФЕВ.25!F150+МАР.25!F150+АПР.25!F150+МАЙ.25!F150+ИЮН.25!F150+ИЮЛ.25!F150+АВГ.25!F150+СЕН.25!F150+ОКТ.25!F150+НОЯ.25!F150+ДЕК.25!F150</f>
        <v>0</v>
      </c>
      <c r="G152" s="43">
        <f t="shared" si="15"/>
        <v>4050</v>
      </c>
      <c r="H152" s="20">
        <f>ЯНВ.25!E150</f>
        <v>1350</v>
      </c>
      <c r="I152" s="20">
        <f>ФЕВ.25!E150</f>
        <v>1350</v>
      </c>
      <c r="J152" s="20">
        <f>МАР.25!E150</f>
        <v>1350</v>
      </c>
      <c r="K152" s="44">
        <f t="shared" si="16"/>
        <v>4050</v>
      </c>
      <c r="L152" s="20">
        <f>АПР.25!E150</f>
        <v>1350</v>
      </c>
      <c r="M152" s="45">
        <f>МАЙ.25!E150</f>
        <v>1350</v>
      </c>
      <c r="N152" s="45">
        <f>ИЮН.25!E150</f>
        <v>1350</v>
      </c>
      <c r="O152" s="46">
        <f t="shared" si="17"/>
        <v>4050</v>
      </c>
      <c r="P152" s="45">
        <f>ИЮЛ.25!E150</f>
        <v>1350</v>
      </c>
      <c r="Q152" s="45">
        <f>АВГ.25!E150</f>
        <v>1350</v>
      </c>
      <c r="R152" s="45">
        <f>СЕН.25!E150</f>
        <v>1350</v>
      </c>
      <c r="S152" s="47">
        <f t="shared" si="18"/>
        <v>4050</v>
      </c>
      <c r="T152" s="45">
        <f>ОКТ.25!E150</f>
        <v>1350</v>
      </c>
      <c r="U152" s="45">
        <f>НОЯ.25!E150</f>
        <v>1350</v>
      </c>
      <c r="V152" s="45">
        <f>ДЕК.25!E150</f>
        <v>1350</v>
      </c>
      <c r="W152" s="30"/>
      <c r="X152" s="9"/>
    </row>
    <row r="153" spans="1:24" ht="15.75" x14ac:dyDescent="0.25">
      <c r="A153" s="23"/>
      <c r="B153" s="127">
        <f>B152+1</f>
        <v>145</v>
      </c>
      <c r="C153" s="111"/>
      <c r="D153" s="117">
        <v>-137050</v>
      </c>
      <c r="E153" s="42">
        <f t="shared" si="14"/>
        <v>-153250</v>
      </c>
      <c r="F153" s="20">
        <f>ЯНВ.25!F151+ФЕВ.25!F151+МАР.25!F151+АПР.25!F151+МАЙ.25!F151+ИЮН.25!F151+ИЮЛ.25!F151+АВГ.25!F151+СЕН.25!F151+ОКТ.25!F151+НОЯ.25!F151+ДЕК.25!F151</f>
        <v>0</v>
      </c>
      <c r="G153" s="43">
        <f t="shared" si="15"/>
        <v>4050</v>
      </c>
      <c r="H153" s="20">
        <f>ЯНВ.25!E151</f>
        <v>1350</v>
      </c>
      <c r="I153" s="20">
        <f>ФЕВ.25!E151</f>
        <v>1350</v>
      </c>
      <c r="J153" s="20">
        <f>МАР.25!E151</f>
        <v>1350</v>
      </c>
      <c r="K153" s="44">
        <f t="shared" si="16"/>
        <v>4050</v>
      </c>
      <c r="L153" s="20">
        <f>АПР.25!E151</f>
        <v>1350</v>
      </c>
      <c r="M153" s="45">
        <f>МАЙ.25!E151</f>
        <v>1350</v>
      </c>
      <c r="N153" s="45">
        <f>ИЮН.25!E151</f>
        <v>1350</v>
      </c>
      <c r="O153" s="46">
        <f t="shared" si="17"/>
        <v>4050</v>
      </c>
      <c r="P153" s="45">
        <f>ИЮЛ.25!E151</f>
        <v>1350</v>
      </c>
      <c r="Q153" s="45">
        <f>АВГ.25!E151</f>
        <v>1350</v>
      </c>
      <c r="R153" s="45">
        <f>СЕН.25!E151</f>
        <v>1350</v>
      </c>
      <c r="S153" s="47">
        <f t="shared" si="18"/>
        <v>4050</v>
      </c>
      <c r="T153" s="45">
        <f>ОКТ.25!E151</f>
        <v>1350</v>
      </c>
      <c r="U153" s="45">
        <f>НОЯ.25!E151</f>
        <v>1350</v>
      </c>
      <c r="V153" s="45">
        <f>ДЕК.25!E151</f>
        <v>1350</v>
      </c>
      <c r="W153" s="30"/>
      <c r="X153" s="9"/>
    </row>
    <row r="154" spans="1:24" ht="15.75" x14ac:dyDescent="0.25">
      <c r="A154" s="23"/>
      <c r="B154" s="127">
        <f t="shared" ref="B154:B179" si="19">B153+1</f>
        <v>146</v>
      </c>
      <c r="C154" s="111"/>
      <c r="D154" s="117">
        <v>-12950</v>
      </c>
      <c r="E154" s="42">
        <f t="shared" si="14"/>
        <v>-19150</v>
      </c>
      <c r="F154" s="20">
        <f>ЯНВ.25!F152+ФЕВ.25!F152+МАР.25!F152+АПР.25!F152+МАЙ.25!F152+ИЮН.25!F152+ИЮЛ.25!F152+АВГ.25!F152+СЕН.25!F152+ОКТ.25!F152+НОЯ.25!F152+ДЕК.25!F152</f>
        <v>10000</v>
      </c>
      <c r="G154" s="43">
        <f t="shared" si="15"/>
        <v>4050</v>
      </c>
      <c r="H154" s="20">
        <f>ЯНВ.25!E152</f>
        <v>1350</v>
      </c>
      <c r="I154" s="20">
        <f>ФЕВ.25!E152</f>
        <v>1350</v>
      </c>
      <c r="J154" s="20">
        <f>МАР.25!E152</f>
        <v>1350</v>
      </c>
      <c r="K154" s="44">
        <f t="shared" si="16"/>
        <v>4050</v>
      </c>
      <c r="L154" s="20">
        <f>АПР.25!E152</f>
        <v>1350</v>
      </c>
      <c r="M154" s="45">
        <f>МАЙ.25!E152</f>
        <v>1350</v>
      </c>
      <c r="N154" s="45">
        <f>ИЮН.25!E152</f>
        <v>1350</v>
      </c>
      <c r="O154" s="46">
        <f t="shared" si="17"/>
        <v>4050</v>
      </c>
      <c r="P154" s="45">
        <f>ИЮЛ.25!E152</f>
        <v>1350</v>
      </c>
      <c r="Q154" s="45">
        <f>АВГ.25!E152</f>
        <v>1350</v>
      </c>
      <c r="R154" s="45">
        <f>СЕН.25!E152</f>
        <v>1350</v>
      </c>
      <c r="S154" s="47">
        <f t="shared" si="18"/>
        <v>4050</v>
      </c>
      <c r="T154" s="45">
        <f>ОКТ.25!E152</f>
        <v>1350</v>
      </c>
      <c r="U154" s="45">
        <f>НОЯ.25!E152</f>
        <v>1350</v>
      </c>
      <c r="V154" s="45">
        <f>ДЕК.25!E152</f>
        <v>1350</v>
      </c>
      <c r="W154" s="30"/>
      <c r="X154" s="9"/>
    </row>
    <row r="155" spans="1:24" ht="15.75" x14ac:dyDescent="0.25">
      <c r="A155" s="23"/>
      <c r="B155" s="127">
        <f>B154+1</f>
        <v>147</v>
      </c>
      <c r="C155" s="122" t="s">
        <v>41</v>
      </c>
      <c r="D155" s="117">
        <v>-10800</v>
      </c>
      <c r="E155" s="42">
        <f t="shared" si="14"/>
        <v>-27000</v>
      </c>
      <c r="F155" s="20">
        <f>ЯНВ.25!F153+ФЕВ.25!F153+МАР.25!F153+АПР.25!F153+МАЙ.25!F153+ИЮН.25!F153+ИЮЛ.25!F153+АВГ.25!F153+СЕН.25!F153+ОКТ.25!F153+НОЯ.25!F153+ДЕК.25!F153</f>
        <v>0</v>
      </c>
      <c r="G155" s="43">
        <f t="shared" si="15"/>
        <v>4050</v>
      </c>
      <c r="H155" s="20">
        <f>ЯНВ.25!E153</f>
        <v>1350</v>
      </c>
      <c r="I155" s="20">
        <f>ФЕВ.25!E153</f>
        <v>1350</v>
      </c>
      <c r="J155" s="20">
        <f>МАР.25!E153</f>
        <v>1350</v>
      </c>
      <c r="K155" s="44">
        <f t="shared" si="16"/>
        <v>4050</v>
      </c>
      <c r="L155" s="20">
        <f>АПР.25!E153</f>
        <v>1350</v>
      </c>
      <c r="M155" s="45">
        <f>МАЙ.25!E153</f>
        <v>1350</v>
      </c>
      <c r="N155" s="45">
        <f>ИЮН.25!E153</f>
        <v>1350</v>
      </c>
      <c r="O155" s="46">
        <f t="shared" si="17"/>
        <v>4050</v>
      </c>
      <c r="P155" s="45">
        <f>ИЮЛ.25!E153</f>
        <v>1350</v>
      </c>
      <c r="Q155" s="45">
        <f>АВГ.25!E153</f>
        <v>1350</v>
      </c>
      <c r="R155" s="45">
        <f>СЕН.25!E153</f>
        <v>1350</v>
      </c>
      <c r="S155" s="47">
        <f t="shared" si="18"/>
        <v>4050</v>
      </c>
      <c r="T155" s="45">
        <f>ОКТ.25!E153</f>
        <v>1350</v>
      </c>
      <c r="U155" s="45">
        <f>НОЯ.25!E153</f>
        <v>1350</v>
      </c>
      <c r="V155" s="45">
        <f>ДЕК.25!E153</f>
        <v>1350</v>
      </c>
      <c r="W155" s="30"/>
      <c r="X155" s="9"/>
    </row>
    <row r="156" spans="1:24" ht="15.75" x14ac:dyDescent="0.25">
      <c r="A156" s="23"/>
      <c r="B156" s="22">
        <f t="shared" si="19"/>
        <v>148</v>
      </c>
      <c r="C156" s="111"/>
      <c r="D156" s="117">
        <v>0</v>
      </c>
      <c r="E156" s="42">
        <f t="shared" si="14"/>
        <v>0</v>
      </c>
      <c r="F156" s="20">
        <f>ЯНВ.25!F154+ФЕВ.25!F154+МАР.25!F154+АПР.25!F154+МАЙ.25!F154+ИЮН.25!F154+ИЮЛ.25!F154+АВГ.25!F154+СЕН.25!F154+ОКТ.25!F154+НОЯ.25!F154+ДЕК.25!F154</f>
        <v>0</v>
      </c>
      <c r="G156" s="43">
        <f t="shared" si="15"/>
        <v>0</v>
      </c>
      <c r="H156" s="20">
        <f>ЯНВ.25!E154</f>
        <v>0</v>
      </c>
      <c r="I156" s="20">
        <f>ФЕВ.25!E154</f>
        <v>0</v>
      </c>
      <c r="J156" s="20">
        <f>МАР.25!E154</f>
        <v>0</v>
      </c>
      <c r="K156" s="44">
        <f t="shared" si="16"/>
        <v>0</v>
      </c>
      <c r="L156" s="20">
        <f>АПР.25!E154</f>
        <v>0</v>
      </c>
      <c r="M156" s="45">
        <f>МАЙ.25!E154</f>
        <v>0</v>
      </c>
      <c r="N156" s="45">
        <f>ИЮН.25!E154</f>
        <v>0</v>
      </c>
      <c r="O156" s="46">
        <f t="shared" si="17"/>
        <v>0</v>
      </c>
      <c r="P156" s="45">
        <f>ИЮЛ.25!E154</f>
        <v>0</v>
      </c>
      <c r="Q156" s="45">
        <f>АВГ.25!E154</f>
        <v>0</v>
      </c>
      <c r="R156" s="45">
        <f>СЕН.25!E154</f>
        <v>0</v>
      </c>
      <c r="S156" s="47">
        <f t="shared" si="18"/>
        <v>0</v>
      </c>
      <c r="T156" s="45">
        <f>ОКТ.25!E154</f>
        <v>0</v>
      </c>
      <c r="U156" s="45">
        <f>НОЯ.25!E154</f>
        <v>0</v>
      </c>
      <c r="V156" s="45">
        <f>ДЕК.25!E154</f>
        <v>0</v>
      </c>
      <c r="W156" s="30"/>
      <c r="X156" s="9"/>
    </row>
    <row r="157" spans="1:24" ht="15.75" x14ac:dyDescent="0.25">
      <c r="A157" s="23"/>
      <c r="B157" s="127">
        <f t="shared" si="19"/>
        <v>149</v>
      </c>
      <c r="C157" s="111"/>
      <c r="D157" s="117">
        <v>0</v>
      </c>
      <c r="E157" s="42">
        <f t="shared" si="14"/>
        <v>0</v>
      </c>
      <c r="F157" s="20">
        <f>ЯНВ.25!F155+ФЕВ.25!F155+МАР.25!F155+АПР.25!F155+МАЙ.25!F155+ИЮН.25!F155+ИЮЛ.25!F155+АВГ.25!F155+СЕН.25!F155+ОКТ.25!F155+НОЯ.25!F155+ДЕК.25!F155</f>
        <v>0</v>
      </c>
      <c r="G157" s="43">
        <f t="shared" si="15"/>
        <v>0</v>
      </c>
      <c r="H157" s="20">
        <f>ЯНВ.25!E155</f>
        <v>0</v>
      </c>
      <c r="I157" s="20">
        <f>ФЕВ.25!E155</f>
        <v>0</v>
      </c>
      <c r="J157" s="20">
        <f>МАР.25!E155</f>
        <v>0</v>
      </c>
      <c r="K157" s="44">
        <f t="shared" si="16"/>
        <v>0</v>
      </c>
      <c r="L157" s="20">
        <f>АПР.25!E155</f>
        <v>0</v>
      </c>
      <c r="M157" s="45">
        <f>МАЙ.25!E155</f>
        <v>0</v>
      </c>
      <c r="N157" s="45">
        <f>ИЮН.25!E155</f>
        <v>0</v>
      </c>
      <c r="O157" s="46">
        <f t="shared" si="17"/>
        <v>0</v>
      </c>
      <c r="P157" s="45">
        <f>ИЮЛ.25!E155</f>
        <v>0</v>
      </c>
      <c r="Q157" s="45">
        <f>АВГ.25!E155</f>
        <v>0</v>
      </c>
      <c r="R157" s="45">
        <f>СЕН.25!E155</f>
        <v>0</v>
      </c>
      <c r="S157" s="47">
        <f t="shared" si="18"/>
        <v>0</v>
      </c>
      <c r="T157" s="45">
        <f>ОКТ.25!E155</f>
        <v>0</v>
      </c>
      <c r="U157" s="45">
        <f>НОЯ.25!E155</f>
        <v>0</v>
      </c>
      <c r="V157" s="45">
        <f>ДЕК.25!E155</f>
        <v>0</v>
      </c>
      <c r="W157" s="30"/>
      <c r="X157" s="9"/>
    </row>
    <row r="158" spans="1:24" ht="15.75" x14ac:dyDescent="0.25">
      <c r="A158" s="23"/>
      <c r="B158" s="127">
        <f t="shared" si="19"/>
        <v>150</v>
      </c>
      <c r="C158" s="111"/>
      <c r="D158" s="117">
        <v>0</v>
      </c>
      <c r="E158" s="42">
        <f t="shared" si="14"/>
        <v>0</v>
      </c>
      <c r="F158" s="20">
        <f>ЯНВ.25!F156+ФЕВ.25!F156+МАР.25!F156+АПР.25!F156+МАЙ.25!F156+ИЮН.25!F156+ИЮЛ.25!F156+АВГ.25!F156+СЕН.25!F156+ОКТ.25!F156+НОЯ.25!F156+ДЕК.25!F156</f>
        <v>0</v>
      </c>
      <c r="G158" s="43">
        <f t="shared" si="15"/>
        <v>0</v>
      </c>
      <c r="H158" s="20">
        <f>ЯНВ.25!E156</f>
        <v>0</v>
      </c>
      <c r="I158" s="20">
        <f>ФЕВ.25!E156</f>
        <v>0</v>
      </c>
      <c r="J158" s="20">
        <f>МАР.25!E156</f>
        <v>0</v>
      </c>
      <c r="K158" s="44">
        <f t="shared" si="16"/>
        <v>0</v>
      </c>
      <c r="L158" s="20">
        <f>АПР.25!E156</f>
        <v>0</v>
      </c>
      <c r="M158" s="45">
        <f>МАЙ.25!E156</f>
        <v>0</v>
      </c>
      <c r="N158" s="45">
        <f>ИЮН.25!E156</f>
        <v>0</v>
      </c>
      <c r="O158" s="46">
        <f t="shared" si="17"/>
        <v>0</v>
      </c>
      <c r="P158" s="45">
        <f>ИЮЛ.25!E156</f>
        <v>0</v>
      </c>
      <c r="Q158" s="45">
        <f>АВГ.25!E156</f>
        <v>0</v>
      </c>
      <c r="R158" s="45">
        <f>СЕН.25!E156</f>
        <v>0</v>
      </c>
      <c r="S158" s="47">
        <f t="shared" si="18"/>
        <v>0</v>
      </c>
      <c r="T158" s="45">
        <f>ОКТ.25!E156</f>
        <v>0</v>
      </c>
      <c r="U158" s="45">
        <f>НОЯ.25!E156</f>
        <v>0</v>
      </c>
      <c r="V158" s="45">
        <f>ДЕК.25!E156</f>
        <v>0</v>
      </c>
      <c r="W158" s="30"/>
      <c r="X158" s="9"/>
    </row>
    <row r="159" spans="1:24" ht="15.75" x14ac:dyDescent="0.25">
      <c r="A159" s="23"/>
      <c r="B159" s="127">
        <f t="shared" si="19"/>
        <v>151</v>
      </c>
      <c r="C159" s="111"/>
      <c r="D159" s="117">
        <v>-21050</v>
      </c>
      <c r="E159" s="42">
        <f t="shared" si="14"/>
        <v>-750</v>
      </c>
      <c r="F159" s="20">
        <f>ЯНВ.25!F157+ФЕВ.25!F157+МАР.25!F157+АПР.25!F157+МАЙ.25!F157+ИЮН.25!F157+ИЮЛ.25!F157+АВГ.25!F157+СЕН.25!F157+ОКТ.25!F157+НОЯ.25!F157+ДЕК.25!F157</f>
        <v>36500</v>
      </c>
      <c r="G159" s="43">
        <f t="shared" si="15"/>
        <v>4050</v>
      </c>
      <c r="H159" s="20">
        <f>ЯНВ.25!E157</f>
        <v>1350</v>
      </c>
      <c r="I159" s="20">
        <f>ФЕВ.25!E157</f>
        <v>1350</v>
      </c>
      <c r="J159" s="20">
        <f>МАР.25!E157</f>
        <v>1350</v>
      </c>
      <c r="K159" s="44">
        <f t="shared" si="16"/>
        <v>4050</v>
      </c>
      <c r="L159" s="20">
        <f>АПР.25!E157</f>
        <v>1350</v>
      </c>
      <c r="M159" s="45">
        <f>МАЙ.25!E157</f>
        <v>1350</v>
      </c>
      <c r="N159" s="45">
        <f>ИЮН.25!E157</f>
        <v>1350</v>
      </c>
      <c r="O159" s="46">
        <f t="shared" si="17"/>
        <v>4050</v>
      </c>
      <c r="P159" s="45">
        <f>ИЮЛ.25!E157</f>
        <v>1350</v>
      </c>
      <c r="Q159" s="45">
        <f>АВГ.25!E157</f>
        <v>1350</v>
      </c>
      <c r="R159" s="45">
        <f>СЕН.25!E157</f>
        <v>1350</v>
      </c>
      <c r="S159" s="47">
        <f t="shared" si="18"/>
        <v>4050</v>
      </c>
      <c r="T159" s="45">
        <f>ОКТ.25!E157</f>
        <v>1350</v>
      </c>
      <c r="U159" s="45">
        <f>НОЯ.25!E157</f>
        <v>1350</v>
      </c>
      <c r="V159" s="45">
        <f>ДЕК.25!E157</f>
        <v>1350</v>
      </c>
      <c r="W159" s="30"/>
      <c r="X159" s="9"/>
    </row>
    <row r="160" spans="1:24" ht="15.75" x14ac:dyDescent="0.25">
      <c r="A160" s="115"/>
      <c r="B160" s="127" t="s">
        <v>45</v>
      </c>
      <c r="C160" s="111" t="s">
        <v>41</v>
      </c>
      <c r="D160" s="117">
        <v>-32850</v>
      </c>
      <c r="E160" s="42">
        <f t="shared" si="14"/>
        <v>-39000</v>
      </c>
      <c r="F160" s="116">
        <f>ЯНВ.25!F158+ФЕВ.25!F158+МАР.25!F158+АПР.25!F158+МАЙ.25!F158+ИЮН.25!F158+ИЮЛ.25!F158+АВГ.25!F158+СЕН.25!F158+ОКТ.25!F158+НОЯ.25!F158+ДЕК.25!F158</f>
        <v>10050</v>
      </c>
      <c r="G160" s="43">
        <f t="shared" si="15"/>
        <v>4050</v>
      </c>
      <c r="H160" s="116">
        <f>ЯНВ.25!E158</f>
        <v>1350</v>
      </c>
      <c r="I160" s="116">
        <f>ФЕВ.25!E158</f>
        <v>1350</v>
      </c>
      <c r="J160" s="116">
        <f>МАР.25!E158</f>
        <v>1350</v>
      </c>
      <c r="K160" s="44">
        <f t="shared" si="16"/>
        <v>4050</v>
      </c>
      <c r="L160" s="116">
        <f>АПР.25!E158</f>
        <v>1350</v>
      </c>
      <c r="M160" s="45">
        <f>МАЙ.25!E158</f>
        <v>1350</v>
      </c>
      <c r="N160" s="45">
        <f>ИЮН.25!E158</f>
        <v>1350</v>
      </c>
      <c r="O160" s="46">
        <f t="shared" si="17"/>
        <v>4050</v>
      </c>
      <c r="P160" s="45">
        <f>ИЮЛ.25!E158</f>
        <v>1350</v>
      </c>
      <c r="Q160" s="45">
        <f>АВГ.25!E158</f>
        <v>1350</v>
      </c>
      <c r="R160" s="45">
        <f>СЕН.25!E158</f>
        <v>1350</v>
      </c>
      <c r="S160" s="47">
        <f t="shared" si="18"/>
        <v>4050</v>
      </c>
      <c r="T160" s="45">
        <f>ОКТ.25!E158</f>
        <v>1350</v>
      </c>
      <c r="U160" s="45">
        <f>НОЯ.25!E158</f>
        <v>1350</v>
      </c>
      <c r="V160" s="45">
        <f>ДЕК.25!E158</f>
        <v>1350</v>
      </c>
      <c r="W160" s="30"/>
      <c r="X160" s="9"/>
    </row>
    <row r="161" spans="1:24" ht="15.75" x14ac:dyDescent="0.25">
      <c r="A161" s="23"/>
      <c r="B161" s="127">
        <v>153</v>
      </c>
      <c r="C161" s="147" t="s">
        <v>41</v>
      </c>
      <c r="D161" s="117">
        <v>0</v>
      </c>
      <c r="E161" s="42">
        <f t="shared" si="14"/>
        <v>0</v>
      </c>
      <c r="F161" s="20">
        <f>ЯНВ.25!F159+ФЕВ.25!F159+МАР.25!F159+АПР.25!F159+МАЙ.25!F159+ИЮН.25!F159+ИЮЛ.25!F159+АВГ.25!F159+СЕН.25!F159+ОКТ.25!F159+НОЯ.25!F159+ДЕК.25!F159</f>
        <v>0</v>
      </c>
      <c r="G161" s="43">
        <f t="shared" si="15"/>
        <v>0</v>
      </c>
      <c r="H161" s="20">
        <f>ЯНВ.25!E159</f>
        <v>0</v>
      </c>
      <c r="I161" s="20">
        <f>ФЕВ.25!E159</f>
        <v>0</v>
      </c>
      <c r="J161" s="20">
        <f>МАР.25!E159</f>
        <v>0</v>
      </c>
      <c r="K161" s="44">
        <f t="shared" si="16"/>
        <v>0</v>
      </c>
      <c r="L161" s="20">
        <f>АПР.25!E159</f>
        <v>0</v>
      </c>
      <c r="M161" s="45">
        <f>МАЙ.25!E159</f>
        <v>0</v>
      </c>
      <c r="N161" s="45">
        <f>ИЮН.25!E159</f>
        <v>0</v>
      </c>
      <c r="O161" s="46">
        <f t="shared" si="17"/>
        <v>0</v>
      </c>
      <c r="P161" s="45">
        <f>ИЮЛ.25!E159</f>
        <v>0</v>
      </c>
      <c r="Q161" s="45">
        <f>АВГ.25!E159</f>
        <v>0</v>
      </c>
      <c r="R161" s="45">
        <f>СЕН.25!E159</f>
        <v>0</v>
      </c>
      <c r="S161" s="47">
        <f t="shared" si="18"/>
        <v>0</v>
      </c>
      <c r="T161" s="45">
        <f>ОКТ.25!E159</f>
        <v>0</v>
      </c>
      <c r="U161" s="45">
        <f>НОЯ.25!E159</f>
        <v>0</v>
      </c>
      <c r="V161" s="45">
        <f>ДЕК.25!E159</f>
        <v>0</v>
      </c>
      <c r="W161" s="30"/>
      <c r="X161" s="9"/>
    </row>
    <row r="162" spans="1:24" ht="15.75" x14ac:dyDescent="0.25">
      <c r="A162" s="23"/>
      <c r="B162" s="127">
        <f t="shared" si="19"/>
        <v>154</v>
      </c>
      <c r="C162" s="148"/>
      <c r="D162" s="117">
        <v>-1300</v>
      </c>
      <c r="E162" s="42">
        <f t="shared" si="14"/>
        <v>-4050</v>
      </c>
      <c r="F162" s="20">
        <f>ЯНВ.25!F160+ФЕВ.25!F160+МАР.25!F160+АПР.25!F160+МАЙ.25!F160+ИЮН.25!F160+ИЮЛ.25!F160+АВГ.25!F160+СЕН.25!F160+ОКТ.25!F160+НОЯ.25!F160+ДЕК.25!F160</f>
        <v>13450</v>
      </c>
      <c r="G162" s="43">
        <f t="shared" si="15"/>
        <v>4050</v>
      </c>
      <c r="H162" s="20">
        <f>ЯНВ.25!E160</f>
        <v>1350</v>
      </c>
      <c r="I162" s="20">
        <f>ФЕВ.25!E160</f>
        <v>1350</v>
      </c>
      <c r="J162" s="20">
        <f>МАР.25!E160</f>
        <v>1350</v>
      </c>
      <c r="K162" s="44">
        <f t="shared" si="16"/>
        <v>4050</v>
      </c>
      <c r="L162" s="20">
        <f>АПР.25!E160</f>
        <v>1350</v>
      </c>
      <c r="M162" s="45">
        <f>МАЙ.25!E160</f>
        <v>1350</v>
      </c>
      <c r="N162" s="45">
        <f>ИЮН.25!E160</f>
        <v>1350</v>
      </c>
      <c r="O162" s="46">
        <f t="shared" si="17"/>
        <v>4050</v>
      </c>
      <c r="P162" s="45">
        <f>ИЮЛ.25!E160</f>
        <v>1350</v>
      </c>
      <c r="Q162" s="45">
        <f>АВГ.25!E160</f>
        <v>1350</v>
      </c>
      <c r="R162" s="45">
        <f>СЕН.25!E160</f>
        <v>1350</v>
      </c>
      <c r="S162" s="47">
        <f t="shared" si="18"/>
        <v>4050</v>
      </c>
      <c r="T162" s="45">
        <f>ОКТ.25!E160</f>
        <v>1350</v>
      </c>
      <c r="U162" s="45">
        <f>НОЯ.25!E160</f>
        <v>1350</v>
      </c>
      <c r="V162" s="45">
        <f>ДЕК.25!E160</f>
        <v>1350</v>
      </c>
      <c r="W162" s="30"/>
      <c r="X162" s="9"/>
    </row>
    <row r="163" spans="1:24" ht="15.75" x14ac:dyDescent="0.25">
      <c r="A163" s="127"/>
      <c r="B163" s="127">
        <f t="shared" si="19"/>
        <v>155</v>
      </c>
      <c r="C163" s="111"/>
      <c r="D163" s="117">
        <v>-32399.43</v>
      </c>
      <c r="E163" s="42">
        <f t="shared" si="14"/>
        <v>-12099.43</v>
      </c>
      <c r="F163" s="20">
        <f>ЯНВ.25!F161+ФЕВ.25!F161+МАР.25!F161+АПР.25!F161+МАЙ.25!F161+ИЮН.25!F161+ИЮЛ.25!F161+АВГ.25!F161+СЕН.25!F161+ОКТ.25!F161+НОЯ.25!F161+ДЕК.25!F161</f>
        <v>36500</v>
      </c>
      <c r="G163" s="43">
        <f t="shared" si="15"/>
        <v>4050</v>
      </c>
      <c r="H163" s="20">
        <f>ЯНВ.25!E161</f>
        <v>1350</v>
      </c>
      <c r="I163" s="20">
        <f>ФЕВ.25!E161</f>
        <v>1350</v>
      </c>
      <c r="J163" s="20">
        <f>МАР.25!E161</f>
        <v>1350</v>
      </c>
      <c r="K163" s="44">
        <f t="shared" si="16"/>
        <v>4050</v>
      </c>
      <c r="L163" s="20">
        <f>АПР.25!E161</f>
        <v>1350</v>
      </c>
      <c r="M163" s="45">
        <f>МАЙ.25!E161</f>
        <v>1350</v>
      </c>
      <c r="N163" s="45">
        <f>ИЮН.25!E161</f>
        <v>1350</v>
      </c>
      <c r="O163" s="46">
        <f t="shared" si="17"/>
        <v>4050</v>
      </c>
      <c r="P163" s="45">
        <f>ИЮЛ.25!E161</f>
        <v>1350</v>
      </c>
      <c r="Q163" s="45">
        <f>АВГ.25!E161</f>
        <v>1350</v>
      </c>
      <c r="R163" s="45">
        <f>СЕН.25!E161</f>
        <v>1350</v>
      </c>
      <c r="S163" s="47">
        <f t="shared" si="18"/>
        <v>4050</v>
      </c>
      <c r="T163" s="45">
        <f>ОКТ.25!E161</f>
        <v>1350</v>
      </c>
      <c r="U163" s="45">
        <f>НОЯ.25!E161</f>
        <v>1350</v>
      </c>
      <c r="V163" s="45">
        <f>ДЕК.25!E161</f>
        <v>1350</v>
      </c>
      <c r="W163" s="30"/>
      <c r="X163" s="9"/>
    </row>
    <row r="164" spans="1:24" ht="15.75" x14ac:dyDescent="0.25">
      <c r="A164" s="49"/>
      <c r="B164" s="127">
        <f t="shared" si="19"/>
        <v>156</v>
      </c>
      <c r="C164" s="111"/>
      <c r="D164" s="117">
        <v>650</v>
      </c>
      <c r="E164" s="42">
        <f t="shared" si="14"/>
        <v>-2050</v>
      </c>
      <c r="F164" s="20">
        <f>ЯНВ.25!F162+ФЕВ.25!F162+МАР.25!F162+АПР.25!F162+МАЙ.25!F162+ИЮН.25!F162+ИЮЛ.25!F162+АВГ.25!F162+СЕН.25!F162+ОКТ.25!F162+НОЯ.25!F162+ДЕК.25!F162</f>
        <v>13500</v>
      </c>
      <c r="G164" s="43">
        <f t="shared" si="15"/>
        <v>4050</v>
      </c>
      <c r="H164" s="20">
        <f>ЯНВ.25!E162</f>
        <v>1350</v>
      </c>
      <c r="I164" s="20">
        <f>ФЕВ.25!E162</f>
        <v>1350</v>
      </c>
      <c r="J164" s="20">
        <f>МАР.25!E162</f>
        <v>1350</v>
      </c>
      <c r="K164" s="44">
        <f t="shared" si="16"/>
        <v>4050</v>
      </c>
      <c r="L164" s="20">
        <f>АПР.25!E162</f>
        <v>1350</v>
      </c>
      <c r="M164" s="45">
        <f>МАЙ.25!E162</f>
        <v>1350</v>
      </c>
      <c r="N164" s="45">
        <f>ИЮН.25!E162</f>
        <v>1350</v>
      </c>
      <c r="O164" s="46">
        <f t="shared" si="17"/>
        <v>4050</v>
      </c>
      <c r="P164" s="45">
        <f>ИЮЛ.25!E162</f>
        <v>1350</v>
      </c>
      <c r="Q164" s="45">
        <f>АВГ.25!E162</f>
        <v>1350</v>
      </c>
      <c r="R164" s="45">
        <f>СЕН.25!E162</f>
        <v>1350</v>
      </c>
      <c r="S164" s="47">
        <f t="shared" si="18"/>
        <v>4050</v>
      </c>
      <c r="T164" s="45">
        <f>ОКТ.25!E162</f>
        <v>1350</v>
      </c>
      <c r="U164" s="45">
        <f>НОЯ.25!E162</f>
        <v>1350</v>
      </c>
      <c r="V164" s="45">
        <f>ДЕК.25!E162</f>
        <v>1350</v>
      </c>
      <c r="W164" s="30"/>
      <c r="X164" s="9"/>
    </row>
    <row r="165" spans="1:24" ht="15.75" x14ac:dyDescent="0.25">
      <c r="A165" s="49"/>
      <c r="B165" s="127">
        <f t="shared" si="19"/>
        <v>157</v>
      </c>
      <c r="C165" s="111"/>
      <c r="D165" s="117">
        <v>5300</v>
      </c>
      <c r="E165" s="42">
        <f t="shared" si="14"/>
        <v>16100</v>
      </c>
      <c r="F165" s="20">
        <f>ЯНВ.25!F163+ФЕВ.25!F163+МАР.25!F163+АПР.25!F163+МАЙ.25!F163+ИЮН.25!F163+ИЮЛ.25!F163+АВГ.25!F163+СЕН.25!F163+ОКТ.25!F163+НОЯ.25!F163+ДЕК.25!F163</f>
        <v>27000</v>
      </c>
      <c r="G165" s="43">
        <f t="shared" si="15"/>
        <v>4050</v>
      </c>
      <c r="H165" s="20">
        <f>ЯНВ.25!E163</f>
        <v>1350</v>
      </c>
      <c r="I165" s="20">
        <f>ФЕВ.25!E163</f>
        <v>1350</v>
      </c>
      <c r="J165" s="20">
        <f>МАР.25!E163</f>
        <v>1350</v>
      </c>
      <c r="K165" s="44">
        <f t="shared" si="16"/>
        <v>4050</v>
      </c>
      <c r="L165" s="20">
        <f>АПР.25!E163</f>
        <v>1350</v>
      </c>
      <c r="M165" s="45">
        <f>МАЙ.25!E163</f>
        <v>1350</v>
      </c>
      <c r="N165" s="45">
        <f>ИЮН.25!E163</f>
        <v>1350</v>
      </c>
      <c r="O165" s="46">
        <f t="shared" si="17"/>
        <v>4050</v>
      </c>
      <c r="P165" s="45">
        <f>ИЮЛ.25!E163</f>
        <v>1350</v>
      </c>
      <c r="Q165" s="45">
        <f>АВГ.25!E163</f>
        <v>1350</v>
      </c>
      <c r="R165" s="45">
        <f>СЕН.25!E163</f>
        <v>1350</v>
      </c>
      <c r="S165" s="47">
        <f t="shared" si="18"/>
        <v>4050</v>
      </c>
      <c r="T165" s="45">
        <f>ОКТ.25!E163</f>
        <v>1350</v>
      </c>
      <c r="U165" s="45">
        <f>НОЯ.25!E163</f>
        <v>1350</v>
      </c>
      <c r="V165" s="45">
        <f>ДЕК.25!E163</f>
        <v>1350</v>
      </c>
      <c r="W165" s="30"/>
      <c r="X165" s="9"/>
    </row>
    <row r="166" spans="1:24" ht="15.75" x14ac:dyDescent="0.25">
      <c r="A166" s="41"/>
      <c r="B166" s="127">
        <f t="shared" si="19"/>
        <v>158</v>
      </c>
      <c r="C166" s="111"/>
      <c r="D166" s="117">
        <v>-8100</v>
      </c>
      <c r="E166" s="42">
        <f t="shared" si="14"/>
        <v>-6750</v>
      </c>
      <c r="F166" s="20">
        <f>ЯНВ.25!F164+ФЕВ.25!F164+МАР.25!F164+АПР.25!F164+МАЙ.25!F164+ИЮН.25!F164+ИЮЛ.25!F164+АВГ.25!F164+СЕН.25!F164+ОКТ.25!F164+НОЯ.25!F164+ДЕК.25!F164</f>
        <v>17550</v>
      </c>
      <c r="G166" s="43">
        <f t="shared" si="15"/>
        <v>4050</v>
      </c>
      <c r="H166" s="20">
        <f>ЯНВ.25!E164</f>
        <v>1350</v>
      </c>
      <c r="I166" s="20">
        <f>ФЕВ.25!E164</f>
        <v>1350</v>
      </c>
      <c r="J166" s="20">
        <f>МАР.25!E164</f>
        <v>1350</v>
      </c>
      <c r="K166" s="44">
        <f t="shared" si="16"/>
        <v>4050</v>
      </c>
      <c r="L166" s="20">
        <f>АПР.25!E164</f>
        <v>1350</v>
      </c>
      <c r="M166" s="45">
        <f>МАЙ.25!E164</f>
        <v>1350</v>
      </c>
      <c r="N166" s="45">
        <f>ИЮН.25!E164</f>
        <v>1350</v>
      </c>
      <c r="O166" s="46">
        <f t="shared" si="17"/>
        <v>4050</v>
      </c>
      <c r="P166" s="45">
        <f>ИЮЛ.25!E164</f>
        <v>1350</v>
      </c>
      <c r="Q166" s="45">
        <f>АВГ.25!E164</f>
        <v>1350</v>
      </c>
      <c r="R166" s="45">
        <f>СЕН.25!E164</f>
        <v>1350</v>
      </c>
      <c r="S166" s="47">
        <f t="shared" si="18"/>
        <v>4050</v>
      </c>
      <c r="T166" s="45">
        <f>ОКТ.25!E164</f>
        <v>1350</v>
      </c>
      <c r="U166" s="45">
        <f>НОЯ.25!E164</f>
        <v>1350</v>
      </c>
      <c r="V166" s="45">
        <f>ДЕК.25!E164</f>
        <v>1350</v>
      </c>
      <c r="W166" s="30"/>
      <c r="X166" s="9"/>
    </row>
    <row r="167" spans="1:24" ht="15.75" x14ac:dyDescent="0.25">
      <c r="A167" s="127"/>
      <c r="B167" s="127">
        <f t="shared" si="19"/>
        <v>159</v>
      </c>
      <c r="C167" s="111"/>
      <c r="D167" s="117">
        <v>-1300.0000000000005</v>
      </c>
      <c r="E167" s="42">
        <f t="shared" si="14"/>
        <v>-1300.0000000000005</v>
      </c>
      <c r="F167" s="20">
        <f>ЯНВ.25!F165+ФЕВ.25!F165+МАР.25!F165+АПР.25!F165+МАЙ.25!F165+ИЮН.25!F165+ИЮЛ.25!F165+АВГ.25!F165+СЕН.25!F165+ОКТ.25!F165+НОЯ.25!F165+ДЕК.25!F165</f>
        <v>16200</v>
      </c>
      <c r="G167" s="43">
        <f t="shared" si="15"/>
        <v>4050</v>
      </c>
      <c r="H167" s="20">
        <f>ЯНВ.25!E165</f>
        <v>1350</v>
      </c>
      <c r="I167" s="20">
        <f>ФЕВ.25!E165</f>
        <v>1350</v>
      </c>
      <c r="J167" s="20">
        <f>МАР.25!E165</f>
        <v>1350</v>
      </c>
      <c r="K167" s="44">
        <f t="shared" si="16"/>
        <v>4050</v>
      </c>
      <c r="L167" s="20">
        <f>АПР.25!E165</f>
        <v>1350</v>
      </c>
      <c r="M167" s="45">
        <f>МАЙ.25!E165</f>
        <v>1350</v>
      </c>
      <c r="N167" s="45">
        <f>ИЮН.25!E165</f>
        <v>1350</v>
      </c>
      <c r="O167" s="46">
        <f t="shared" si="17"/>
        <v>4050</v>
      </c>
      <c r="P167" s="45">
        <f>ИЮЛ.25!E165</f>
        <v>1350</v>
      </c>
      <c r="Q167" s="45">
        <f>АВГ.25!E165</f>
        <v>1350</v>
      </c>
      <c r="R167" s="45">
        <f>СЕН.25!E165</f>
        <v>1350</v>
      </c>
      <c r="S167" s="47">
        <f t="shared" si="18"/>
        <v>4050</v>
      </c>
      <c r="T167" s="45">
        <f>ОКТ.25!E165</f>
        <v>1350</v>
      </c>
      <c r="U167" s="45">
        <f>НОЯ.25!E165</f>
        <v>1350</v>
      </c>
      <c r="V167" s="45">
        <f>ДЕК.25!E165</f>
        <v>1350</v>
      </c>
      <c r="W167" s="30"/>
      <c r="X167" s="9"/>
    </row>
    <row r="168" spans="1:24" ht="15.75" x14ac:dyDescent="0.25">
      <c r="A168" s="23"/>
      <c r="B168" s="127">
        <f t="shared" si="19"/>
        <v>160</v>
      </c>
      <c r="C168" s="111"/>
      <c r="D168" s="117">
        <v>-13849.43</v>
      </c>
      <c r="E168" s="42">
        <f t="shared" si="14"/>
        <v>-9049.43</v>
      </c>
      <c r="F168" s="20">
        <f>ЯНВ.25!F166+ФЕВ.25!F166+МАР.25!F166+АПР.25!F166+МАЙ.25!F166+ИЮН.25!F166+ИЮЛ.25!F166+АВГ.25!F166+СЕН.25!F166+ОКТ.25!F166+НОЯ.25!F166+ДЕК.25!F166</f>
        <v>21000</v>
      </c>
      <c r="G168" s="43">
        <f t="shared" si="15"/>
        <v>4050</v>
      </c>
      <c r="H168" s="20">
        <f>ЯНВ.25!E166</f>
        <v>1350</v>
      </c>
      <c r="I168" s="20">
        <f>ФЕВ.25!E166</f>
        <v>1350</v>
      </c>
      <c r="J168" s="20">
        <f>МАР.25!E166</f>
        <v>1350</v>
      </c>
      <c r="K168" s="44">
        <f t="shared" si="16"/>
        <v>4050</v>
      </c>
      <c r="L168" s="20">
        <f>АПР.25!E166</f>
        <v>1350</v>
      </c>
      <c r="M168" s="45">
        <f>МАЙ.25!E166</f>
        <v>1350</v>
      </c>
      <c r="N168" s="45">
        <f>ИЮН.25!E166</f>
        <v>1350</v>
      </c>
      <c r="O168" s="46">
        <f t="shared" si="17"/>
        <v>4050</v>
      </c>
      <c r="P168" s="45">
        <f>ИЮЛ.25!E166</f>
        <v>1350</v>
      </c>
      <c r="Q168" s="45">
        <f>АВГ.25!E166</f>
        <v>1350</v>
      </c>
      <c r="R168" s="45">
        <f>СЕН.25!E166</f>
        <v>1350</v>
      </c>
      <c r="S168" s="47">
        <f t="shared" si="18"/>
        <v>4050</v>
      </c>
      <c r="T168" s="45">
        <f>ОКТ.25!E166</f>
        <v>1350</v>
      </c>
      <c r="U168" s="45">
        <f>НОЯ.25!E166</f>
        <v>1350</v>
      </c>
      <c r="V168" s="45">
        <f>ДЕК.25!E166</f>
        <v>1350</v>
      </c>
      <c r="W168" s="30"/>
      <c r="X168" s="9"/>
    </row>
    <row r="169" spans="1:24" s="11" customFormat="1" ht="15.75" x14ac:dyDescent="0.25">
      <c r="A169" s="23"/>
      <c r="B169" s="22">
        <f t="shared" si="19"/>
        <v>161</v>
      </c>
      <c r="C169" s="111"/>
      <c r="D169" s="117">
        <v>0</v>
      </c>
      <c r="E169" s="42">
        <v>0</v>
      </c>
      <c r="F169" s="112">
        <f>ЯНВ.25!F167+ФЕВ.25!F167+МАР.25!F167+АПР.25!F167+МАЙ.25!F167+ИЮН.25!F167+ИЮЛ.25!F167+АВГ.25!F167+СЕН.25!F167+ОКТ.25!F167+НОЯ.25!F167+ДЕК.25!F167</f>
        <v>0</v>
      </c>
      <c r="G169" s="43">
        <f t="shared" si="15"/>
        <v>0</v>
      </c>
      <c r="H169" s="112">
        <f>ЯНВ.25!E167</f>
        <v>0</v>
      </c>
      <c r="I169" s="112">
        <f>ФЕВ.25!E167</f>
        <v>0</v>
      </c>
      <c r="J169" s="112">
        <f>МАР.25!E167</f>
        <v>0</v>
      </c>
      <c r="K169" s="44">
        <f t="shared" si="16"/>
        <v>0</v>
      </c>
      <c r="L169" s="112">
        <f>АПР.25!E167</f>
        <v>0</v>
      </c>
      <c r="M169" s="111">
        <f>МАЙ.25!E167</f>
        <v>0</v>
      </c>
      <c r="N169" s="111">
        <f>ИЮН.25!E167</f>
        <v>0</v>
      </c>
      <c r="O169" s="46">
        <f t="shared" si="17"/>
        <v>0</v>
      </c>
      <c r="P169" s="111">
        <f>ИЮЛ.25!E167</f>
        <v>0</v>
      </c>
      <c r="Q169" s="111">
        <f>АВГ.25!E167</f>
        <v>0</v>
      </c>
      <c r="R169" s="111">
        <f>СЕН.25!E167</f>
        <v>0</v>
      </c>
      <c r="S169" s="47">
        <f t="shared" si="18"/>
        <v>0</v>
      </c>
      <c r="T169" s="111">
        <f>ОКТ.25!E167</f>
        <v>0</v>
      </c>
      <c r="U169" s="111">
        <f>НОЯ.25!E167</f>
        <v>0</v>
      </c>
      <c r="V169" s="111">
        <f>ДЕК.25!E167</f>
        <v>0</v>
      </c>
      <c r="W169" s="113"/>
      <c r="X169" s="114"/>
    </row>
    <row r="170" spans="1:24" ht="15.75" x14ac:dyDescent="0.25">
      <c r="A170" s="23"/>
      <c r="B170" s="127">
        <f t="shared" si="19"/>
        <v>162</v>
      </c>
      <c r="C170" s="111"/>
      <c r="D170" s="117">
        <v>0</v>
      </c>
      <c r="E170" s="42">
        <v>0</v>
      </c>
      <c r="F170" s="20">
        <f>ЯНВ.25!F168+ФЕВ.25!F168+МАР.25!F168+АПР.25!F168+МАЙ.25!F168+ИЮН.25!F168+ИЮЛ.25!F168+АВГ.25!F168+СЕН.25!F168+ОКТ.25!F168+НОЯ.25!F168+ДЕК.25!F168</f>
        <v>16200</v>
      </c>
      <c r="G170" s="43">
        <f t="shared" si="15"/>
        <v>4050</v>
      </c>
      <c r="H170" s="20">
        <f>ЯНВ.25!E168</f>
        <v>1350</v>
      </c>
      <c r="I170" s="20">
        <f>ФЕВ.25!E168</f>
        <v>1350</v>
      </c>
      <c r="J170" s="20">
        <f>МАР.25!E168</f>
        <v>1350</v>
      </c>
      <c r="K170" s="44">
        <f t="shared" si="16"/>
        <v>4050</v>
      </c>
      <c r="L170" s="20">
        <f>АПР.25!E168</f>
        <v>1350</v>
      </c>
      <c r="M170" s="45">
        <f>МАЙ.25!E168</f>
        <v>1350</v>
      </c>
      <c r="N170" s="45">
        <f>ИЮН.25!E168</f>
        <v>1350</v>
      </c>
      <c r="O170" s="46">
        <f t="shared" si="17"/>
        <v>4050</v>
      </c>
      <c r="P170" s="45">
        <f>ИЮЛ.25!E168</f>
        <v>1350</v>
      </c>
      <c r="Q170" s="45">
        <f>АВГ.25!E168</f>
        <v>1350</v>
      </c>
      <c r="R170" s="45">
        <f>СЕН.25!E168</f>
        <v>1350</v>
      </c>
      <c r="S170" s="47">
        <f t="shared" si="18"/>
        <v>4050</v>
      </c>
      <c r="T170" s="45">
        <f>ОКТ.25!E168</f>
        <v>1350</v>
      </c>
      <c r="U170" s="45">
        <f>НОЯ.25!E168</f>
        <v>1350</v>
      </c>
      <c r="V170" s="45">
        <f>ДЕК.25!E168</f>
        <v>1350</v>
      </c>
      <c r="W170" s="30"/>
      <c r="X170" s="9"/>
    </row>
    <row r="171" spans="1:24" ht="15.75" x14ac:dyDescent="0.25">
      <c r="A171" s="23"/>
      <c r="B171" s="127">
        <v>163</v>
      </c>
      <c r="C171" s="111"/>
      <c r="D171" s="117">
        <v>0</v>
      </c>
      <c r="E171" s="42">
        <f t="shared" ref="E171:E202" si="20">F171-G171-K171-O171-S171+D171</f>
        <v>0</v>
      </c>
      <c r="F171" s="20">
        <f>ЯНВ.25!F169+ФЕВ.25!F169+МАР.25!F169+АПР.25!F169+МАЙ.25!F169+ИЮН.25!F169+ИЮЛ.25!F169+АВГ.25!F169+СЕН.25!F169+ОКТ.25!F169+НОЯ.25!F169+ДЕК.25!F169</f>
        <v>0</v>
      </c>
      <c r="G171" s="43">
        <f t="shared" si="15"/>
        <v>0</v>
      </c>
      <c r="H171" s="20">
        <f>ЯНВ.25!E169</f>
        <v>0</v>
      </c>
      <c r="I171" s="20">
        <f>ФЕВ.25!E169</f>
        <v>0</v>
      </c>
      <c r="J171" s="20">
        <f>МАР.25!E169</f>
        <v>0</v>
      </c>
      <c r="K171" s="44">
        <f t="shared" si="16"/>
        <v>0</v>
      </c>
      <c r="L171" s="20">
        <f>АПР.25!E169</f>
        <v>0</v>
      </c>
      <c r="M171" s="45">
        <f>МАЙ.25!E169</f>
        <v>0</v>
      </c>
      <c r="N171" s="45">
        <f>ИЮН.25!E169</f>
        <v>0</v>
      </c>
      <c r="O171" s="46">
        <f t="shared" si="17"/>
        <v>0</v>
      </c>
      <c r="P171" s="45">
        <f>ИЮЛ.25!E169</f>
        <v>0</v>
      </c>
      <c r="Q171" s="45">
        <f>АВГ.25!E169</f>
        <v>0</v>
      </c>
      <c r="R171" s="45">
        <f>СЕН.25!E169</f>
        <v>0</v>
      </c>
      <c r="S171" s="47">
        <f t="shared" si="18"/>
        <v>0</v>
      </c>
      <c r="T171" s="45">
        <f>ОКТ.25!E169</f>
        <v>0</v>
      </c>
      <c r="U171" s="45">
        <f>НОЯ.25!E169</f>
        <v>0</v>
      </c>
      <c r="V171" s="45">
        <f>ДЕК.25!E169</f>
        <v>0</v>
      </c>
      <c r="W171" s="30"/>
      <c r="X171" s="9"/>
    </row>
    <row r="172" spans="1:24" ht="15.75" x14ac:dyDescent="0.25">
      <c r="A172" s="23"/>
      <c r="B172" s="127">
        <v>164</v>
      </c>
      <c r="C172" s="111"/>
      <c r="D172" s="117">
        <v>0</v>
      </c>
      <c r="E172" s="42">
        <f t="shared" si="20"/>
        <v>0</v>
      </c>
      <c r="F172" s="20">
        <f>ЯНВ.25!F170+ФЕВ.25!F170+МАР.25!F170+АПР.25!F170+МАЙ.25!F170+ИЮН.25!F170+ИЮЛ.25!F170+АВГ.25!F170+СЕН.25!F170+ОКТ.25!F170+НОЯ.25!F170+ДЕК.25!F170</f>
        <v>0</v>
      </c>
      <c r="G172" s="43">
        <f t="shared" si="15"/>
        <v>0</v>
      </c>
      <c r="H172" s="20">
        <f>ЯНВ.25!E170</f>
        <v>0</v>
      </c>
      <c r="I172" s="20">
        <f>ФЕВ.25!E170</f>
        <v>0</v>
      </c>
      <c r="J172" s="20">
        <f>МАР.25!E170</f>
        <v>0</v>
      </c>
      <c r="K172" s="44">
        <f t="shared" si="16"/>
        <v>0</v>
      </c>
      <c r="L172" s="20">
        <f>АПР.25!E170</f>
        <v>0</v>
      </c>
      <c r="M172" s="45">
        <f>МАЙ.25!E170</f>
        <v>0</v>
      </c>
      <c r="N172" s="45">
        <f>ИЮН.25!E170</f>
        <v>0</v>
      </c>
      <c r="O172" s="46">
        <f t="shared" si="17"/>
        <v>0</v>
      </c>
      <c r="P172" s="45">
        <f>ИЮЛ.25!E170</f>
        <v>0</v>
      </c>
      <c r="Q172" s="45">
        <f>АВГ.25!E170</f>
        <v>0</v>
      </c>
      <c r="R172" s="45">
        <f>СЕН.25!E170</f>
        <v>0</v>
      </c>
      <c r="S172" s="47">
        <f t="shared" si="18"/>
        <v>0</v>
      </c>
      <c r="T172" s="45">
        <f>ОКТ.25!E170</f>
        <v>0</v>
      </c>
      <c r="U172" s="45">
        <f>НОЯ.25!E170</f>
        <v>0</v>
      </c>
      <c r="V172" s="45">
        <f>ДЕК.25!E170</f>
        <v>0</v>
      </c>
      <c r="W172" s="30"/>
      <c r="X172" s="9"/>
    </row>
    <row r="173" spans="1:24" ht="15.75" x14ac:dyDescent="0.25">
      <c r="A173" s="23"/>
      <c r="B173" s="127">
        <f t="shared" si="19"/>
        <v>165</v>
      </c>
      <c r="C173" s="122" t="s">
        <v>41</v>
      </c>
      <c r="D173" s="117">
        <v>0</v>
      </c>
      <c r="E173" s="42">
        <f t="shared" si="20"/>
        <v>0</v>
      </c>
      <c r="F173" s="20">
        <f>ЯНВ.25!F171+ФЕВ.25!F171+МАР.25!F171+АПР.25!F171+МАЙ.25!F171+ИЮН.25!F171+ИЮЛ.25!F171+АВГ.25!F171+СЕН.25!F171+ОКТ.25!F171+НОЯ.25!F171+ДЕК.25!F171</f>
        <v>0</v>
      </c>
      <c r="G173" s="43">
        <f t="shared" si="15"/>
        <v>0</v>
      </c>
      <c r="H173" s="20">
        <f>ЯНВ.25!E171</f>
        <v>0</v>
      </c>
      <c r="I173" s="20">
        <f>ФЕВ.25!E171</f>
        <v>0</v>
      </c>
      <c r="J173" s="20">
        <f>МАР.25!E171</f>
        <v>0</v>
      </c>
      <c r="K173" s="44">
        <f t="shared" si="16"/>
        <v>0</v>
      </c>
      <c r="L173" s="20">
        <f>АПР.25!E171</f>
        <v>0</v>
      </c>
      <c r="M173" s="45">
        <f>МАЙ.25!E171</f>
        <v>0</v>
      </c>
      <c r="N173" s="45">
        <f>ИЮН.25!E171</f>
        <v>0</v>
      </c>
      <c r="O173" s="46">
        <f t="shared" si="17"/>
        <v>0</v>
      </c>
      <c r="P173" s="45">
        <f>ИЮЛ.25!E171</f>
        <v>0</v>
      </c>
      <c r="Q173" s="45">
        <f>АВГ.25!E171</f>
        <v>0</v>
      </c>
      <c r="R173" s="45">
        <f>СЕН.25!E171</f>
        <v>0</v>
      </c>
      <c r="S173" s="47">
        <f t="shared" si="18"/>
        <v>0</v>
      </c>
      <c r="T173" s="45">
        <f>ОКТ.25!E171</f>
        <v>0</v>
      </c>
      <c r="U173" s="45">
        <f>НОЯ.25!E171</f>
        <v>0</v>
      </c>
      <c r="V173" s="45">
        <f>ДЕК.25!E171</f>
        <v>0</v>
      </c>
      <c r="W173" s="30"/>
      <c r="X173" s="9"/>
    </row>
    <row r="174" spans="1:24" ht="15.75" x14ac:dyDescent="0.25">
      <c r="A174" s="23"/>
      <c r="B174" s="127">
        <f t="shared" si="19"/>
        <v>166</v>
      </c>
      <c r="C174" s="111"/>
      <c r="D174" s="117">
        <v>0</v>
      </c>
      <c r="E174" s="42">
        <f t="shared" si="20"/>
        <v>0</v>
      </c>
      <c r="F174" s="20">
        <f>ЯНВ.25!F172+ФЕВ.25!F172+МАР.25!F172+АПР.25!F172+МАЙ.25!F172+ИЮН.25!F172+ИЮЛ.25!F172+АВГ.25!F172+СЕН.25!F172+ОКТ.25!F172+НОЯ.25!F172+ДЕК.25!F172</f>
        <v>0</v>
      </c>
      <c r="G174" s="43">
        <f t="shared" si="15"/>
        <v>0</v>
      </c>
      <c r="H174" s="20">
        <f>ЯНВ.25!E172</f>
        <v>0</v>
      </c>
      <c r="I174" s="20">
        <f>ФЕВ.25!E172</f>
        <v>0</v>
      </c>
      <c r="J174" s="20">
        <f>МАР.25!E172</f>
        <v>0</v>
      </c>
      <c r="K174" s="44">
        <f t="shared" si="16"/>
        <v>0</v>
      </c>
      <c r="L174" s="20">
        <f>АПР.25!E172</f>
        <v>0</v>
      </c>
      <c r="M174" s="45">
        <f>МАЙ.25!E172</f>
        <v>0</v>
      </c>
      <c r="N174" s="45">
        <f>ИЮН.25!E172</f>
        <v>0</v>
      </c>
      <c r="O174" s="46">
        <f t="shared" si="17"/>
        <v>0</v>
      </c>
      <c r="P174" s="45">
        <f>ИЮЛ.25!E172</f>
        <v>0</v>
      </c>
      <c r="Q174" s="45">
        <f>АВГ.25!E172</f>
        <v>0</v>
      </c>
      <c r="R174" s="45">
        <f>СЕН.25!E172</f>
        <v>0</v>
      </c>
      <c r="S174" s="47">
        <f t="shared" si="18"/>
        <v>0</v>
      </c>
      <c r="T174" s="45">
        <f>ОКТ.25!E172</f>
        <v>0</v>
      </c>
      <c r="U174" s="45">
        <f>НОЯ.25!E172</f>
        <v>0</v>
      </c>
      <c r="V174" s="45">
        <f>ДЕК.25!E172</f>
        <v>0</v>
      </c>
      <c r="W174" s="30"/>
      <c r="X174" s="9"/>
    </row>
    <row r="175" spans="1:24" ht="15.75" x14ac:dyDescent="0.25">
      <c r="A175" s="23"/>
      <c r="B175" s="127">
        <f t="shared" si="19"/>
        <v>167</v>
      </c>
      <c r="C175" s="111"/>
      <c r="D175" s="117">
        <v>-15650</v>
      </c>
      <c r="E175" s="42">
        <f t="shared" si="20"/>
        <v>-31850</v>
      </c>
      <c r="F175" s="20">
        <f>ЯНВ.25!F173+ФЕВ.25!F173+МАР.25!F173+АПР.25!F173+МАЙ.25!F173+ИЮН.25!F173+ИЮЛ.25!F173+АВГ.25!F173+СЕН.25!F173+ОКТ.25!F173+НОЯ.25!F173+ДЕК.25!F173</f>
        <v>0</v>
      </c>
      <c r="G175" s="43">
        <f t="shared" si="15"/>
        <v>4050</v>
      </c>
      <c r="H175" s="20">
        <f>ЯНВ.25!E173</f>
        <v>1350</v>
      </c>
      <c r="I175" s="20">
        <f>ФЕВ.25!E173</f>
        <v>1350</v>
      </c>
      <c r="J175" s="20">
        <f>МАР.25!E173</f>
        <v>1350</v>
      </c>
      <c r="K175" s="44">
        <f t="shared" si="16"/>
        <v>4050</v>
      </c>
      <c r="L175" s="20">
        <f>АПР.25!E173</f>
        <v>1350</v>
      </c>
      <c r="M175" s="45">
        <f>МАЙ.25!E173</f>
        <v>1350</v>
      </c>
      <c r="N175" s="45">
        <f>ИЮН.25!E173</f>
        <v>1350</v>
      </c>
      <c r="O175" s="46">
        <f t="shared" si="17"/>
        <v>4050</v>
      </c>
      <c r="P175" s="45">
        <f>ИЮЛ.25!E173</f>
        <v>1350</v>
      </c>
      <c r="Q175" s="45">
        <f>АВГ.25!E173</f>
        <v>1350</v>
      </c>
      <c r="R175" s="45">
        <f>СЕН.25!E173</f>
        <v>1350</v>
      </c>
      <c r="S175" s="47">
        <f t="shared" si="18"/>
        <v>4050</v>
      </c>
      <c r="T175" s="45">
        <f>ОКТ.25!E173</f>
        <v>1350</v>
      </c>
      <c r="U175" s="45">
        <f>НОЯ.25!E173</f>
        <v>1350</v>
      </c>
      <c r="V175" s="45">
        <f>ДЕК.25!E173</f>
        <v>1350</v>
      </c>
      <c r="W175" s="30"/>
      <c r="X175" s="9"/>
    </row>
    <row r="176" spans="1:24" ht="15.75" x14ac:dyDescent="0.25">
      <c r="A176" s="23"/>
      <c r="B176" s="127">
        <f t="shared" si="19"/>
        <v>168</v>
      </c>
      <c r="C176" s="111"/>
      <c r="D176" s="117">
        <v>0</v>
      </c>
      <c r="E176" s="42">
        <f t="shared" si="20"/>
        <v>-1350</v>
      </c>
      <c r="F176" s="20">
        <f>ЯНВ.25!F174+ФЕВ.25!F174+МАР.25!F174+АПР.25!F174+МАЙ.25!F174+ИЮН.25!F174+ИЮЛ.25!F174+АВГ.25!F174+СЕН.25!F174+ОКТ.25!F174+НОЯ.25!F174+ДЕК.25!F174</f>
        <v>14850</v>
      </c>
      <c r="G176" s="43">
        <f t="shared" si="15"/>
        <v>4050</v>
      </c>
      <c r="H176" s="20">
        <f>ЯНВ.25!E174</f>
        <v>1350</v>
      </c>
      <c r="I176" s="20">
        <f>ФЕВ.25!E174</f>
        <v>1350</v>
      </c>
      <c r="J176" s="20">
        <f>МАР.25!E174</f>
        <v>1350</v>
      </c>
      <c r="K176" s="44">
        <f t="shared" si="16"/>
        <v>4050</v>
      </c>
      <c r="L176" s="20">
        <f>АПР.25!E174</f>
        <v>1350</v>
      </c>
      <c r="M176" s="45">
        <f>МАЙ.25!E174</f>
        <v>1350</v>
      </c>
      <c r="N176" s="45">
        <f>ИЮН.25!E174</f>
        <v>1350</v>
      </c>
      <c r="O176" s="46">
        <f t="shared" si="17"/>
        <v>4050</v>
      </c>
      <c r="P176" s="45">
        <f>ИЮЛ.25!E174</f>
        <v>1350</v>
      </c>
      <c r="Q176" s="45">
        <f>АВГ.25!E174</f>
        <v>1350</v>
      </c>
      <c r="R176" s="45">
        <f>СЕН.25!E174</f>
        <v>1350</v>
      </c>
      <c r="S176" s="47">
        <f t="shared" si="18"/>
        <v>4050</v>
      </c>
      <c r="T176" s="45">
        <f>ОКТ.25!E174</f>
        <v>1350</v>
      </c>
      <c r="U176" s="45">
        <f>НОЯ.25!E174</f>
        <v>1350</v>
      </c>
      <c r="V176" s="45">
        <f>ДЕК.25!E174</f>
        <v>1350</v>
      </c>
      <c r="W176" s="30"/>
      <c r="X176" s="9"/>
    </row>
    <row r="177" spans="1:24" ht="15.75" x14ac:dyDescent="0.25">
      <c r="A177" s="23"/>
      <c r="B177" s="127">
        <f t="shared" si="19"/>
        <v>169</v>
      </c>
      <c r="C177" s="111"/>
      <c r="D177" s="117">
        <v>-9450</v>
      </c>
      <c r="E177" s="42">
        <f t="shared" si="20"/>
        <v>-9450</v>
      </c>
      <c r="F177" s="20">
        <f>ЯНВ.25!F175+ФЕВ.25!F175+МАР.25!F175+АПР.25!F175+МАЙ.25!F175+ИЮН.25!F175+ИЮЛ.25!F175+АВГ.25!F175+СЕН.25!F175+ОКТ.25!F175+НОЯ.25!F175+ДЕК.25!F175</f>
        <v>16200</v>
      </c>
      <c r="G177" s="43">
        <f t="shared" si="15"/>
        <v>4050</v>
      </c>
      <c r="H177" s="20">
        <f>ЯНВ.25!E175</f>
        <v>1350</v>
      </c>
      <c r="I177" s="20">
        <f>ФЕВ.25!E175</f>
        <v>1350</v>
      </c>
      <c r="J177" s="20">
        <f>МАР.25!E175</f>
        <v>1350</v>
      </c>
      <c r="K177" s="44">
        <f t="shared" si="16"/>
        <v>4050</v>
      </c>
      <c r="L177" s="20">
        <f>АПР.25!E175</f>
        <v>1350</v>
      </c>
      <c r="M177" s="45">
        <f>МАЙ.25!E175</f>
        <v>1350</v>
      </c>
      <c r="N177" s="45">
        <f>ИЮН.25!E175</f>
        <v>1350</v>
      </c>
      <c r="O177" s="46">
        <f t="shared" si="17"/>
        <v>4050</v>
      </c>
      <c r="P177" s="45">
        <f>ИЮЛ.25!E175</f>
        <v>1350</v>
      </c>
      <c r="Q177" s="45">
        <f>АВГ.25!E175</f>
        <v>1350</v>
      </c>
      <c r="R177" s="45">
        <f>СЕН.25!E175</f>
        <v>1350</v>
      </c>
      <c r="S177" s="47">
        <f t="shared" si="18"/>
        <v>4050</v>
      </c>
      <c r="T177" s="45">
        <f>ОКТ.25!E175</f>
        <v>1350</v>
      </c>
      <c r="U177" s="45">
        <f>НОЯ.25!E175</f>
        <v>1350</v>
      </c>
      <c r="V177" s="45">
        <f>ДЕК.25!E175</f>
        <v>1350</v>
      </c>
      <c r="W177" s="30"/>
      <c r="X177" s="9"/>
    </row>
    <row r="178" spans="1:24" ht="15.75" x14ac:dyDescent="0.25">
      <c r="A178" s="23"/>
      <c r="B178" s="127">
        <f t="shared" si="19"/>
        <v>170</v>
      </c>
      <c r="C178" s="111"/>
      <c r="D178" s="117">
        <v>-9450</v>
      </c>
      <c r="E178" s="42">
        <f t="shared" si="20"/>
        <v>-9450</v>
      </c>
      <c r="F178" s="20">
        <f>ЯНВ.25!F176+ФЕВ.25!F176+МАР.25!F176+АПР.25!F176+МАЙ.25!F176+ИЮН.25!F176+ИЮЛ.25!F176+АВГ.25!F176+СЕН.25!F176+ОКТ.25!F176+НОЯ.25!F176+ДЕК.25!F176</f>
        <v>16200</v>
      </c>
      <c r="G178" s="43">
        <f t="shared" si="15"/>
        <v>4050</v>
      </c>
      <c r="H178" s="20">
        <f>ЯНВ.25!E176</f>
        <v>1350</v>
      </c>
      <c r="I178" s="20">
        <f>ФЕВ.25!E176</f>
        <v>1350</v>
      </c>
      <c r="J178" s="20">
        <f>МАР.25!E176</f>
        <v>1350</v>
      </c>
      <c r="K178" s="44">
        <f t="shared" si="16"/>
        <v>4050</v>
      </c>
      <c r="L178" s="20">
        <f>АПР.25!E176</f>
        <v>1350</v>
      </c>
      <c r="M178" s="45">
        <f>МАЙ.25!E176</f>
        <v>1350</v>
      </c>
      <c r="N178" s="45">
        <f>ИЮН.25!E176</f>
        <v>1350</v>
      </c>
      <c r="O178" s="46">
        <f t="shared" si="17"/>
        <v>4050</v>
      </c>
      <c r="P178" s="45">
        <f>ИЮЛ.25!E176</f>
        <v>1350</v>
      </c>
      <c r="Q178" s="45">
        <f>АВГ.25!E176</f>
        <v>1350</v>
      </c>
      <c r="R178" s="45">
        <f>СЕН.25!E176</f>
        <v>1350</v>
      </c>
      <c r="S178" s="47">
        <f t="shared" si="18"/>
        <v>4050</v>
      </c>
      <c r="T178" s="45">
        <f>ОКТ.25!E176</f>
        <v>1350</v>
      </c>
      <c r="U178" s="45">
        <f>НОЯ.25!E176</f>
        <v>1350</v>
      </c>
      <c r="V178" s="45">
        <f>ДЕК.25!E176</f>
        <v>1350</v>
      </c>
      <c r="W178" s="30"/>
      <c r="X178" s="9"/>
    </row>
    <row r="179" spans="1:24" ht="15.75" x14ac:dyDescent="0.25">
      <c r="A179" s="127"/>
      <c r="B179" s="127">
        <f t="shared" si="19"/>
        <v>171</v>
      </c>
      <c r="C179" s="111"/>
      <c r="D179" s="117">
        <v>-2692.59</v>
      </c>
      <c r="E179" s="42">
        <f t="shared" si="20"/>
        <v>5407.41</v>
      </c>
      <c r="F179" s="20">
        <f>ЯНВ.25!F177+ФЕВ.25!F177+МАР.25!F177+АПР.25!F177+МАЙ.25!F177+ИЮН.25!F177+ИЮЛ.25!F177+АВГ.25!F177+СЕН.25!F177+ОКТ.25!F177+НОЯ.25!F177+ДЕК.25!F177</f>
        <v>24300</v>
      </c>
      <c r="G179" s="43">
        <f t="shared" si="15"/>
        <v>4050</v>
      </c>
      <c r="H179" s="20">
        <f>ЯНВ.25!E177</f>
        <v>1350</v>
      </c>
      <c r="I179" s="20">
        <f>ФЕВ.25!E177</f>
        <v>1350</v>
      </c>
      <c r="J179" s="20">
        <f>МАР.25!E177</f>
        <v>1350</v>
      </c>
      <c r="K179" s="44">
        <f t="shared" si="16"/>
        <v>4050</v>
      </c>
      <c r="L179" s="20">
        <f>АПР.25!E177</f>
        <v>1350</v>
      </c>
      <c r="M179" s="45">
        <f>МАЙ.25!E177</f>
        <v>1350</v>
      </c>
      <c r="N179" s="45">
        <f>ИЮН.25!E177</f>
        <v>1350</v>
      </c>
      <c r="O179" s="46">
        <f t="shared" si="17"/>
        <v>4050</v>
      </c>
      <c r="P179" s="45">
        <f>ИЮЛ.25!E177</f>
        <v>1350</v>
      </c>
      <c r="Q179" s="45">
        <f>АВГ.25!E177</f>
        <v>1350</v>
      </c>
      <c r="R179" s="45">
        <f>СЕН.25!E177</f>
        <v>1350</v>
      </c>
      <c r="S179" s="47">
        <f t="shared" si="18"/>
        <v>4050</v>
      </c>
      <c r="T179" s="45">
        <f>ОКТ.25!E177</f>
        <v>1350</v>
      </c>
      <c r="U179" s="45">
        <f>НОЯ.25!E177</f>
        <v>1350</v>
      </c>
      <c r="V179" s="45">
        <f>ДЕК.25!E177</f>
        <v>1350</v>
      </c>
      <c r="W179" s="30"/>
      <c r="X179" s="9"/>
    </row>
    <row r="180" spans="1:24" ht="15.75" x14ac:dyDescent="0.25">
      <c r="A180" s="23"/>
      <c r="B180" s="127">
        <v>172</v>
      </c>
      <c r="C180" s="111"/>
      <c r="D180" s="117">
        <v>-10454.98</v>
      </c>
      <c r="E180" s="42">
        <f t="shared" si="20"/>
        <v>-1654.9799999999996</v>
      </c>
      <c r="F180" s="20">
        <f>ЯНВ.25!F178+ФЕВ.25!F178+МАР.25!F178+АПР.25!F178+МАЙ.25!F178+ИЮН.25!F178+ИЮЛ.25!F178+АВГ.25!F178+СЕН.25!F178+ОКТ.25!F178+НОЯ.25!F178+ДЕК.25!F178</f>
        <v>25000</v>
      </c>
      <c r="G180" s="43">
        <f t="shared" si="15"/>
        <v>4050</v>
      </c>
      <c r="H180" s="20">
        <f>ЯНВ.25!E178</f>
        <v>1350</v>
      </c>
      <c r="I180" s="20">
        <f>ФЕВ.25!E178</f>
        <v>1350</v>
      </c>
      <c r="J180" s="20">
        <f>МАР.25!E178</f>
        <v>1350</v>
      </c>
      <c r="K180" s="44">
        <f t="shared" si="16"/>
        <v>4050</v>
      </c>
      <c r="L180" s="20">
        <f>АПР.25!E178</f>
        <v>1350</v>
      </c>
      <c r="M180" s="45">
        <f>МАЙ.25!E178</f>
        <v>1350</v>
      </c>
      <c r="N180" s="45">
        <f>ИЮН.25!E178</f>
        <v>1350</v>
      </c>
      <c r="O180" s="46">
        <f t="shared" si="17"/>
        <v>4050</v>
      </c>
      <c r="P180" s="45">
        <f>ИЮЛ.25!E178</f>
        <v>1350</v>
      </c>
      <c r="Q180" s="45">
        <f>АВГ.25!E178</f>
        <v>1350</v>
      </c>
      <c r="R180" s="45">
        <f>СЕН.25!E178</f>
        <v>1350</v>
      </c>
      <c r="S180" s="47">
        <f t="shared" si="18"/>
        <v>4050</v>
      </c>
      <c r="T180" s="45">
        <f>ОКТ.25!E178</f>
        <v>1350</v>
      </c>
      <c r="U180" s="45">
        <f>НОЯ.25!E178</f>
        <v>1350</v>
      </c>
      <c r="V180" s="45">
        <f>ДЕК.25!E178</f>
        <v>1350</v>
      </c>
      <c r="W180" s="30"/>
      <c r="X180" s="9"/>
    </row>
    <row r="181" spans="1:24" ht="15.75" x14ac:dyDescent="0.25">
      <c r="A181" s="23"/>
      <c r="B181" s="127">
        <v>173</v>
      </c>
      <c r="C181" s="111"/>
      <c r="D181" s="117">
        <v>3501.1399999999994</v>
      </c>
      <c r="E181" s="42">
        <f t="shared" si="20"/>
        <v>3501.1399999999994</v>
      </c>
      <c r="F181" s="20">
        <f>ЯНВ.25!F179+ФЕВ.25!F179+МАР.25!F179+АПР.25!F179+МАЙ.25!F179+ИЮН.25!F179+ИЮЛ.25!F179+АВГ.25!F179+СЕН.25!F179+ОКТ.25!F179+НОЯ.25!F179+ДЕК.25!F179</f>
        <v>16200</v>
      </c>
      <c r="G181" s="43">
        <f t="shared" si="15"/>
        <v>4050</v>
      </c>
      <c r="H181" s="20">
        <f>ЯНВ.25!E179</f>
        <v>1350</v>
      </c>
      <c r="I181" s="20">
        <f>ФЕВ.25!E179</f>
        <v>1350</v>
      </c>
      <c r="J181" s="20">
        <f>МАР.25!E179</f>
        <v>1350</v>
      </c>
      <c r="K181" s="44">
        <f t="shared" si="16"/>
        <v>4050</v>
      </c>
      <c r="L181" s="20">
        <f>АПР.25!E179</f>
        <v>1350</v>
      </c>
      <c r="M181" s="45">
        <f>МАЙ.25!E179</f>
        <v>1350</v>
      </c>
      <c r="N181" s="45">
        <f>ИЮН.25!E179</f>
        <v>1350</v>
      </c>
      <c r="O181" s="46">
        <f t="shared" si="17"/>
        <v>4050</v>
      </c>
      <c r="P181" s="45">
        <f>ИЮЛ.25!E179</f>
        <v>1350</v>
      </c>
      <c r="Q181" s="45">
        <f>АВГ.25!E179</f>
        <v>1350</v>
      </c>
      <c r="R181" s="45">
        <f>СЕН.25!E179</f>
        <v>1350</v>
      </c>
      <c r="S181" s="47">
        <f t="shared" si="18"/>
        <v>4050</v>
      </c>
      <c r="T181" s="45">
        <f>ОКТ.25!E179</f>
        <v>1350</v>
      </c>
      <c r="U181" s="45">
        <f>НОЯ.25!E179</f>
        <v>1350</v>
      </c>
      <c r="V181" s="45">
        <f>ДЕК.25!E179</f>
        <v>1350</v>
      </c>
      <c r="W181" s="30"/>
      <c r="X181" s="9"/>
    </row>
    <row r="182" spans="1:24" ht="15.75" x14ac:dyDescent="0.25">
      <c r="A182" s="23"/>
      <c r="B182" s="127" t="s">
        <v>46</v>
      </c>
      <c r="C182" s="111"/>
      <c r="D182" s="117">
        <v>-304310.26</v>
      </c>
      <c r="E182" s="42">
        <f t="shared" si="20"/>
        <v>-336710.26</v>
      </c>
      <c r="F182" s="20">
        <f>ЯНВ.25!F180+ФЕВ.25!F180+МАР.25!F180+АПР.25!F180+МАЙ.25!F180+ИЮН.25!F180+ИЮЛ.25!F180+АВГ.25!F180+СЕН.25!F180+ОКТ.25!F180+НОЯ.25!F180+ДЕК.25!F180</f>
        <v>0</v>
      </c>
      <c r="G182" s="43">
        <f t="shared" si="15"/>
        <v>8100</v>
      </c>
      <c r="H182" s="20">
        <f>ЯНВ.25!E180</f>
        <v>2700</v>
      </c>
      <c r="I182" s="20">
        <f>ФЕВ.25!E180</f>
        <v>2700</v>
      </c>
      <c r="J182" s="20">
        <f>МАР.25!E180</f>
        <v>2700</v>
      </c>
      <c r="K182" s="44">
        <f t="shared" si="16"/>
        <v>8100</v>
      </c>
      <c r="L182" s="20">
        <f>АПР.25!E180</f>
        <v>2700</v>
      </c>
      <c r="M182" s="45">
        <f>МАЙ.25!E180</f>
        <v>2700</v>
      </c>
      <c r="N182" s="45">
        <f>ИЮН.25!E180</f>
        <v>2700</v>
      </c>
      <c r="O182" s="46">
        <f t="shared" si="17"/>
        <v>8100</v>
      </c>
      <c r="P182" s="45">
        <f>ИЮЛ.25!E180</f>
        <v>2700</v>
      </c>
      <c r="Q182" s="45">
        <f>АВГ.25!E180</f>
        <v>2700</v>
      </c>
      <c r="R182" s="45">
        <f>СЕН.25!E180</f>
        <v>2700</v>
      </c>
      <c r="S182" s="47">
        <f t="shared" si="18"/>
        <v>8100</v>
      </c>
      <c r="T182" s="45">
        <f>ОКТ.25!E180</f>
        <v>2700</v>
      </c>
      <c r="U182" s="45">
        <f>НОЯ.25!E180</f>
        <v>2700</v>
      </c>
      <c r="V182" s="45">
        <f>ДЕК.25!E180</f>
        <v>2700</v>
      </c>
      <c r="W182" s="30"/>
      <c r="X182" s="9"/>
    </row>
    <row r="183" spans="1:24" ht="15.75" x14ac:dyDescent="0.25">
      <c r="A183" s="19"/>
      <c r="B183" s="127">
        <v>175</v>
      </c>
      <c r="C183" s="111"/>
      <c r="D183" s="117">
        <v>0</v>
      </c>
      <c r="E183" s="42">
        <f t="shared" si="20"/>
        <v>0</v>
      </c>
      <c r="F183" s="20">
        <f>ЯНВ.25!F181+ФЕВ.25!F181+МАР.25!F181+АПР.25!F181+МАЙ.25!F181+ИЮН.25!F181+ИЮЛ.25!F181+АВГ.25!F181+СЕН.25!F181+ОКТ.25!F181+НОЯ.25!F181+ДЕК.25!F181</f>
        <v>16200</v>
      </c>
      <c r="G183" s="43">
        <f t="shared" si="15"/>
        <v>4050</v>
      </c>
      <c r="H183" s="20">
        <f>ЯНВ.25!E181</f>
        <v>1350</v>
      </c>
      <c r="I183" s="20">
        <f>ФЕВ.25!E181</f>
        <v>1350</v>
      </c>
      <c r="J183" s="20">
        <f>МАР.25!E181</f>
        <v>1350</v>
      </c>
      <c r="K183" s="44">
        <f t="shared" si="16"/>
        <v>4050</v>
      </c>
      <c r="L183" s="20">
        <f>АПР.25!E181</f>
        <v>1350</v>
      </c>
      <c r="M183" s="45">
        <f>МАЙ.25!E181</f>
        <v>1350</v>
      </c>
      <c r="N183" s="45">
        <f>ИЮН.25!E181</f>
        <v>1350</v>
      </c>
      <c r="O183" s="46">
        <f t="shared" si="17"/>
        <v>4050</v>
      </c>
      <c r="P183" s="45">
        <f>ИЮЛ.25!E181</f>
        <v>1350</v>
      </c>
      <c r="Q183" s="45">
        <f>АВГ.25!E181</f>
        <v>1350</v>
      </c>
      <c r="R183" s="45">
        <f>СЕН.25!E181</f>
        <v>1350</v>
      </c>
      <c r="S183" s="47">
        <f t="shared" si="18"/>
        <v>4050</v>
      </c>
      <c r="T183" s="45">
        <f>ОКТ.25!E181</f>
        <v>1350</v>
      </c>
      <c r="U183" s="45">
        <f>НОЯ.25!E181</f>
        <v>1350</v>
      </c>
      <c r="V183" s="45">
        <f>ДЕК.25!E181</f>
        <v>1350</v>
      </c>
      <c r="W183" s="30"/>
      <c r="X183" s="9"/>
    </row>
    <row r="184" spans="1:24" ht="15.75" x14ac:dyDescent="0.25">
      <c r="A184" s="19"/>
      <c r="B184" s="127">
        <f>B183+1</f>
        <v>176</v>
      </c>
      <c r="C184" s="111"/>
      <c r="D184" s="117">
        <v>0</v>
      </c>
      <c r="E184" s="42">
        <f t="shared" si="20"/>
        <v>-10800</v>
      </c>
      <c r="F184" s="20">
        <f>ЯНВ.25!F182+ФЕВ.25!F182+МАР.25!F182+АПР.25!F182+МАЙ.25!F182+ИЮН.25!F182+ИЮЛ.25!F182+АВГ.25!F182+СЕН.25!F182+ОКТ.25!F182+НОЯ.25!F182+ДЕК.25!F182</f>
        <v>5400</v>
      </c>
      <c r="G184" s="43">
        <f t="shared" si="15"/>
        <v>4050</v>
      </c>
      <c r="H184" s="20">
        <f>ЯНВ.25!E182</f>
        <v>1350</v>
      </c>
      <c r="I184" s="20">
        <f>ФЕВ.25!E182</f>
        <v>1350</v>
      </c>
      <c r="J184" s="20">
        <f>МАР.25!E182</f>
        <v>1350</v>
      </c>
      <c r="K184" s="44">
        <f t="shared" si="16"/>
        <v>4050</v>
      </c>
      <c r="L184" s="20">
        <f>АПР.25!E182</f>
        <v>1350</v>
      </c>
      <c r="M184" s="45">
        <f>МАЙ.25!E182</f>
        <v>1350</v>
      </c>
      <c r="N184" s="45">
        <f>ИЮН.25!E182</f>
        <v>1350</v>
      </c>
      <c r="O184" s="46">
        <f t="shared" si="17"/>
        <v>4050</v>
      </c>
      <c r="P184" s="45">
        <f>ИЮЛ.25!E182</f>
        <v>1350</v>
      </c>
      <c r="Q184" s="45">
        <f>АВГ.25!E182</f>
        <v>1350</v>
      </c>
      <c r="R184" s="45">
        <f>СЕН.25!E182</f>
        <v>1350</v>
      </c>
      <c r="S184" s="47">
        <f t="shared" si="18"/>
        <v>4050</v>
      </c>
      <c r="T184" s="45">
        <f>ОКТ.25!E182</f>
        <v>1350</v>
      </c>
      <c r="U184" s="45">
        <f>НОЯ.25!E182</f>
        <v>1350</v>
      </c>
      <c r="V184" s="45">
        <f>ДЕК.25!E182</f>
        <v>1350</v>
      </c>
      <c r="W184" s="30"/>
      <c r="X184" s="9"/>
    </row>
    <row r="185" spans="1:24" ht="15.75" x14ac:dyDescent="0.25">
      <c r="A185" s="19"/>
      <c r="B185" s="127">
        <f t="shared" ref="B185:B248" si="21">B184+1</f>
        <v>177</v>
      </c>
      <c r="C185" s="111"/>
      <c r="D185" s="117">
        <v>0</v>
      </c>
      <c r="E185" s="42">
        <f t="shared" si="20"/>
        <v>0</v>
      </c>
      <c r="F185" s="20">
        <f>ЯНВ.25!F183+ФЕВ.25!F183+МАР.25!F183+АПР.25!F183+МАЙ.25!F183+ИЮН.25!F183+ИЮЛ.25!F183+АВГ.25!F183+СЕН.25!F183+ОКТ.25!F183+НОЯ.25!F183+ДЕК.25!F183</f>
        <v>16200</v>
      </c>
      <c r="G185" s="43">
        <f t="shared" si="15"/>
        <v>4050</v>
      </c>
      <c r="H185" s="20">
        <f>ЯНВ.25!E183</f>
        <v>1350</v>
      </c>
      <c r="I185" s="20">
        <f>ФЕВ.25!E183</f>
        <v>1350</v>
      </c>
      <c r="J185" s="20">
        <f>МАР.25!E183</f>
        <v>1350</v>
      </c>
      <c r="K185" s="44">
        <f t="shared" si="16"/>
        <v>4050</v>
      </c>
      <c r="L185" s="20">
        <f>АПР.25!E183</f>
        <v>1350</v>
      </c>
      <c r="M185" s="45">
        <f>МАЙ.25!E183</f>
        <v>1350</v>
      </c>
      <c r="N185" s="45">
        <f>ИЮН.25!E183</f>
        <v>1350</v>
      </c>
      <c r="O185" s="46">
        <f t="shared" si="17"/>
        <v>4050</v>
      </c>
      <c r="P185" s="45">
        <f>ИЮЛ.25!E183</f>
        <v>1350</v>
      </c>
      <c r="Q185" s="45">
        <f>АВГ.25!E183</f>
        <v>1350</v>
      </c>
      <c r="R185" s="45">
        <f>СЕН.25!E183</f>
        <v>1350</v>
      </c>
      <c r="S185" s="47">
        <f t="shared" si="18"/>
        <v>4050</v>
      </c>
      <c r="T185" s="45">
        <f>ОКТ.25!E183</f>
        <v>1350</v>
      </c>
      <c r="U185" s="45">
        <f>НОЯ.25!E183</f>
        <v>1350</v>
      </c>
      <c r="V185" s="45">
        <f>ДЕК.25!E183</f>
        <v>1350</v>
      </c>
      <c r="W185" s="30"/>
      <c r="X185" s="9"/>
    </row>
    <row r="186" spans="1:24" ht="15.75" x14ac:dyDescent="0.25">
      <c r="A186" s="19"/>
      <c r="B186" s="127">
        <f t="shared" si="21"/>
        <v>178</v>
      </c>
      <c r="C186" s="111"/>
      <c r="D186" s="117">
        <v>0</v>
      </c>
      <c r="E186" s="42">
        <f t="shared" si="20"/>
        <v>0</v>
      </c>
      <c r="F186" s="20">
        <f>ЯНВ.25!F184+ФЕВ.25!F184+МАР.25!F184+АПР.25!F184+МАЙ.25!F184+ИЮН.25!F184+ИЮЛ.25!F184+АВГ.25!F184+СЕН.25!F184+ОКТ.25!F184+НОЯ.25!F184+ДЕК.25!F184</f>
        <v>16200</v>
      </c>
      <c r="G186" s="43">
        <f t="shared" si="15"/>
        <v>4050</v>
      </c>
      <c r="H186" s="20">
        <f>ЯНВ.25!E184</f>
        <v>1350</v>
      </c>
      <c r="I186" s="20">
        <f>ФЕВ.25!E184</f>
        <v>1350</v>
      </c>
      <c r="J186" s="20">
        <f>МАР.25!E184</f>
        <v>1350</v>
      </c>
      <c r="K186" s="44">
        <f t="shared" si="16"/>
        <v>4050</v>
      </c>
      <c r="L186" s="20">
        <f>АПР.25!E184</f>
        <v>1350</v>
      </c>
      <c r="M186" s="45">
        <f>МАЙ.25!E184</f>
        <v>1350</v>
      </c>
      <c r="N186" s="45">
        <f>ИЮН.25!E184</f>
        <v>1350</v>
      </c>
      <c r="O186" s="46">
        <f t="shared" si="17"/>
        <v>4050</v>
      </c>
      <c r="P186" s="45">
        <f>ИЮЛ.25!E184</f>
        <v>1350</v>
      </c>
      <c r="Q186" s="45">
        <f>АВГ.25!E184</f>
        <v>1350</v>
      </c>
      <c r="R186" s="45">
        <f>СЕН.25!E184</f>
        <v>1350</v>
      </c>
      <c r="S186" s="47">
        <f t="shared" si="18"/>
        <v>4050</v>
      </c>
      <c r="T186" s="45">
        <f>ОКТ.25!E184</f>
        <v>1350</v>
      </c>
      <c r="U186" s="45">
        <f>НОЯ.25!E184</f>
        <v>1350</v>
      </c>
      <c r="V186" s="45">
        <f>ДЕК.25!E184</f>
        <v>1350</v>
      </c>
      <c r="W186" s="30"/>
      <c r="X186" s="9"/>
    </row>
    <row r="187" spans="1:24" ht="15.75" x14ac:dyDescent="0.25">
      <c r="A187" s="19"/>
      <c r="B187" s="127">
        <f t="shared" si="21"/>
        <v>179</v>
      </c>
      <c r="C187" s="111"/>
      <c r="D187" s="117">
        <v>-2700</v>
      </c>
      <c r="E187" s="42">
        <f t="shared" si="20"/>
        <v>-4050</v>
      </c>
      <c r="F187" s="20">
        <f>ЯНВ.25!F185+ФЕВ.25!F185+МАР.25!F185+АПР.25!F185+МАЙ.25!F185+ИЮН.25!F185+ИЮЛ.25!F185+АВГ.25!F185+СЕН.25!F185+ОКТ.25!F185+НОЯ.25!F185+ДЕК.25!F185</f>
        <v>14850</v>
      </c>
      <c r="G187" s="43">
        <f t="shared" si="15"/>
        <v>4050</v>
      </c>
      <c r="H187" s="20">
        <f>ЯНВ.25!E185</f>
        <v>1350</v>
      </c>
      <c r="I187" s="20">
        <f>ФЕВ.25!E185</f>
        <v>1350</v>
      </c>
      <c r="J187" s="20">
        <f>МАР.25!E185</f>
        <v>1350</v>
      </c>
      <c r="K187" s="44">
        <f t="shared" si="16"/>
        <v>4050</v>
      </c>
      <c r="L187" s="20">
        <f>АПР.25!E185</f>
        <v>1350</v>
      </c>
      <c r="M187" s="45">
        <f>МАЙ.25!E185</f>
        <v>1350</v>
      </c>
      <c r="N187" s="45">
        <f>ИЮН.25!E185</f>
        <v>1350</v>
      </c>
      <c r="O187" s="46">
        <f t="shared" si="17"/>
        <v>4050</v>
      </c>
      <c r="P187" s="45">
        <f>ИЮЛ.25!E185</f>
        <v>1350</v>
      </c>
      <c r="Q187" s="45">
        <f>АВГ.25!E185</f>
        <v>1350</v>
      </c>
      <c r="R187" s="45">
        <f>СЕН.25!E185</f>
        <v>1350</v>
      </c>
      <c r="S187" s="47">
        <f t="shared" si="18"/>
        <v>4050</v>
      </c>
      <c r="T187" s="45">
        <f>ОКТ.25!E185</f>
        <v>1350</v>
      </c>
      <c r="U187" s="45">
        <f>НОЯ.25!E185</f>
        <v>1350</v>
      </c>
      <c r="V187" s="45">
        <f>ДЕК.25!E185</f>
        <v>1350</v>
      </c>
      <c r="W187" s="30"/>
      <c r="X187" s="9"/>
    </row>
    <row r="188" spans="1:24" ht="15.75" x14ac:dyDescent="0.25">
      <c r="A188" s="19"/>
      <c r="B188" s="127">
        <f t="shared" si="21"/>
        <v>180</v>
      </c>
      <c r="C188" s="111"/>
      <c r="D188" s="117">
        <v>-2700</v>
      </c>
      <c r="E188" s="42">
        <f t="shared" si="20"/>
        <v>-4050</v>
      </c>
      <c r="F188" s="20">
        <f>ЯНВ.25!F186+ФЕВ.25!F186+МАР.25!F186+АПР.25!F186+МАЙ.25!F186+ИЮН.25!F186+ИЮЛ.25!F186+АВГ.25!F186+СЕН.25!F186+ОКТ.25!F186+НОЯ.25!F186+ДЕК.25!F186</f>
        <v>14850</v>
      </c>
      <c r="G188" s="43">
        <f t="shared" si="15"/>
        <v>4050</v>
      </c>
      <c r="H188" s="20">
        <f>ЯНВ.25!E186</f>
        <v>1350</v>
      </c>
      <c r="I188" s="20">
        <f>ФЕВ.25!E186</f>
        <v>1350</v>
      </c>
      <c r="J188" s="20">
        <f>МАР.25!E186</f>
        <v>1350</v>
      </c>
      <c r="K188" s="44">
        <f t="shared" si="16"/>
        <v>4050</v>
      </c>
      <c r="L188" s="20">
        <f>АПР.25!E186</f>
        <v>1350</v>
      </c>
      <c r="M188" s="45">
        <f>МАЙ.25!E186</f>
        <v>1350</v>
      </c>
      <c r="N188" s="45">
        <f>ИЮН.25!E186</f>
        <v>1350</v>
      </c>
      <c r="O188" s="46">
        <f t="shared" si="17"/>
        <v>4050</v>
      </c>
      <c r="P188" s="45">
        <f>ИЮЛ.25!E186</f>
        <v>1350</v>
      </c>
      <c r="Q188" s="45">
        <f>АВГ.25!E186</f>
        <v>1350</v>
      </c>
      <c r="R188" s="45">
        <f>СЕН.25!E186</f>
        <v>1350</v>
      </c>
      <c r="S188" s="47">
        <f t="shared" si="18"/>
        <v>4050</v>
      </c>
      <c r="T188" s="45">
        <f>ОКТ.25!E186</f>
        <v>1350</v>
      </c>
      <c r="U188" s="45">
        <f>НОЯ.25!E186</f>
        <v>1350</v>
      </c>
      <c r="V188" s="45">
        <f>ДЕК.25!E186</f>
        <v>1350</v>
      </c>
      <c r="W188" s="30"/>
      <c r="X188" s="9"/>
    </row>
    <row r="189" spans="1:24" ht="15.75" x14ac:dyDescent="0.25">
      <c r="A189" s="19"/>
      <c r="B189" s="127">
        <f t="shared" si="21"/>
        <v>181</v>
      </c>
      <c r="C189" s="111"/>
      <c r="D189" s="117">
        <v>-13500</v>
      </c>
      <c r="E189" s="42">
        <f t="shared" si="20"/>
        <v>-16200</v>
      </c>
      <c r="F189" s="20">
        <f>ЯНВ.25!F187+ФЕВ.25!F187+МАР.25!F187+АПР.25!F187+МАЙ.25!F187+ИЮН.25!F187+ИЮЛ.25!F187+АВГ.25!F187+СЕН.25!F187+ОКТ.25!F187+НОЯ.25!F187+ДЕК.25!F187</f>
        <v>13500</v>
      </c>
      <c r="G189" s="43">
        <f t="shared" si="15"/>
        <v>4050</v>
      </c>
      <c r="H189" s="20">
        <f>ЯНВ.25!E187</f>
        <v>1350</v>
      </c>
      <c r="I189" s="20">
        <f>ФЕВ.25!E187</f>
        <v>1350</v>
      </c>
      <c r="J189" s="20">
        <f>МАР.25!E187</f>
        <v>1350</v>
      </c>
      <c r="K189" s="44">
        <f t="shared" si="16"/>
        <v>4050</v>
      </c>
      <c r="L189" s="20">
        <f>АПР.25!E187</f>
        <v>1350</v>
      </c>
      <c r="M189" s="45">
        <f>МАЙ.25!E187</f>
        <v>1350</v>
      </c>
      <c r="N189" s="45">
        <f>ИЮН.25!E187</f>
        <v>1350</v>
      </c>
      <c r="O189" s="46">
        <f t="shared" si="17"/>
        <v>4050</v>
      </c>
      <c r="P189" s="45">
        <f>ИЮЛ.25!E187</f>
        <v>1350</v>
      </c>
      <c r="Q189" s="45">
        <f>АВГ.25!E187</f>
        <v>1350</v>
      </c>
      <c r="R189" s="45">
        <f>СЕН.25!E187</f>
        <v>1350</v>
      </c>
      <c r="S189" s="47">
        <f t="shared" si="18"/>
        <v>4050</v>
      </c>
      <c r="T189" s="45">
        <f>ОКТ.25!E187</f>
        <v>1350</v>
      </c>
      <c r="U189" s="45">
        <f>НОЯ.25!E187</f>
        <v>1350</v>
      </c>
      <c r="V189" s="45">
        <f>ДЕК.25!E187</f>
        <v>1350</v>
      </c>
      <c r="W189" s="30"/>
      <c r="X189" s="9"/>
    </row>
    <row r="190" spans="1:24" ht="15.75" x14ac:dyDescent="0.25">
      <c r="A190" s="19"/>
      <c r="B190" s="127">
        <f t="shared" si="21"/>
        <v>182</v>
      </c>
      <c r="C190" s="111"/>
      <c r="D190" s="117">
        <v>-13500</v>
      </c>
      <c r="E190" s="42">
        <f t="shared" si="20"/>
        <v>-16200</v>
      </c>
      <c r="F190" s="20">
        <f>ЯНВ.25!F188+ФЕВ.25!F188+МАР.25!F188+АПР.25!F188+МАЙ.25!F188+ИЮН.25!F188+ИЮЛ.25!F188+АВГ.25!F188+СЕН.25!F188+ОКТ.25!F188+НОЯ.25!F188+ДЕК.25!F188</f>
        <v>13500</v>
      </c>
      <c r="G190" s="43">
        <f t="shared" si="15"/>
        <v>4050</v>
      </c>
      <c r="H190" s="20">
        <f>ЯНВ.25!E188</f>
        <v>1350</v>
      </c>
      <c r="I190" s="20">
        <f>ФЕВ.25!E188</f>
        <v>1350</v>
      </c>
      <c r="J190" s="20">
        <f>МАР.25!E188</f>
        <v>1350</v>
      </c>
      <c r="K190" s="44">
        <f t="shared" si="16"/>
        <v>4050</v>
      </c>
      <c r="L190" s="20">
        <f>АПР.25!E188</f>
        <v>1350</v>
      </c>
      <c r="M190" s="45">
        <f>МАЙ.25!E188</f>
        <v>1350</v>
      </c>
      <c r="N190" s="45">
        <f>ИЮН.25!E188</f>
        <v>1350</v>
      </c>
      <c r="O190" s="46">
        <f t="shared" si="17"/>
        <v>4050</v>
      </c>
      <c r="P190" s="45">
        <f>ИЮЛ.25!E188</f>
        <v>1350</v>
      </c>
      <c r="Q190" s="45">
        <f>АВГ.25!E188</f>
        <v>1350</v>
      </c>
      <c r="R190" s="45">
        <f>СЕН.25!E188</f>
        <v>1350</v>
      </c>
      <c r="S190" s="47">
        <f t="shared" si="18"/>
        <v>4050</v>
      </c>
      <c r="T190" s="45">
        <f>ОКТ.25!E188</f>
        <v>1350</v>
      </c>
      <c r="U190" s="45">
        <f>НОЯ.25!E188</f>
        <v>1350</v>
      </c>
      <c r="V190" s="45">
        <f>ДЕК.25!E188</f>
        <v>1350</v>
      </c>
      <c r="W190" s="30"/>
      <c r="X190" s="9"/>
    </row>
    <row r="191" spans="1:24" ht="15.75" x14ac:dyDescent="0.25">
      <c r="A191" s="19"/>
      <c r="B191" s="127">
        <f t="shared" si="21"/>
        <v>183</v>
      </c>
      <c r="C191" s="111"/>
      <c r="D191" s="117">
        <v>-2700</v>
      </c>
      <c r="E191" s="42">
        <f t="shared" si="20"/>
        <v>-4050</v>
      </c>
      <c r="F191" s="20">
        <f>ЯНВ.25!F189+ФЕВ.25!F189+МАР.25!F189+АПР.25!F189+МАЙ.25!F189+ИЮН.25!F189+ИЮЛ.25!F189+АВГ.25!F189+СЕН.25!F189+ОКТ.25!F189+НОЯ.25!F189+ДЕК.25!F189</f>
        <v>14850</v>
      </c>
      <c r="G191" s="43">
        <f t="shared" si="15"/>
        <v>4050</v>
      </c>
      <c r="H191" s="20">
        <f>ЯНВ.25!E189</f>
        <v>1350</v>
      </c>
      <c r="I191" s="20">
        <f>ФЕВ.25!E189</f>
        <v>1350</v>
      </c>
      <c r="J191" s="20">
        <f>МАР.25!E189</f>
        <v>1350</v>
      </c>
      <c r="K191" s="44">
        <f t="shared" si="16"/>
        <v>4050</v>
      </c>
      <c r="L191" s="20">
        <f>АПР.25!E189</f>
        <v>1350</v>
      </c>
      <c r="M191" s="45">
        <f>МАЙ.25!E189</f>
        <v>1350</v>
      </c>
      <c r="N191" s="45">
        <f>ИЮН.25!E189</f>
        <v>1350</v>
      </c>
      <c r="O191" s="46">
        <f t="shared" si="17"/>
        <v>4050</v>
      </c>
      <c r="P191" s="45">
        <f>ИЮЛ.25!E189</f>
        <v>1350</v>
      </c>
      <c r="Q191" s="45">
        <f>АВГ.25!E189</f>
        <v>1350</v>
      </c>
      <c r="R191" s="45">
        <f>СЕН.25!E189</f>
        <v>1350</v>
      </c>
      <c r="S191" s="47">
        <f t="shared" si="18"/>
        <v>4050</v>
      </c>
      <c r="T191" s="45">
        <f>ОКТ.25!E189</f>
        <v>1350</v>
      </c>
      <c r="U191" s="45">
        <f>НОЯ.25!E189</f>
        <v>1350</v>
      </c>
      <c r="V191" s="45">
        <f>ДЕК.25!E189</f>
        <v>1350</v>
      </c>
      <c r="W191" s="30"/>
      <c r="X191" s="9"/>
    </row>
    <row r="192" spans="1:24" ht="15.75" x14ac:dyDescent="0.25">
      <c r="A192" s="19"/>
      <c r="B192" s="127">
        <f t="shared" si="21"/>
        <v>184</v>
      </c>
      <c r="C192" s="111"/>
      <c r="D192" s="117">
        <v>-62700</v>
      </c>
      <c r="E192" s="42">
        <f t="shared" si="20"/>
        <v>-72900</v>
      </c>
      <c r="F192" s="20">
        <f>ЯНВ.25!F190+ФЕВ.25!F190+МАР.25!F190+АПР.25!F190+МАЙ.25!F190+ИЮН.25!F190+ИЮЛ.25!F190+АВГ.25!F190+СЕН.25!F190+ОКТ.25!F190+НОЯ.25!F190+ДЕК.25!F190</f>
        <v>6000</v>
      </c>
      <c r="G192" s="43">
        <f t="shared" si="15"/>
        <v>4050</v>
      </c>
      <c r="H192" s="20">
        <f>ЯНВ.25!E190</f>
        <v>1350</v>
      </c>
      <c r="I192" s="20">
        <f>ФЕВ.25!E190</f>
        <v>1350</v>
      </c>
      <c r="J192" s="20">
        <f>МАР.25!E190</f>
        <v>1350</v>
      </c>
      <c r="K192" s="44">
        <f t="shared" si="16"/>
        <v>4050</v>
      </c>
      <c r="L192" s="20">
        <f>АПР.25!E190</f>
        <v>1350</v>
      </c>
      <c r="M192" s="45">
        <f>МАЙ.25!E190</f>
        <v>1350</v>
      </c>
      <c r="N192" s="45">
        <f>ИЮН.25!E190</f>
        <v>1350</v>
      </c>
      <c r="O192" s="46">
        <f t="shared" si="17"/>
        <v>4050</v>
      </c>
      <c r="P192" s="45">
        <f>ИЮЛ.25!E190</f>
        <v>1350</v>
      </c>
      <c r="Q192" s="45">
        <f>АВГ.25!E190</f>
        <v>1350</v>
      </c>
      <c r="R192" s="45">
        <f>СЕН.25!E190</f>
        <v>1350</v>
      </c>
      <c r="S192" s="47">
        <f t="shared" si="18"/>
        <v>4050</v>
      </c>
      <c r="T192" s="45">
        <f>ОКТ.25!E190</f>
        <v>1350</v>
      </c>
      <c r="U192" s="45">
        <f>НОЯ.25!E190</f>
        <v>1350</v>
      </c>
      <c r="V192" s="45">
        <f>ДЕК.25!E190</f>
        <v>1350</v>
      </c>
      <c r="W192" s="30"/>
      <c r="X192" s="9"/>
    </row>
    <row r="193" spans="1:24" ht="15.75" x14ac:dyDescent="0.25">
      <c r="A193" s="19"/>
      <c r="B193" s="127">
        <f t="shared" si="21"/>
        <v>185</v>
      </c>
      <c r="C193" s="111"/>
      <c r="D193" s="117">
        <v>-62100</v>
      </c>
      <c r="E193" s="42">
        <f t="shared" si="20"/>
        <v>-78300</v>
      </c>
      <c r="F193" s="20">
        <f>ЯНВ.25!F191+ФЕВ.25!F191+МАР.25!F191+АПР.25!F191+МАЙ.25!F191+ИЮН.25!F191+ИЮЛ.25!F191+АВГ.25!F191+СЕН.25!F191+ОКТ.25!F191+НОЯ.25!F191+ДЕК.25!F191</f>
        <v>0</v>
      </c>
      <c r="G193" s="43">
        <f t="shared" si="15"/>
        <v>4050</v>
      </c>
      <c r="H193" s="20">
        <f>ЯНВ.25!E191</f>
        <v>1350</v>
      </c>
      <c r="I193" s="20">
        <f>ФЕВ.25!E191</f>
        <v>1350</v>
      </c>
      <c r="J193" s="20">
        <f>МАР.25!E191</f>
        <v>1350</v>
      </c>
      <c r="K193" s="44">
        <f t="shared" si="16"/>
        <v>4050</v>
      </c>
      <c r="L193" s="20">
        <f>АПР.25!E191</f>
        <v>1350</v>
      </c>
      <c r="M193" s="45">
        <f>МАЙ.25!E191</f>
        <v>1350</v>
      </c>
      <c r="N193" s="45">
        <f>ИЮН.25!E191</f>
        <v>1350</v>
      </c>
      <c r="O193" s="46">
        <f t="shared" si="17"/>
        <v>4050</v>
      </c>
      <c r="P193" s="45">
        <f>ИЮЛ.25!E191</f>
        <v>1350</v>
      </c>
      <c r="Q193" s="45">
        <f>АВГ.25!E191</f>
        <v>1350</v>
      </c>
      <c r="R193" s="45">
        <f>СЕН.25!E191</f>
        <v>1350</v>
      </c>
      <c r="S193" s="47">
        <f t="shared" si="18"/>
        <v>4050</v>
      </c>
      <c r="T193" s="45">
        <f>ОКТ.25!E191</f>
        <v>1350</v>
      </c>
      <c r="U193" s="45">
        <f>НОЯ.25!E191</f>
        <v>1350</v>
      </c>
      <c r="V193" s="45">
        <f>ДЕК.25!E191</f>
        <v>1350</v>
      </c>
      <c r="W193" s="30"/>
      <c r="X193" s="9"/>
    </row>
    <row r="194" spans="1:24" ht="15.75" x14ac:dyDescent="0.25">
      <c r="A194" s="19"/>
      <c r="B194" s="127">
        <f t="shared" si="21"/>
        <v>186</v>
      </c>
      <c r="C194" s="111"/>
      <c r="D194" s="117">
        <v>-106050</v>
      </c>
      <c r="E194" s="42">
        <f t="shared" si="20"/>
        <v>-122250</v>
      </c>
      <c r="F194" s="20">
        <f>ЯНВ.25!F192+ФЕВ.25!F192+МАР.25!F192+АПР.25!F192+МАЙ.25!F192+ИЮН.25!F192+ИЮЛ.25!F192+АВГ.25!F192+СЕН.25!F192+ОКТ.25!F192+НОЯ.25!F192+ДЕК.25!F192</f>
        <v>0</v>
      </c>
      <c r="G194" s="43">
        <f t="shared" si="15"/>
        <v>4050</v>
      </c>
      <c r="H194" s="20">
        <f>ЯНВ.25!E192</f>
        <v>1350</v>
      </c>
      <c r="I194" s="20">
        <f>ФЕВ.25!E192</f>
        <v>1350</v>
      </c>
      <c r="J194" s="20">
        <f>МАР.25!E192</f>
        <v>1350</v>
      </c>
      <c r="K194" s="44">
        <f t="shared" si="16"/>
        <v>4050</v>
      </c>
      <c r="L194" s="20">
        <f>АПР.25!E192</f>
        <v>1350</v>
      </c>
      <c r="M194" s="45">
        <f>МАЙ.25!E192</f>
        <v>1350</v>
      </c>
      <c r="N194" s="45">
        <f>ИЮН.25!E192</f>
        <v>1350</v>
      </c>
      <c r="O194" s="46">
        <f t="shared" si="17"/>
        <v>4050</v>
      </c>
      <c r="P194" s="45">
        <f>ИЮЛ.25!E192</f>
        <v>1350</v>
      </c>
      <c r="Q194" s="45">
        <f>АВГ.25!E192</f>
        <v>1350</v>
      </c>
      <c r="R194" s="45">
        <f>СЕН.25!E192</f>
        <v>1350</v>
      </c>
      <c r="S194" s="47">
        <f t="shared" si="18"/>
        <v>4050</v>
      </c>
      <c r="T194" s="45">
        <f>ОКТ.25!E192</f>
        <v>1350</v>
      </c>
      <c r="U194" s="45">
        <f>НОЯ.25!E192</f>
        <v>1350</v>
      </c>
      <c r="V194" s="45">
        <f>ДЕК.25!E192</f>
        <v>1350</v>
      </c>
      <c r="W194" s="30"/>
      <c r="X194" s="9"/>
    </row>
    <row r="195" spans="1:24" ht="15.75" x14ac:dyDescent="0.25">
      <c r="A195" s="19"/>
      <c r="B195" s="127">
        <f t="shared" si="21"/>
        <v>187</v>
      </c>
      <c r="C195" s="111"/>
      <c r="D195" s="117">
        <v>-6750</v>
      </c>
      <c r="E195" s="42">
        <f t="shared" si="20"/>
        <v>-2700</v>
      </c>
      <c r="F195" s="20">
        <f>ЯНВ.25!F193+ФЕВ.25!F193+МАР.25!F193+АПР.25!F193+МАЙ.25!F193+ИЮН.25!F193+ИЮЛ.25!F193+АВГ.25!F193+СЕН.25!F193+ОКТ.25!F193+НОЯ.25!F193+ДЕК.25!F193</f>
        <v>20250</v>
      </c>
      <c r="G195" s="43">
        <f t="shared" si="15"/>
        <v>4050</v>
      </c>
      <c r="H195" s="20">
        <f>ЯНВ.25!E193</f>
        <v>1350</v>
      </c>
      <c r="I195" s="20">
        <f>ФЕВ.25!E193</f>
        <v>1350</v>
      </c>
      <c r="J195" s="20">
        <f>МАР.25!E193</f>
        <v>1350</v>
      </c>
      <c r="K195" s="44">
        <f t="shared" si="16"/>
        <v>4050</v>
      </c>
      <c r="L195" s="20">
        <f>АПР.25!E193</f>
        <v>1350</v>
      </c>
      <c r="M195" s="45">
        <f>МАЙ.25!E193</f>
        <v>1350</v>
      </c>
      <c r="N195" s="45">
        <f>ИЮН.25!E193</f>
        <v>1350</v>
      </c>
      <c r="O195" s="46">
        <f t="shared" si="17"/>
        <v>4050</v>
      </c>
      <c r="P195" s="45">
        <f>ИЮЛ.25!E193</f>
        <v>1350</v>
      </c>
      <c r="Q195" s="45">
        <f>АВГ.25!E193</f>
        <v>1350</v>
      </c>
      <c r="R195" s="45">
        <f>СЕН.25!E193</f>
        <v>1350</v>
      </c>
      <c r="S195" s="47">
        <f t="shared" si="18"/>
        <v>4050</v>
      </c>
      <c r="T195" s="45">
        <f>ОКТ.25!E193</f>
        <v>1350</v>
      </c>
      <c r="U195" s="45">
        <f>НОЯ.25!E193</f>
        <v>1350</v>
      </c>
      <c r="V195" s="45">
        <f>ДЕК.25!E193</f>
        <v>1350</v>
      </c>
      <c r="W195" s="30"/>
      <c r="X195" s="9"/>
    </row>
    <row r="196" spans="1:24" ht="15.75" x14ac:dyDescent="0.25">
      <c r="A196" s="19"/>
      <c r="B196" s="127">
        <f t="shared" si="21"/>
        <v>188</v>
      </c>
      <c r="C196" s="111"/>
      <c r="D196" s="117">
        <v>-40300</v>
      </c>
      <c r="E196" s="42">
        <f t="shared" si="20"/>
        <v>-41500</v>
      </c>
      <c r="F196" s="20">
        <f>ЯНВ.25!F194+ФЕВ.25!F194+МАР.25!F194+АПР.25!F194+МАЙ.25!F194+ИЮН.25!F194+ИЮЛ.25!F194+АВГ.25!F194+СЕН.25!F194+ОКТ.25!F194+НОЯ.25!F194+ДЕК.25!F194</f>
        <v>15000</v>
      </c>
      <c r="G196" s="43">
        <f t="shared" si="15"/>
        <v>4050</v>
      </c>
      <c r="H196" s="20">
        <f>ЯНВ.25!E194</f>
        <v>1350</v>
      </c>
      <c r="I196" s="20">
        <f>ФЕВ.25!E194</f>
        <v>1350</v>
      </c>
      <c r="J196" s="20">
        <f>МАР.25!E194</f>
        <v>1350</v>
      </c>
      <c r="K196" s="44">
        <f t="shared" si="16"/>
        <v>4050</v>
      </c>
      <c r="L196" s="20">
        <f>АПР.25!E194</f>
        <v>1350</v>
      </c>
      <c r="M196" s="45">
        <f>МАЙ.25!E194</f>
        <v>1350</v>
      </c>
      <c r="N196" s="45">
        <f>ИЮН.25!E194</f>
        <v>1350</v>
      </c>
      <c r="O196" s="46">
        <f t="shared" si="17"/>
        <v>4050</v>
      </c>
      <c r="P196" s="45">
        <f>ИЮЛ.25!E194</f>
        <v>1350</v>
      </c>
      <c r="Q196" s="45">
        <f>АВГ.25!E194</f>
        <v>1350</v>
      </c>
      <c r="R196" s="45">
        <f>СЕН.25!E194</f>
        <v>1350</v>
      </c>
      <c r="S196" s="47">
        <f t="shared" si="18"/>
        <v>4050</v>
      </c>
      <c r="T196" s="45">
        <f>ОКТ.25!E194</f>
        <v>1350</v>
      </c>
      <c r="U196" s="45">
        <f>НОЯ.25!E194</f>
        <v>1350</v>
      </c>
      <c r="V196" s="45">
        <f>ДЕК.25!E194</f>
        <v>1350</v>
      </c>
      <c r="W196" s="30"/>
      <c r="X196" s="9"/>
    </row>
    <row r="197" spans="1:24" ht="15.75" x14ac:dyDescent="0.25">
      <c r="A197" s="19"/>
      <c r="B197" s="127">
        <f t="shared" si="21"/>
        <v>189</v>
      </c>
      <c r="C197" s="111"/>
      <c r="D197" s="117">
        <v>5550</v>
      </c>
      <c r="E197" s="42">
        <f t="shared" si="20"/>
        <v>4200</v>
      </c>
      <c r="F197" s="20">
        <f>ЯНВ.25!F195+ФЕВ.25!F195+МАР.25!F195+АПР.25!F195+МАЙ.25!F195+ИЮН.25!F195+ИЮЛ.25!F195+АВГ.25!F195+СЕН.25!F195+ОКТ.25!F195+НОЯ.25!F195+ДЕК.25!F195</f>
        <v>14850</v>
      </c>
      <c r="G197" s="43">
        <f t="shared" si="15"/>
        <v>4050</v>
      </c>
      <c r="H197" s="20">
        <f>ЯНВ.25!E195</f>
        <v>1350</v>
      </c>
      <c r="I197" s="20">
        <f>ФЕВ.25!E195</f>
        <v>1350</v>
      </c>
      <c r="J197" s="20">
        <f>МАР.25!E195</f>
        <v>1350</v>
      </c>
      <c r="K197" s="44">
        <f t="shared" si="16"/>
        <v>4050</v>
      </c>
      <c r="L197" s="20">
        <f>АПР.25!E195</f>
        <v>1350</v>
      </c>
      <c r="M197" s="45">
        <f>МАЙ.25!E195</f>
        <v>1350</v>
      </c>
      <c r="N197" s="45">
        <f>ИЮН.25!E195</f>
        <v>1350</v>
      </c>
      <c r="O197" s="46">
        <f t="shared" si="17"/>
        <v>4050</v>
      </c>
      <c r="P197" s="45">
        <f>ИЮЛ.25!E195</f>
        <v>1350</v>
      </c>
      <c r="Q197" s="45">
        <f>АВГ.25!E195</f>
        <v>1350</v>
      </c>
      <c r="R197" s="45">
        <f>СЕН.25!E195</f>
        <v>1350</v>
      </c>
      <c r="S197" s="47">
        <f t="shared" si="18"/>
        <v>4050</v>
      </c>
      <c r="T197" s="45">
        <f>ОКТ.25!E195</f>
        <v>1350</v>
      </c>
      <c r="U197" s="45">
        <f>НОЯ.25!E195</f>
        <v>1350</v>
      </c>
      <c r="V197" s="45">
        <f>ДЕК.25!E195</f>
        <v>1350</v>
      </c>
      <c r="W197" s="30"/>
      <c r="X197" s="9"/>
    </row>
    <row r="198" spans="1:24" ht="15.75" x14ac:dyDescent="0.25">
      <c r="A198" s="19"/>
      <c r="B198" s="127">
        <f>B197+1</f>
        <v>190</v>
      </c>
      <c r="C198" s="111" t="s">
        <v>47</v>
      </c>
      <c r="D198" s="117">
        <v>0</v>
      </c>
      <c r="E198" s="42">
        <f t="shared" si="20"/>
        <v>0</v>
      </c>
      <c r="F198" s="20">
        <f>ЯНВ.25!F196+ФЕВ.25!F196+МАР.25!F196+АПР.25!F196+МАЙ.25!F196+ИЮН.25!F196+ИЮЛ.25!F196+АВГ.25!F196+СЕН.25!F196+ОКТ.25!F196+НОЯ.25!F196+ДЕК.25!F196</f>
        <v>0</v>
      </c>
      <c r="G198" s="43">
        <f t="shared" si="15"/>
        <v>0</v>
      </c>
      <c r="H198" s="20">
        <f>ЯНВ.25!E196</f>
        <v>0</v>
      </c>
      <c r="I198" s="20">
        <f>ФЕВ.25!E196</f>
        <v>0</v>
      </c>
      <c r="J198" s="20">
        <f>МАР.25!E196</f>
        <v>0</v>
      </c>
      <c r="K198" s="44">
        <f t="shared" si="16"/>
        <v>0</v>
      </c>
      <c r="L198" s="20">
        <f>АПР.25!E196</f>
        <v>0</v>
      </c>
      <c r="M198" s="45">
        <f>МАЙ.25!E196</f>
        <v>0</v>
      </c>
      <c r="N198" s="45">
        <f>ИЮН.25!E196</f>
        <v>0</v>
      </c>
      <c r="O198" s="46">
        <f t="shared" si="17"/>
        <v>0</v>
      </c>
      <c r="P198" s="45">
        <f>ИЮЛ.25!E196</f>
        <v>0</v>
      </c>
      <c r="Q198" s="45">
        <f>АВГ.25!E196</f>
        <v>0</v>
      </c>
      <c r="R198" s="45">
        <f>СЕН.25!E196</f>
        <v>0</v>
      </c>
      <c r="S198" s="47">
        <f t="shared" si="18"/>
        <v>0</v>
      </c>
      <c r="T198" s="45">
        <f>ОКТ.25!E196</f>
        <v>0</v>
      </c>
      <c r="U198" s="45">
        <f>НОЯ.25!E196</f>
        <v>0</v>
      </c>
      <c r="V198" s="45">
        <f>ДЕК.25!E196</f>
        <v>0</v>
      </c>
      <c r="W198" s="30"/>
      <c r="X198" s="9"/>
    </row>
    <row r="199" spans="1:24" ht="15.75" x14ac:dyDescent="0.25">
      <c r="A199" s="19"/>
      <c r="B199" s="127">
        <f t="shared" si="21"/>
        <v>191</v>
      </c>
      <c r="C199" s="111"/>
      <c r="D199" s="117">
        <v>1350</v>
      </c>
      <c r="E199" s="42">
        <f t="shared" si="20"/>
        <v>1350</v>
      </c>
      <c r="F199" s="20">
        <f>ЯНВ.25!F197+ФЕВ.25!F197+МАР.25!F197+АПР.25!F197+МАЙ.25!F197+ИЮН.25!F197+ИЮЛ.25!F197+АВГ.25!F197+СЕН.25!F197+ОКТ.25!F197+НОЯ.25!F197+ДЕК.25!F197</f>
        <v>16200</v>
      </c>
      <c r="G199" s="43">
        <f t="shared" si="15"/>
        <v>4050</v>
      </c>
      <c r="H199" s="20">
        <f>ЯНВ.25!E197</f>
        <v>1350</v>
      </c>
      <c r="I199" s="20">
        <f>ФЕВ.25!E197</f>
        <v>1350</v>
      </c>
      <c r="J199" s="20">
        <f>МАР.25!E197</f>
        <v>1350</v>
      </c>
      <c r="K199" s="44">
        <f t="shared" si="16"/>
        <v>4050</v>
      </c>
      <c r="L199" s="20">
        <f>АПР.25!E197</f>
        <v>1350</v>
      </c>
      <c r="M199" s="45">
        <f>МАЙ.25!E197</f>
        <v>1350</v>
      </c>
      <c r="N199" s="45">
        <f>ИЮН.25!E197</f>
        <v>1350</v>
      </c>
      <c r="O199" s="46">
        <f t="shared" si="17"/>
        <v>4050</v>
      </c>
      <c r="P199" s="45">
        <f>ИЮЛ.25!E197</f>
        <v>1350</v>
      </c>
      <c r="Q199" s="45">
        <f>АВГ.25!E197</f>
        <v>1350</v>
      </c>
      <c r="R199" s="45">
        <f>СЕН.25!E197</f>
        <v>1350</v>
      </c>
      <c r="S199" s="47">
        <f t="shared" si="18"/>
        <v>4050</v>
      </c>
      <c r="T199" s="45">
        <f>ОКТ.25!E197</f>
        <v>1350</v>
      </c>
      <c r="U199" s="45">
        <f>НОЯ.25!E197</f>
        <v>1350</v>
      </c>
      <c r="V199" s="45">
        <f>ДЕК.25!E197</f>
        <v>1350</v>
      </c>
      <c r="W199" s="30"/>
      <c r="X199" s="9"/>
    </row>
    <row r="200" spans="1:24" ht="15.75" x14ac:dyDescent="0.25">
      <c r="A200" s="19"/>
      <c r="B200" s="127">
        <f t="shared" si="21"/>
        <v>192</v>
      </c>
      <c r="C200" s="111"/>
      <c r="D200" s="117">
        <v>2401</v>
      </c>
      <c r="E200" s="42">
        <f t="shared" si="20"/>
        <v>1051</v>
      </c>
      <c r="F200" s="20">
        <f>ЯНВ.25!F198+ФЕВ.25!F198+МАР.25!F198+АПР.25!F198+МАЙ.25!F198+ИЮН.25!F198+ИЮЛ.25!F198+АВГ.25!F198+СЕН.25!F198+ОКТ.25!F198+НОЯ.25!F198+ДЕК.25!F198</f>
        <v>14850</v>
      </c>
      <c r="G200" s="43">
        <f t="shared" si="15"/>
        <v>4050</v>
      </c>
      <c r="H200" s="20">
        <f>ЯНВ.25!E198</f>
        <v>1350</v>
      </c>
      <c r="I200" s="20">
        <f>ФЕВ.25!E198</f>
        <v>1350</v>
      </c>
      <c r="J200" s="20">
        <f>МАР.25!E198</f>
        <v>1350</v>
      </c>
      <c r="K200" s="44">
        <f t="shared" si="16"/>
        <v>4050</v>
      </c>
      <c r="L200" s="20">
        <f>АПР.25!E198</f>
        <v>1350</v>
      </c>
      <c r="M200" s="45">
        <f>МАЙ.25!E198</f>
        <v>1350</v>
      </c>
      <c r="N200" s="45">
        <f>ИЮН.25!E198</f>
        <v>1350</v>
      </c>
      <c r="O200" s="46">
        <f t="shared" si="17"/>
        <v>4050</v>
      </c>
      <c r="P200" s="45">
        <f>ИЮЛ.25!E198</f>
        <v>1350</v>
      </c>
      <c r="Q200" s="45">
        <f>АВГ.25!E198</f>
        <v>1350</v>
      </c>
      <c r="R200" s="45">
        <f>СЕН.25!E198</f>
        <v>1350</v>
      </c>
      <c r="S200" s="47">
        <f t="shared" si="18"/>
        <v>4050</v>
      </c>
      <c r="T200" s="45">
        <f>ОКТ.25!E198</f>
        <v>1350</v>
      </c>
      <c r="U200" s="45">
        <f>НОЯ.25!E198</f>
        <v>1350</v>
      </c>
      <c r="V200" s="45">
        <f>ДЕК.25!E198</f>
        <v>1350</v>
      </c>
      <c r="W200" s="30"/>
      <c r="X200" s="9"/>
    </row>
    <row r="201" spans="1:24" ht="15.75" x14ac:dyDescent="0.25">
      <c r="A201" s="19"/>
      <c r="B201" s="127">
        <f t="shared" si="21"/>
        <v>193</v>
      </c>
      <c r="C201" s="111"/>
      <c r="D201" s="117">
        <v>1759.99</v>
      </c>
      <c r="E201" s="42">
        <f t="shared" si="20"/>
        <v>3109.99</v>
      </c>
      <c r="F201" s="20">
        <f>ЯНВ.25!F199+ФЕВ.25!F199+МАР.25!F199+АПР.25!F199+МАЙ.25!F199+ИЮН.25!F199+ИЮЛ.25!F199+АВГ.25!F199+СЕН.25!F199+ОКТ.25!F199+НОЯ.25!F199+ДЕК.25!F199</f>
        <v>17550</v>
      </c>
      <c r="G201" s="43">
        <f t="shared" si="15"/>
        <v>4050</v>
      </c>
      <c r="H201" s="20">
        <f>ЯНВ.25!E199</f>
        <v>1350</v>
      </c>
      <c r="I201" s="20">
        <f>ФЕВ.25!E199</f>
        <v>1350</v>
      </c>
      <c r="J201" s="20">
        <f>МАР.25!E199</f>
        <v>1350</v>
      </c>
      <c r="K201" s="44">
        <f t="shared" si="16"/>
        <v>4050</v>
      </c>
      <c r="L201" s="20">
        <f>АПР.25!E199</f>
        <v>1350</v>
      </c>
      <c r="M201" s="45">
        <f>МАЙ.25!E199</f>
        <v>1350</v>
      </c>
      <c r="N201" s="45">
        <f>ИЮН.25!E199</f>
        <v>1350</v>
      </c>
      <c r="O201" s="46">
        <f t="shared" si="17"/>
        <v>4050</v>
      </c>
      <c r="P201" s="45">
        <f>ИЮЛ.25!E199</f>
        <v>1350</v>
      </c>
      <c r="Q201" s="45">
        <f>АВГ.25!E199</f>
        <v>1350</v>
      </c>
      <c r="R201" s="45">
        <f>СЕН.25!E199</f>
        <v>1350</v>
      </c>
      <c r="S201" s="47">
        <f t="shared" si="18"/>
        <v>4050</v>
      </c>
      <c r="T201" s="45">
        <f>ОКТ.25!E199</f>
        <v>1350</v>
      </c>
      <c r="U201" s="45">
        <f>НОЯ.25!E199</f>
        <v>1350</v>
      </c>
      <c r="V201" s="45">
        <f>ДЕК.25!E199</f>
        <v>1350</v>
      </c>
      <c r="W201" s="30"/>
      <c r="X201" s="9"/>
    </row>
    <row r="202" spans="1:24" ht="15.75" x14ac:dyDescent="0.25">
      <c r="A202" s="19"/>
      <c r="B202" s="127">
        <f t="shared" si="21"/>
        <v>194</v>
      </c>
      <c r="C202" s="111"/>
      <c r="D202" s="117">
        <v>1950</v>
      </c>
      <c r="E202" s="42">
        <f t="shared" si="20"/>
        <v>1950</v>
      </c>
      <c r="F202" s="20">
        <f>ЯНВ.25!F200+ФЕВ.25!F200+МАР.25!F200+АПР.25!F200+МАЙ.25!F200+ИЮН.25!F200+ИЮЛ.25!F200+АВГ.25!F200+СЕН.25!F200+ОКТ.25!F200+НОЯ.25!F200+ДЕК.25!F200</f>
        <v>16200</v>
      </c>
      <c r="G202" s="43">
        <f t="shared" si="15"/>
        <v>4050</v>
      </c>
      <c r="H202" s="20">
        <f>ЯНВ.25!E200</f>
        <v>1350</v>
      </c>
      <c r="I202" s="20">
        <f>ФЕВ.25!E200</f>
        <v>1350</v>
      </c>
      <c r="J202" s="20">
        <f>МАР.25!E200</f>
        <v>1350</v>
      </c>
      <c r="K202" s="44">
        <f t="shared" si="16"/>
        <v>4050</v>
      </c>
      <c r="L202" s="20">
        <f>АПР.25!E200</f>
        <v>1350</v>
      </c>
      <c r="M202" s="45">
        <f>МАЙ.25!E200</f>
        <v>1350</v>
      </c>
      <c r="N202" s="45">
        <f>ИЮН.25!E200</f>
        <v>1350</v>
      </c>
      <c r="O202" s="46">
        <f t="shared" si="17"/>
        <v>4050</v>
      </c>
      <c r="P202" s="45">
        <f>ИЮЛ.25!E200</f>
        <v>1350</v>
      </c>
      <c r="Q202" s="45">
        <f>АВГ.25!E200</f>
        <v>1350</v>
      </c>
      <c r="R202" s="45">
        <f>СЕН.25!E200</f>
        <v>1350</v>
      </c>
      <c r="S202" s="47">
        <f t="shared" si="18"/>
        <v>4050</v>
      </c>
      <c r="T202" s="45">
        <f>ОКТ.25!E200</f>
        <v>1350</v>
      </c>
      <c r="U202" s="45">
        <f>НОЯ.25!E200</f>
        <v>1350</v>
      </c>
      <c r="V202" s="45">
        <f>ДЕК.25!E200</f>
        <v>1350</v>
      </c>
      <c r="W202" s="30"/>
      <c r="X202" s="9"/>
    </row>
    <row r="203" spans="1:24" ht="15.75" x14ac:dyDescent="0.25">
      <c r="A203" s="19"/>
      <c r="B203" s="127">
        <f t="shared" si="21"/>
        <v>195</v>
      </c>
      <c r="C203" s="111"/>
      <c r="D203" s="117">
        <v>0</v>
      </c>
      <c r="E203" s="42">
        <f t="shared" ref="E203:E234" si="22">F203-G203-K203-O203-S203+D203</f>
        <v>0</v>
      </c>
      <c r="F203" s="20">
        <f>ЯНВ.25!F201+ФЕВ.25!F201+МАР.25!F201+АПР.25!F201+МАЙ.25!F201+ИЮН.25!F201+ИЮЛ.25!F201+АВГ.25!F201+СЕН.25!F201+ОКТ.25!F201+НОЯ.25!F201+ДЕК.25!F201</f>
        <v>0</v>
      </c>
      <c r="G203" s="43">
        <f t="shared" si="15"/>
        <v>0</v>
      </c>
      <c r="H203" s="20">
        <f>ЯНВ.25!E201</f>
        <v>0</v>
      </c>
      <c r="I203" s="20">
        <f>ФЕВ.25!E201</f>
        <v>0</v>
      </c>
      <c r="J203" s="20">
        <f>МАР.25!E201</f>
        <v>0</v>
      </c>
      <c r="K203" s="44">
        <f t="shared" si="16"/>
        <v>0</v>
      </c>
      <c r="L203" s="20">
        <f>АПР.25!E201</f>
        <v>0</v>
      </c>
      <c r="M203" s="45">
        <f>МАЙ.25!E201</f>
        <v>0</v>
      </c>
      <c r="N203" s="45">
        <f>ИЮН.25!E201</f>
        <v>0</v>
      </c>
      <c r="O203" s="46">
        <f t="shared" si="17"/>
        <v>0</v>
      </c>
      <c r="P203" s="45">
        <f>ИЮЛ.25!E201</f>
        <v>0</v>
      </c>
      <c r="Q203" s="45">
        <f>АВГ.25!E201</f>
        <v>0</v>
      </c>
      <c r="R203" s="45">
        <f>СЕН.25!E201</f>
        <v>0</v>
      </c>
      <c r="S203" s="47">
        <f t="shared" si="18"/>
        <v>0</v>
      </c>
      <c r="T203" s="45">
        <f>ОКТ.25!E201</f>
        <v>0</v>
      </c>
      <c r="U203" s="45">
        <f>НОЯ.25!E201</f>
        <v>0</v>
      </c>
      <c r="V203" s="45">
        <f>ДЕК.25!E201</f>
        <v>0</v>
      </c>
      <c r="W203" s="30"/>
      <c r="X203" s="9"/>
    </row>
    <row r="204" spans="1:24" ht="15.75" x14ac:dyDescent="0.25">
      <c r="A204" s="19"/>
      <c r="B204" s="127">
        <f t="shared" si="21"/>
        <v>196</v>
      </c>
      <c r="C204" s="111"/>
      <c r="D204" s="117">
        <v>-1350</v>
      </c>
      <c r="E204" s="42">
        <f t="shared" si="22"/>
        <v>-1350</v>
      </c>
      <c r="F204" s="20">
        <f>ЯНВ.25!F202+ФЕВ.25!F202+МАР.25!F202+АПР.25!F202+МАЙ.25!F202+ИЮН.25!F202+ИЮЛ.25!F202+АВГ.25!F202+СЕН.25!F202+ОКТ.25!F202+НОЯ.25!F202+ДЕК.25!F202</f>
        <v>16200</v>
      </c>
      <c r="G204" s="43">
        <f t="shared" si="15"/>
        <v>4050</v>
      </c>
      <c r="H204" s="20">
        <f>ЯНВ.25!E202</f>
        <v>1350</v>
      </c>
      <c r="I204" s="20">
        <f>ФЕВ.25!E202</f>
        <v>1350</v>
      </c>
      <c r="J204" s="20">
        <f>МАР.25!E202</f>
        <v>1350</v>
      </c>
      <c r="K204" s="44">
        <f t="shared" si="16"/>
        <v>4050</v>
      </c>
      <c r="L204" s="20">
        <f>АПР.25!E202</f>
        <v>1350</v>
      </c>
      <c r="M204" s="45">
        <f>МАЙ.25!E202</f>
        <v>1350</v>
      </c>
      <c r="N204" s="45">
        <f>ИЮН.25!E202</f>
        <v>1350</v>
      </c>
      <c r="O204" s="46">
        <f t="shared" si="17"/>
        <v>4050</v>
      </c>
      <c r="P204" s="45">
        <f>ИЮЛ.25!E202</f>
        <v>1350</v>
      </c>
      <c r="Q204" s="45">
        <f>АВГ.25!E202</f>
        <v>1350</v>
      </c>
      <c r="R204" s="45">
        <f>СЕН.25!E202</f>
        <v>1350</v>
      </c>
      <c r="S204" s="47">
        <f t="shared" si="18"/>
        <v>4050</v>
      </c>
      <c r="T204" s="45">
        <f>ОКТ.25!E202</f>
        <v>1350</v>
      </c>
      <c r="U204" s="45">
        <f>НОЯ.25!E202</f>
        <v>1350</v>
      </c>
      <c r="V204" s="45">
        <f>ДЕК.25!E202</f>
        <v>1350</v>
      </c>
      <c r="W204" s="30"/>
      <c r="X204" s="9"/>
    </row>
    <row r="205" spans="1:24" ht="15.75" x14ac:dyDescent="0.25">
      <c r="A205" s="19"/>
      <c r="B205" s="127">
        <f t="shared" si="21"/>
        <v>197</v>
      </c>
      <c r="C205" s="111"/>
      <c r="D205" s="117">
        <v>-8100</v>
      </c>
      <c r="E205" s="42">
        <f t="shared" si="22"/>
        <v>-24300</v>
      </c>
      <c r="F205" s="20">
        <f>ЯНВ.25!F203+ФЕВ.25!F203+МАР.25!F203+АПР.25!F203+МАЙ.25!F203+ИЮН.25!F203+ИЮЛ.25!F203+АВГ.25!F203+СЕН.25!F203+ОКТ.25!F203+НОЯ.25!F203+ДЕК.25!F203</f>
        <v>0</v>
      </c>
      <c r="G205" s="43">
        <f t="shared" si="15"/>
        <v>4050</v>
      </c>
      <c r="H205" s="20">
        <f>ЯНВ.25!E203</f>
        <v>1350</v>
      </c>
      <c r="I205" s="20">
        <f>ФЕВ.25!E203</f>
        <v>1350</v>
      </c>
      <c r="J205" s="20">
        <f>МАР.25!E203</f>
        <v>1350</v>
      </c>
      <c r="K205" s="44">
        <f t="shared" si="16"/>
        <v>4050</v>
      </c>
      <c r="L205" s="20">
        <f>АПР.25!E203</f>
        <v>1350</v>
      </c>
      <c r="M205" s="45">
        <f>МАЙ.25!E203</f>
        <v>1350</v>
      </c>
      <c r="N205" s="45">
        <f>ИЮН.25!E203</f>
        <v>1350</v>
      </c>
      <c r="O205" s="46">
        <f t="shared" si="17"/>
        <v>4050</v>
      </c>
      <c r="P205" s="45">
        <f>ИЮЛ.25!E203</f>
        <v>1350</v>
      </c>
      <c r="Q205" s="45">
        <f>АВГ.25!E203</f>
        <v>1350</v>
      </c>
      <c r="R205" s="45">
        <f>СЕН.25!E203</f>
        <v>1350</v>
      </c>
      <c r="S205" s="47">
        <f t="shared" si="18"/>
        <v>4050</v>
      </c>
      <c r="T205" s="45">
        <f>ОКТ.25!E203</f>
        <v>1350</v>
      </c>
      <c r="U205" s="45">
        <f>НОЯ.25!E203</f>
        <v>1350</v>
      </c>
      <c r="V205" s="45">
        <f>ДЕК.25!E203</f>
        <v>1350</v>
      </c>
      <c r="W205" s="30"/>
      <c r="X205" s="9"/>
    </row>
    <row r="206" spans="1:24" ht="15.75" x14ac:dyDescent="0.25">
      <c r="A206" s="19"/>
      <c r="B206" s="127">
        <f t="shared" si="21"/>
        <v>198</v>
      </c>
      <c r="C206" s="111"/>
      <c r="D206" s="117">
        <v>-8100</v>
      </c>
      <c r="E206" s="42">
        <f t="shared" si="22"/>
        <v>-24300</v>
      </c>
      <c r="F206" s="20">
        <f>ЯНВ.25!F204+ФЕВ.25!F204+МАР.25!F204+АПР.25!F204+МАЙ.25!F204+ИЮН.25!F204+ИЮЛ.25!F204+АВГ.25!F204+СЕН.25!F204+ОКТ.25!F204+НОЯ.25!F204+ДЕК.25!F204</f>
        <v>0</v>
      </c>
      <c r="G206" s="43">
        <f t="shared" si="15"/>
        <v>4050</v>
      </c>
      <c r="H206" s="20">
        <f>ЯНВ.25!E204</f>
        <v>1350</v>
      </c>
      <c r="I206" s="20">
        <f>ФЕВ.25!E204</f>
        <v>1350</v>
      </c>
      <c r="J206" s="20">
        <f>МАР.25!E204</f>
        <v>1350</v>
      </c>
      <c r="K206" s="44">
        <f t="shared" si="16"/>
        <v>4050</v>
      </c>
      <c r="L206" s="20">
        <f>АПР.25!E204</f>
        <v>1350</v>
      </c>
      <c r="M206" s="45">
        <f>МАЙ.25!E204</f>
        <v>1350</v>
      </c>
      <c r="N206" s="45">
        <f>ИЮН.25!E204</f>
        <v>1350</v>
      </c>
      <c r="O206" s="46">
        <f t="shared" si="17"/>
        <v>4050</v>
      </c>
      <c r="P206" s="45">
        <f>ИЮЛ.25!E204</f>
        <v>1350</v>
      </c>
      <c r="Q206" s="45">
        <f>АВГ.25!E204</f>
        <v>1350</v>
      </c>
      <c r="R206" s="45">
        <f>СЕН.25!E204</f>
        <v>1350</v>
      </c>
      <c r="S206" s="47">
        <f t="shared" si="18"/>
        <v>4050</v>
      </c>
      <c r="T206" s="45">
        <f>ОКТ.25!E204</f>
        <v>1350</v>
      </c>
      <c r="U206" s="45">
        <f>НОЯ.25!E204</f>
        <v>1350</v>
      </c>
      <c r="V206" s="45">
        <f>ДЕК.25!E204</f>
        <v>1350</v>
      </c>
      <c r="W206" s="30"/>
      <c r="X206" s="9"/>
    </row>
    <row r="207" spans="1:24" ht="15.75" x14ac:dyDescent="0.25">
      <c r="A207" s="19"/>
      <c r="B207" s="127">
        <f t="shared" si="21"/>
        <v>199</v>
      </c>
      <c r="C207" s="111"/>
      <c r="D207" s="117">
        <v>0</v>
      </c>
      <c r="E207" s="42">
        <f t="shared" si="22"/>
        <v>0</v>
      </c>
      <c r="F207" s="20">
        <f>ЯНВ.25!F205+ФЕВ.25!F205+МАР.25!F205+АПР.25!F205+МАЙ.25!F205+ИЮН.25!F205+ИЮЛ.25!F205+АВГ.25!F205+СЕН.25!F205+ОКТ.25!F205+НОЯ.25!F205+ДЕК.25!F205</f>
        <v>0</v>
      </c>
      <c r="G207" s="43">
        <f t="shared" si="15"/>
        <v>0</v>
      </c>
      <c r="H207" s="20">
        <f>ЯНВ.25!E205</f>
        <v>0</v>
      </c>
      <c r="I207" s="20">
        <f>ФЕВ.25!E205</f>
        <v>0</v>
      </c>
      <c r="J207" s="20">
        <f>МАР.25!E205</f>
        <v>0</v>
      </c>
      <c r="K207" s="44">
        <f t="shared" si="16"/>
        <v>0</v>
      </c>
      <c r="L207" s="20">
        <f>АПР.25!E205</f>
        <v>0</v>
      </c>
      <c r="M207" s="45">
        <f>МАЙ.25!E205</f>
        <v>0</v>
      </c>
      <c r="N207" s="45">
        <f>ИЮН.25!E205</f>
        <v>0</v>
      </c>
      <c r="O207" s="46">
        <f t="shared" si="17"/>
        <v>0</v>
      </c>
      <c r="P207" s="45">
        <f>ИЮЛ.25!E205</f>
        <v>0</v>
      </c>
      <c r="Q207" s="45">
        <f>АВГ.25!E205</f>
        <v>0</v>
      </c>
      <c r="R207" s="45">
        <f>СЕН.25!E205</f>
        <v>0</v>
      </c>
      <c r="S207" s="47">
        <f t="shared" si="18"/>
        <v>0</v>
      </c>
      <c r="T207" s="45">
        <f>ОКТ.25!E205</f>
        <v>0</v>
      </c>
      <c r="U207" s="45">
        <f>НОЯ.25!E205</f>
        <v>0</v>
      </c>
      <c r="V207" s="45">
        <f>ДЕК.25!E205</f>
        <v>0</v>
      </c>
      <c r="W207" s="30"/>
      <c r="X207" s="9"/>
    </row>
    <row r="208" spans="1:24" ht="15.75" x14ac:dyDescent="0.25">
      <c r="A208" s="19"/>
      <c r="B208" s="127">
        <f t="shared" si="21"/>
        <v>200</v>
      </c>
      <c r="C208" s="111"/>
      <c r="D208" s="117">
        <v>0</v>
      </c>
      <c r="E208" s="42">
        <f t="shared" si="22"/>
        <v>0</v>
      </c>
      <c r="F208" s="20">
        <f>ЯНВ.25!F206+ФЕВ.25!F206+МАР.25!F206+АПР.25!F206+МАЙ.25!F206+ИЮН.25!F206+ИЮЛ.25!F206+АВГ.25!F206+СЕН.25!F206+ОКТ.25!F206+НОЯ.25!F206+ДЕК.25!F206</f>
        <v>0</v>
      </c>
      <c r="G208" s="43">
        <f t="shared" si="15"/>
        <v>0</v>
      </c>
      <c r="H208" s="20">
        <f>ЯНВ.25!E206</f>
        <v>0</v>
      </c>
      <c r="I208" s="20">
        <f>ФЕВ.25!E206</f>
        <v>0</v>
      </c>
      <c r="J208" s="20">
        <f>МАР.25!E206</f>
        <v>0</v>
      </c>
      <c r="K208" s="44">
        <f t="shared" si="16"/>
        <v>0</v>
      </c>
      <c r="L208" s="20">
        <f>АПР.25!E206</f>
        <v>0</v>
      </c>
      <c r="M208" s="45">
        <f>МАЙ.25!E206</f>
        <v>0</v>
      </c>
      <c r="N208" s="45">
        <f>ИЮН.25!E206</f>
        <v>0</v>
      </c>
      <c r="O208" s="46">
        <f t="shared" si="17"/>
        <v>0</v>
      </c>
      <c r="P208" s="45">
        <f>ИЮЛ.25!E206</f>
        <v>0</v>
      </c>
      <c r="Q208" s="45">
        <f>АВГ.25!E206</f>
        <v>0</v>
      </c>
      <c r="R208" s="45">
        <f>СЕН.25!E206</f>
        <v>0</v>
      </c>
      <c r="S208" s="47">
        <f t="shared" si="18"/>
        <v>0</v>
      </c>
      <c r="T208" s="45">
        <f>ОКТ.25!E206</f>
        <v>0</v>
      </c>
      <c r="U208" s="45">
        <f>НОЯ.25!E206</f>
        <v>0</v>
      </c>
      <c r="V208" s="45">
        <f>ДЕК.25!E206</f>
        <v>0</v>
      </c>
      <c r="W208" s="30"/>
      <c r="X208" s="9"/>
    </row>
    <row r="209" spans="1:24" ht="15.75" x14ac:dyDescent="0.25">
      <c r="A209" s="127"/>
      <c r="B209" s="127">
        <f t="shared" si="21"/>
        <v>201</v>
      </c>
      <c r="C209" s="111"/>
      <c r="D209" s="117">
        <v>0</v>
      </c>
      <c r="E209" s="42">
        <f t="shared" si="22"/>
        <v>-12150</v>
      </c>
      <c r="F209" s="20">
        <f>ЯНВ.25!F207+ФЕВ.25!F207+МАР.25!F207+АПР.25!F207+МАЙ.25!F207+ИЮН.25!F207+ИЮЛ.25!F207+АВГ.25!F207+СЕН.25!F207+ОКТ.25!F207+НОЯ.25!F207+ДЕК.25!F207</f>
        <v>4050</v>
      </c>
      <c r="G209" s="43">
        <f t="shared" si="15"/>
        <v>4050</v>
      </c>
      <c r="H209" s="20">
        <f>ЯНВ.25!E207</f>
        <v>1350</v>
      </c>
      <c r="I209" s="20">
        <f>ФЕВ.25!E207</f>
        <v>1350</v>
      </c>
      <c r="J209" s="20">
        <f>МАР.25!E207</f>
        <v>1350</v>
      </c>
      <c r="K209" s="44">
        <f t="shared" si="16"/>
        <v>4050</v>
      </c>
      <c r="L209" s="20">
        <f>АПР.25!E207</f>
        <v>1350</v>
      </c>
      <c r="M209" s="45">
        <f>МАЙ.25!E207</f>
        <v>1350</v>
      </c>
      <c r="N209" s="45">
        <f>ИЮН.25!E207</f>
        <v>1350</v>
      </c>
      <c r="O209" s="46">
        <f t="shared" si="17"/>
        <v>4050</v>
      </c>
      <c r="P209" s="45">
        <f>ИЮЛ.25!E207</f>
        <v>1350</v>
      </c>
      <c r="Q209" s="45">
        <f>АВГ.25!E207</f>
        <v>1350</v>
      </c>
      <c r="R209" s="45">
        <f>СЕН.25!E207</f>
        <v>1350</v>
      </c>
      <c r="S209" s="47">
        <f t="shared" si="18"/>
        <v>4050</v>
      </c>
      <c r="T209" s="45">
        <f>ОКТ.25!E207</f>
        <v>1350</v>
      </c>
      <c r="U209" s="45">
        <f>НОЯ.25!E207</f>
        <v>1350</v>
      </c>
      <c r="V209" s="45">
        <f>ДЕК.25!E207</f>
        <v>1350</v>
      </c>
      <c r="W209" s="30"/>
      <c r="X209" s="9"/>
    </row>
    <row r="210" spans="1:24" ht="15.75" x14ac:dyDescent="0.25">
      <c r="A210" s="19"/>
      <c r="B210" s="127">
        <f t="shared" si="21"/>
        <v>202</v>
      </c>
      <c r="C210" s="111"/>
      <c r="D210" s="117">
        <v>-2650</v>
      </c>
      <c r="E210" s="42">
        <f t="shared" si="22"/>
        <v>-10800</v>
      </c>
      <c r="F210" s="20">
        <f>ЯНВ.25!F208+ФЕВ.25!F208+МАР.25!F208+АПР.25!F208+МАЙ.25!F208+ИЮН.25!F208+ИЮЛ.25!F208+АВГ.25!F208+СЕН.25!F208+ОКТ.25!F208+НОЯ.25!F208+ДЕК.25!F208</f>
        <v>8050</v>
      </c>
      <c r="G210" s="43">
        <f t="shared" si="15"/>
        <v>4050</v>
      </c>
      <c r="H210" s="20">
        <f>ЯНВ.25!E208</f>
        <v>1350</v>
      </c>
      <c r="I210" s="20">
        <f>ФЕВ.25!E208</f>
        <v>1350</v>
      </c>
      <c r="J210" s="20">
        <f>МАР.25!E208</f>
        <v>1350</v>
      </c>
      <c r="K210" s="44">
        <f t="shared" si="16"/>
        <v>4050</v>
      </c>
      <c r="L210" s="20">
        <f>АПР.25!E208</f>
        <v>1350</v>
      </c>
      <c r="M210" s="45">
        <f>МАЙ.25!E208</f>
        <v>1350</v>
      </c>
      <c r="N210" s="45">
        <f>ИЮН.25!E208</f>
        <v>1350</v>
      </c>
      <c r="O210" s="46">
        <f t="shared" si="17"/>
        <v>4050</v>
      </c>
      <c r="P210" s="45">
        <f>ИЮЛ.25!E208</f>
        <v>1350</v>
      </c>
      <c r="Q210" s="45">
        <f>АВГ.25!E208</f>
        <v>1350</v>
      </c>
      <c r="R210" s="45">
        <f>СЕН.25!E208</f>
        <v>1350</v>
      </c>
      <c r="S210" s="47">
        <f t="shared" si="18"/>
        <v>4050</v>
      </c>
      <c r="T210" s="45">
        <f>ОКТ.25!E208</f>
        <v>1350</v>
      </c>
      <c r="U210" s="45">
        <f>НОЯ.25!E208</f>
        <v>1350</v>
      </c>
      <c r="V210" s="45">
        <f>ДЕК.25!E208</f>
        <v>1350</v>
      </c>
      <c r="W210" s="30"/>
      <c r="X210" s="9"/>
    </row>
    <row r="211" spans="1:24" ht="15.75" x14ac:dyDescent="0.25">
      <c r="A211" s="19"/>
      <c r="B211" s="127">
        <f t="shared" si="21"/>
        <v>203</v>
      </c>
      <c r="C211" s="111"/>
      <c r="D211" s="117">
        <v>0</v>
      </c>
      <c r="E211" s="42">
        <f t="shared" si="22"/>
        <v>-2700</v>
      </c>
      <c r="F211" s="20">
        <f>ЯНВ.25!F209+ФЕВ.25!F209+МАР.25!F209+АПР.25!F209+МАЙ.25!F209+ИЮН.25!F209+ИЮЛ.25!F209+АВГ.25!F209+СЕН.25!F209+ОКТ.25!F209+НОЯ.25!F209+ДЕК.25!F209</f>
        <v>13500</v>
      </c>
      <c r="G211" s="43">
        <f t="shared" ref="G211:G275" si="23">H211+I211+J211</f>
        <v>4050</v>
      </c>
      <c r="H211" s="20">
        <f>ЯНВ.25!E209</f>
        <v>1350</v>
      </c>
      <c r="I211" s="20">
        <f>ФЕВ.25!E209</f>
        <v>1350</v>
      </c>
      <c r="J211" s="20">
        <f>МАР.25!E209</f>
        <v>1350</v>
      </c>
      <c r="K211" s="44">
        <f t="shared" ref="K211:K275" si="24">SUM(L211:N211)</f>
        <v>4050</v>
      </c>
      <c r="L211" s="20">
        <f>АПР.25!E209</f>
        <v>1350</v>
      </c>
      <c r="M211" s="45">
        <f>МАЙ.25!E209</f>
        <v>1350</v>
      </c>
      <c r="N211" s="45">
        <f>ИЮН.25!E209</f>
        <v>1350</v>
      </c>
      <c r="O211" s="46">
        <f t="shared" ref="O211:O275" si="25">P211+Q211+R211</f>
        <v>4050</v>
      </c>
      <c r="P211" s="45">
        <f>ИЮЛ.25!E209</f>
        <v>1350</v>
      </c>
      <c r="Q211" s="45">
        <f>АВГ.25!E209</f>
        <v>1350</v>
      </c>
      <c r="R211" s="45">
        <f>СЕН.25!E209</f>
        <v>1350</v>
      </c>
      <c r="S211" s="47">
        <f t="shared" ref="S211:S275" si="26">T211+U211+V211</f>
        <v>4050</v>
      </c>
      <c r="T211" s="45">
        <f>ОКТ.25!E209</f>
        <v>1350</v>
      </c>
      <c r="U211" s="45">
        <f>НОЯ.25!E209</f>
        <v>1350</v>
      </c>
      <c r="V211" s="45">
        <f>ДЕК.25!E209</f>
        <v>1350</v>
      </c>
      <c r="W211" s="30"/>
      <c r="X211" s="9"/>
    </row>
    <row r="212" spans="1:24" ht="15.75" x14ac:dyDescent="0.25">
      <c r="A212" s="19"/>
      <c r="B212" s="127">
        <f>B211+1</f>
        <v>204</v>
      </c>
      <c r="C212" s="111"/>
      <c r="D212" s="117">
        <v>0</v>
      </c>
      <c r="E212" s="42">
        <f t="shared" si="22"/>
        <v>0</v>
      </c>
      <c r="F212" s="20">
        <f>ЯНВ.25!F210+ФЕВ.25!F210+МАР.25!F210+АПР.25!F210+МАЙ.25!F210+ИЮН.25!F210+ИЮЛ.25!F210+АВГ.25!F210+СЕН.25!F210+ОКТ.25!F210+НОЯ.25!F210+ДЕК.25!F210</f>
        <v>0</v>
      </c>
      <c r="G212" s="43">
        <f t="shared" si="23"/>
        <v>0</v>
      </c>
      <c r="H212" s="20">
        <f>ЯНВ.25!E210</f>
        <v>0</v>
      </c>
      <c r="I212" s="20">
        <f>ФЕВ.25!E210</f>
        <v>0</v>
      </c>
      <c r="J212" s="20">
        <f>МАР.25!E210</f>
        <v>0</v>
      </c>
      <c r="K212" s="44">
        <f t="shared" si="24"/>
        <v>0</v>
      </c>
      <c r="L212" s="20">
        <f>АПР.25!E210</f>
        <v>0</v>
      </c>
      <c r="M212" s="45">
        <f>МАЙ.25!E210</f>
        <v>0</v>
      </c>
      <c r="N212" s="45">
        <f>ИЮН.25!E210</f>
        <v>0</v>
      </c>
      <c r="O212" s="46">
        <f t="shared" si="25"/>
        <v>0</v>
      </c>
      <c r="P212" s="45">
        <f>ИЮЛ.25!E210</f>
        <v>0</v>
      </c>
      <c r="Q212" s="45">
        <f>АВГ.25!E210</f>
        <v>0</v>
      </c>
      <c r="R212" s="45">
        <f>СЕН.25!E210</f>
        <v>0</v>
      </c>
      <c r="S212" s="47">
        <f t="shared" si="26"/>
        <v>0</v>
      </c>
      <c r="T212" s="45">
        <f>ОКТ.25!E210</f>
        <v>0</v>
      </c>
      <c r="U212" s="45">
        <f>НОЯ.25!E210</f>
        <v>0</v>
      </c>
      <c r="V212" s="45">
        <f>ДЕК.25!E210</f>
        <v>0</v>
      </c>
      <c r="W212" s="30"/>
      <c r="X212" s="9"/>
    </row>
    <row r="213" spans="1:24" ht="15.75" x14ac:dyDescent="0.25">
      <c r="A213" s="19"/>
      <c r="B213" s="127">
        <f t="shared" si="21"/>
        <v>205</v>
      </c>
      <c r="C213" s="111"/>
      <c r="D213" s="117">
        <v>0</v>
      </c>
      <c r="E213" s="42">
        <f t="shared" si="22"/>
        <v>-10800</v>
      </c>
      <c r="F213" s="20">
        <f>ЯНВ.25!F211+ФЕВ.25!F211+МАР.25!F211+АПР.25!F211+МАЙ.25!F211+ИЮН.25!F211+ИЮЛ.25!F211+АВГ.25!F211+СЕН.25!F211+ОКТ.25!F211+НОЯ.25!F211+ДЕК.25!F211</f>
        <v>5400</v>
      </c>
      <c r="G213" s="43">
        <f t="shared" si="23"/>
        <v>4050</v>
      </c>
      <c r="H213" s="20">
        <f>ЯНВ.25!E211</f>
        <v>1350</v>
      </c>
      <c r="I213" s="20">
        <f>ФЕВ.25!E211</f>
        <v>1350</v>
      </c>
      <c r="J213" s="20">
        <f>МАР.25!E211</f>
        <v>1350</v>
      </c>
      <c r="K213" s="44">
        <f t="shared" si="24"/>
        <v>4050</v>
      </c>
      <c r="L213" s="20">
        <f>АПР.25!E211</f>
        <v>1350</v>
      </c>
      <c r="M213" s="45">
        <f>МАЙ.25!E211</f>
        <v>1350</v>
      </c>
      <c r="N213" s="45">
        <f>ИЮН.25!E211</f>
        <v>1350</v>
      </c>
      <c r="O213" s="46">
        <f t="shared" si="25"/>
        <v>4050</v>
      </c>
      <c r="P213" s="45">
        <f>ИЮЛ.25!E211</f>
        <v>1350</v>
      </c>
      <c r="Q213" s="45">
        <f>АВГ.25!E211</f>
        <v>1350</v>
      </c>
      <c r="R213" s="45">
        <f>СЕН.25!E211</f>
        <v>1350</v>
      </c>
      <c r="S213" s="47">
        <f t="shared" si="26"/>
        <v>4050</v>
      </c>
      <c r="T213" s="45">
        <f>ОКТ.25!E211</f>
        <v>1350</v>
      </c>
      <c r="U213" s="45">
        <f>НОЯ.25!E211</f>
        <v>1350</v>
      </c>
      <c r="V213" s="45">
        <f>ДЕК.25!E211</f>
        <v>1350</v>
      </c>
      <c r="W213" s="30"/>
      <c r="X213" s="9"/>
    </row>
    <row r="214" spans="1:24" ht="15.75" x14ac:dyDescent="0.25">
      <c r="A214" s="19"/>
      <c r="B214" s="127">
        <f t="shared" si="21"/>
        <v>206</v>
      </c>
      <c r="C214" s="111"/>
      <c r="D214" s="117">
        <v>0</v>
      </c>
      <c r="E214" s="42">
        <f t="shared" si="22"/>
        <v>-10800</v>
      </c>
      <c r="F214" s="20">
        <f>ЯНВ.25!F212+ФЕВ.25!F212+МАР.25!F212+АПР.25!F212+МАЙ.25!F212+ИЮН.25!F212+ИЮЛ.25!F212+АВГ.25!F212+СЕН.25!F212+ОКТ.25!F212+НОЯ.25!F212+ДЕК.25!F212</f>
        <v>5400</v>
      </c>
      <c r="G214" s="43">
        <f t="shared" si="23"/>
        <v>4050</v>
      </c>
      <c r="H214" s="20">
        <f>ЯНВ.25!E212</f>
        <v>1350</v>
      </c>
      <c r="I214" s="20">
        <f>ФЕВ.25!E212</f>
        <v>1350</v>
      </c>
      <c r="J214" s="20">
        <f>МАР.25!E212</f>
        <v>1350</v>
      </c>
      <c r="K214" s="44">
        <f t="shared" si="24"/>
        <v>4050</v>
      </c>
      <c r="L214" s="20">
        <f>АПР.25!E212</f>
        <v>1350</v>
      </c>
      <c r="M214" s="45">
        <f>МАЙ.25!E212</f>
        <v>1350</v>
      </c>
      <c r="N214" s="45">
        <f>ИЮН.25!E212</f>
        <v>1350</v>
      </c>
      <c r="O214" s="46">
        <f t="shared" si="25"/>
        <v>4050</v>
      </c>
      <c r="P214" s="45">
        <f>ИЮЛ.25!E212</f>
        <v>1350</v>
      </c>
      <c r="Q214" s="45">
        <f>АВГ.25!E212</f>
        <v>1350</v>
      </c>
      <c r="R214" s="45">
        <f>СЕН.25!E212</f>
        <v>1350</v>
      </c>
      <c r="S214" s="47">
        <f t="shared" si="26"/>
        <v>4050</v>
      </c>
      <c r="T214" s="45">
        <f>ОКТ.25!E212</f>
        <v>1350</v>
      </c>
      <c r="U214" s="45">
        <f>НОЯ.25!E212</f>
        <v>1350</v>
      </c>
      <c r="V214" s="45">
        <f>ДЕК.25!E212</f>
        <v>1350</v>
      </c>
      <c r="W214" s="30"/>
      <c r="X214" s="9"/>
    </row>
    <row r="215" spans="1:24" ht="15.75" x14ac:dyDescent="0.25">
      <c r="A215" s="19"/>
      <c r="B215" s="127">
        <f t="shared" si="21"/>
        <v>207</v>
      </c>
      <c r="C215" s="111"/>
      <c r="D215" s="117">
        <v>-126048.85</v>
      </c>
      <c r="E215" s="42">
        <f t="shared" si="22"/>
        <v>-142248.85</v>
      </c>
      <c r="F215" s="20">
        <f>ЯНВ.25!F213+ФЕВ.25!F213+МАР.25!F213+АПР.25!F213+МАЙ.25!F213+ИЮН.25!F213+ИЮЛ.25!F213+АВГ.25!F213+СЕН.25!F213+ОКТ.25!F213+НОЯ.25!F213+ДЕК.25!F213</f>
        <v>0</v>
      </c>
      <c r="G215" s="43">
        <f t="shared" si="23"/>
        <v>4050</v>
      </c>
      <c r="H215" s="20">
        <f>ЯНВ.25!E213</f>
        <v>1350</v>
      </c>
      <c r="I215" s="20">
        <f>ФЕВ.25!E213</f>
        <v>1350</v>
      </c>
      <c r="J215" s="20">
        <f>МАР.25!E213</f>
        <v>1350</v>
      </c>
      <c r="K215" s="44">
        <f t="shared" si="24"/>
        <v>4050</v>
      </c>
      <c r="L215" s="20">
        <f>АПР.25!E213</f>
        <v>1350</v>
      </c>
      <c r="M215" s="45">
        <f>МАЙ.25!E213</f>
        <v>1350</v>
      </c>
      <c r="N215" s="45">
        <f>ИЮН.25!E213</f>
        <v>1350</v>
      </c>
      <c r="O215" s="46">
        <f t="shared" si="25"/>
        <v>4050</v>
      </c>
      <c r="P215" s="45">
        <f>ИЮЛ.25!E213</f>
        <v>1350</v>
      </c>
      <c r="Q215" s="45">
        <f>АВГ.25!E213</f>
        <v>1350</v>
      </c>
      <c r="R215" s="45">
        <f>СЕН.25!E213</f>
        <v>1350</v>
      </c>
      <c r="S215" s="47">
        <f t="shared" si="26"/>
        <v>4050</v>
      </c>
      <c r="T215" s="45">
        <f>ОКТ.25!E213</f>
        <v>1350</v>
      </c>
      <c r="U215" s="45">
        <f>НОЯ.25!E213</f>
        <v>1350</v>
      </c>
      <c r="V215" s="45">
        <f>ДЕК.25!E213</f>
        <v>1350</v>
      </c>
      <c r="W215" s="30"/>
      <c r="X215" s="9"/>
    </row>
    <row r="216" spans="1:24" ht="15.75" x14ac:dyDescent="0.25">
      <c r="A216" s="19"/>
      <c r="B216" s="127">
        <f t="shared" si="21"/>
        <v>208</v>
      </c>
      <c r="C216" s="111"/>
      <c r="D216" s="117">
        <v>4050.5699999999997</v>
      </c>
      <c r="E216" s="42">
        <f t="shared" si="22"/>
        <v>5400.57</v>
      </c>
      <c r="F216" s="20">
        <f>ЯНВ.25!F214+ФЕВ.25!F214+МАР.25!F214+АПР.25!F214+МАЙ.25!F214+ИЮН.25!F214+ИЮЛ.25!F214+АВГ.25!F214+СЕН.25!F214+ОКТ.25!F214+НОЯ.25!F214+ДЕК.25!F214</f>
        <v>16200</v>
      </c>
      <c r="G216" s="43">
        <f t="shared" si="23"/>
        <v>4050</v>
      </c>
      <c r="H216" s="20">
        <f>ЯНВ.25!E214</f>
        <v>1350</v>
      </c>
      <c r="I216" s="20">
        <f>ФЕВ.25!E214</f>
        <v>1350</v>
      </c>
      <c r="J216" s="20">
        <f>МАР.25!E214</f>
        <v>1350</v>
      </c>
      <c r="K216" s="44">
        <f t="shared" si="24"/>
        <v>4050</v>
      </c>
      <c r="L216" s="20">
        <f>АПР.25!E214</f>
        <v>1350</v>
      </c>
      <c r="M216" s="45">
        <f>МАЙ.25!E214</f>
        <v>1350</v>
      </c>
      <c r="N216" s="45">
        <f>ИЮН.25!E214</f>
        <v>1350</v>
      </c>
      <c r="O216" s="46">
        <f>P216+E3216+R216</f>
        <v>2700</v>
      </c>
      <c r="P216" s="45">
        <f>ИЮЛ.25!E214</f>
        <v>1350</v>
      </c>
      <c r="Q216" s="45">
        <f>АВГ.25!E214</f>
        <v>1350</v>
      </c>
      <c r="R216" s="45">
        <f>СЕН.25!E214</f>
        <v>1350</v>
      </c>
      <c r="S216" s="47">
        <f t="shared" si="26"/>
        <v>4050</v>
      </c>
      <c r="T216" s="45">
        <f>ОКТ.25!E214</f>
        <v>1350</v>
      </c>
      <c r="U216" s="45">
        <f>НОЯ.25!E214</f>
        <v>1350</v>
      </c>
      <c r="V216" s="45">
        <f>ДЕК.25!E214</f>
        <v>1350</v>
      </c>
      <c r="W216" s="30"/>
      <c r="X216" s="9"/>
    </row>
    <row r="217" spans="1:24" ht="15.75" x14ac:dyDescent="0.25">
      <c r="A217" s="19"/>
      <c r="B217" s="127">
        <f t="shared" si="21"/>
        <v>209</v>
      </c>
      <c r="C217" s="111"/>
      <c r="D217" s="117">
        <v>-6600</v>
      </c>
      <c r="E217" s="42">
        <f t="shared" si="22"/>
        <v>-6600</v>
      </c>
      <c r="F217" s="20">
        <f>ЯНВ.25!F215+ФЕВ.25!F215+МАР.25!F215+АПР.25!F215+МАЙ.25!F215+ИЮН.25!F215+ИЮЛ.25!F215+АВГ.25!F215+СЕН.25!F215+ОКТ.25!F215+НОЯ.25!F215+ДЕК.25!F215</f>
        <v>16200</v>
      </c>
      <c r="G217" s="43">
        <f t="shared" si="23"/>
        <v>4050</v>
      </c>
      <c r="H217" s="20">
        <f>ЯНВ.25!E215</f>
        <v>1350</v>
      </c>
      <c r="I217" s="20">
        <f>ФЕВ.25!E215</f>
        <v>1350</v>
      </c>
      <c r="J217" s="20">
        <f>МАР.25!E215</f>
        <v>1350</v>
      </c>
      <c r="K217" s="44">
        <f t="shared" si="24"/>
        <v>4050</v>
      </c>
      <c r="L217" s="20">
        <f>АПР.25!E215</f>
        <v>1350</v>
      </c>
      <c r="M217" s="45">
        <f>МАЙ.25!E215</f>
        <v>1350</v>
      </c>
      <c r="N217" s="45">
        <f>ИЮН.25!E215</f>
        <v>1350</v>
      </c>
      <c r="O217" s="46">
        <f t="shared" si="25"/>
        <v>4050</v>
      </c>
      <c r="P217" s="45">
        <f>ИЮЛ.25!E215</f>
        <v>1350</v>
      </c>
      <c r="Q217" s="45">
        <f>АВГ.25!E215</f>
        <v>1350</v>
      </c>
      <c r="R217" s="45">
        <f>СЕН.25!E215</f>
        <v>1350</v>
      </c>
      <c r="S217" s="47">
        <f t="shared" si="26"/>
        <v>4050</v>
      </c>
      <c r="T217" s="45">
        <f>ОКТ.25!E215</f>
        <v>1350</v>
      </c>
      <c r="U217" s="45">
        <f>НОЯ.25!E215</f>
        <v>1350</v>
      </c>
      <c r="V217" s="45">
        <f>ДЕК.25!E215</f>
        <v>1350</v>
      </c>
      <c r="W217" s="30"/>
      <c r="X217" s="9"/>
    </row>
    <row r="218" spans="1:24" ht="15.75" x14ac:dyDescent="0.25">
      <c r="A218" s="19"/>
      <c r="B218" s="127">
        <f t="shared" si="21"/>
        <v>210</v>
      </c>
      <c r="C218" s="111"/>
      <c r="D218" s="117">
        <v>-36450</v>
      </c>
      <c r="E218" s="42">
        <f t="shared" si="22"/>
        <v>-8100</v>
      </c>
      <c r="F218" s="20">
        <f>ЯНВ.25!F216+ФЕВ.25!F216+МАР.25!F216+АПР.25!F216+МАЙ.25!F216+ИЮН.25!F216+ИЮЛ.25!F216+АВГ.25!F216+СЕН.25!F216+ОКТ.25!F216+НОЯ.25!F216+ДЕК.25!F216</f>
        <v>44550</v>
      </c>
      <c r="G218" s="43">
        <f t="shared" si="23"/>
        <v>4050</v>
      </c>
      <c r="H218" s="20">
        <f>ЯНВ.25!E216</f>
        <v>1350</v>
      </c>
      <c r="I218" s="20">
        <f>ФЕВ.25!E216</f>
        <v>1350</v>
      </c>
      <c r="J218" s="20">
        <f>МАР.25!E216</f>
        <v>1350</v>
      </c>
      <c r="K218" s="44">
        <f t="shared" si="24"/>
        <v>4050</v>
      </c>
      <c r="L218" s="20">
        <f>АПР.25!E216</f>
        <v>1350</v>
      </c>
      <c r="M218" s="45">
        <f>МАЙ.25!E216</f>
        <v>1350</v>
      </c>
      <c r="N218" s="45">
        <f>ИЮН.25!E216</f>
        <v>1350</v>
      </c>
      <c r="O218" s="46">
        <f t="shared" si="25"/>
        <v>4050</v>
      </c>
      <c r="P218" s="45">
        <f>ИЮЛ.25!E216</f>
        <v>1350</v>
      </c>
      <c r="Q218" s="45">
        <f>АВГ.25!E216</f>
        <v>1350</v>
      </c>
      <c r="R218" s="45">
        <f>СЕН.25!E216</f>
        <v>1350</v>
      </c>
      <c r="S218" s="47">
        <f t="shared" si="26"/>
        <v>4050</v>
      </c>
      <c r="T218" s="45">
        <f>ОКТ.25!E216</f>
        <v>1350</v>
      </c>
      <c r="U218" s="45">
        <f>НОЯ.25!E216</f>
        <v>1350</v>
      </c>
      <c r="V218" s="45">
        <f>ДЕК.25!E216</f>
        <v>1350</v>
      </c>
      <c r="W218" s="30"/>
      <c r="X218" s="9"/>
    </row>
    <row r="219" spans="1:24" ht="15.75" x14ac:dyDescent="0.25">
      <c r="A219" s="19"/>
      <c r="B219" s="127">
        <f t="shared" si="21"/>
        <v>211</v>
      </c>
      <c r="C219" s="111"/>
      <c r="D219" s="117">
        <v>-36450</v>
      </c>
      <c r="E219" s="42">
        <f t="shared" si="22"/>
        <v>-8100</v>
      </c>
      <c r="F219" s="20">
        <f>ЯНВ.25!F217+ФЕВ.25!F217+МАР.25!F217+АПР.25!F217+МАЙ.25!F217+ИЮН.25!F217+ИЮЛ.25!F217+АВГ.25!F217+СЕН.25!F217+ОКТ.25!F217+НОЯ.25!F217+ДЕК.25!F217</f>
        <v>44550</v>
      </c>
      <c r="G219" s="43">
        <f t="shared" si="23"/>
        <v>4050</v>
      </c>
      <c r="H219" s="20">
        <f>ЯНВ.25!E217</f>
        <v>1350</v>
      </c>
      <c r="I219" s="20">
        <f>ФЕВ.25!E217</f>
        <v>1350</v>
      </c>
      <c r="J219" s="20">
        <f>МАР.25!E217</f>
        <v>1350</v>
      </c>
      <c r="K219" s="44">
        <f t="shared" si="24"/>
        <v>4050</v>
      </c>
      <c r="L219" s="20">
        <f>АПР.25!E217</f>
        <v>1350</v>
      </c>
      <c r="M219" s="45">
        <f>МАЙ.25!E217</f>
        <v>1350</v>
      </c>
      <c r="N219" s="45">
        <f>ИЮН.25!E217</f>
        <v>1350</v>
      </c>
      <c r="O219" s="46">
        <f t="shared" si="25"/>
        <v>4050</v>
      </c>
      <c r="P219" s="45">
        <f>ИЮЛ.25!E217</f>
        <v>1350</v>
      </c>
      <c r="Q219" s="45">
        <f>АВГ.25!E217</f>
        <v>1350</v>
      </c>
      <c r="R219" s="45">
        <f>СЕН.25!E217</f>
        <v>1350</v>
      </c>
      <c r="S219" s="47">
        <f t="shared" si="26"/>
        <v>4050</v>
      </c>
      <c r="T219" s="45">
        <f>ОКТ.25!E217</f>
        <v>1350</v>
      </c>
      <c r="U219" s="45">
        <f>НОЯ.25!E217</f>
        <v>1350</v>
      </c>
      <c r="V219" s="45">
        <f>ДЕК.25!E217</f>
        <v>1350</v>
      </c>
      <c r="W219" s="30"/>
      <c r="X219" s="9"/>
    </row>
    <row r="220" spans="1:24" ht="15.75" x14ac:dyDescent="0.25">
      <c r="A220" s="19"/>
      <c r="B220" s="127">
        <f t="shared" si="21"/>
        <v>212</v>
      </c>
      <c r="C220" s="111"/>
      <c r="D220" s="117">
        <v>0</v>
      </c>
      <c r="E220" s="42">
        <f t="shared" si="22"/>
        <v>0</v>
      </c>
      <c r="F220" s="20">
        <f>ЯНВ.25!F218+ФЕВ.25!F218+МАР.25!F218+АПР.25!F218+МАЙ.25!F218+ИЮН.25!F218+ИЮЛ.25!F218+АВГ.25!F218+СЕН.25!F218+ОКТ.25!F218+НОЯ.25!F218+ДЕК.25!F218</f>
        <v>16200</v>
      </c>
      <c r="G220" s="43">
        <f t="shared" si="23"/>
        <v>4050</v>
      </c>
      <c r="H220" s="20">
        <f>ЯНВ.25!E218</f>
        <v>1350</v>
      </c>
      <c r="I220" s="20">
        <f>ФЕВ.25!E218</f>
        <v>1350</v>
      </c>
      <c r="J220" s="20">
        <f>МАР.25!E218</f>
        <v>1350</v>
      </c>
      <c r="K220" s="44">
        <f t="shared" si="24"/>
        <v>4050</v>
      </c>
      <c r="L220" s="20">
        <f>АПР.25!E218</f>
        <v>1350</v>
      </c>
      <c r="M220" s="45">
        <f>МАЙ.25!E218</f>
        <v>1350</v>
      </c>
      <c r="N220" s="45">
        <f>ИЮН.25!E218</f>
        <v>1350</v>
      </c>
      <c r="O220" s="46">
        <f t="shared" si="25"/>
        <v>4050</v>
      </c>
      <c r="P220" s="45">
        <f>ИЮЛ.25!E218</f>
        <v>1350</v>
      </c>
      <c r="Q220" s="45">
        <f>АВГ.25!E218</f>
        <v>1350</v>
      </c>
      <c r="R220" s="45">
        <f>СЕН.25!E218</f>
        <v>1350</v>
      </c>
      <c r="S220" s="47">
        <f t="shared" si="26"/>
        <v>4050</v>
      </c>
      <c r="T220" s="45">
        <f>ОКТ.25!E218</f>
        <v>1350</v>
      </c>
      <c r="U220" s="45">
        <f>НОЯ.25!E218</f>
        <v>1350</v>
      </c>
      <c r="V220" s="45">
        <f>ДЕК.25!E218</f>
        <v>1350</v>
      </c>
      <c r="W220" s="30"/>
      <c r="X220" s="9"/>
    </row>
    <row r="221" spans="1:24" ht="15.75" x14ac:dyDescent="0.25">
      <c r="A221" s="19"/>
      <c r="B221" s="127">
        <f t="shared" si="21"/>
        <v>213</v>
      </c>
      <c r="C221" s="111"/>
      <c r="D221" s="117">
        <v>-6750</v>
      </c>
      <c r="E221" s="42">
        <f t="shared" si="22"/>
        <v>0</v>
      </c>
      <c r="F221" s="20">
        <f>ЯНВ.25!F219+ФЕВ.25!F219+МАР.25!F219+АПР.25!F219+МАЙ.25!F219+ИЮН.25!F219+ИЮЛ.25!F219+АВГ.25!F219+СЕН.25!F219+ОКТ.25!F219+НОЯ.25!F219+ДЕК.25!F219</f>
        <v>22950</v>
      </c>
      <c r="G221" s="43">
        <f t="shared" si="23"/>
        <v>4050</v>
      </c>
      <c r="H221" s="20">
        <f>ЯНВ.25!E219</f>
        <v>1350</v>
      </c>
      <c r="I221" s="20">
        <f>ФЕВ.25!E219</f>
        <v>1350</v>
      </c>
      <c r="J221" s="20">
        <f>МАР.25!E219</f>
        <v>1350</v>
      </c>
      <c r="K221" s="44">
        <f t="shared" si="24"/>
        <v>4050</v>
      </c>
      <c r="L221" s="20">
        <f>АПР.25!E219</f>
        <v>1350</v>
      </c>
      <c r="M221" s="45">
        <f>МАЙ.25!E219</f>
        <v>1350</v>
      </c>
      <c r="N221" s="45">
        <f>ИЮН.25!E219</f>
        <v>1350</v>
      </c>
      <c r="O221" s="46">
        <f t="shared" si="25"/>
        <v>4050</v>
      </c>
      <c r="P221" s="45">
        <f>ИЮЛ.25!E219</f>
        <v>1350</v>
      </c>
      <c r="Q221" s="45">
        <f>АВГ.25!E219</f>
        <v>1350</v>
      </c>
      <c r="R221" s="45">
        <f>СЕН.25!E219</f>
        <v>1350</v>
      </c>
      <c r="S221" s="47">
        <f t="shared" si="26"/>
        <v>4050</v>
      </c>
      <c r="T221" s="45">
        <f>ОКТ.25!E219</f>
        <v>1350</v>
      </c>
      <c r="U221" s="45">
        <f>НОЯ.25!E219</f>
        <v>1350</v>
      </c>
      <c r="V221" s="45">
        <f>ДЕК.25!E219</f>
        <v>1350</v>
      </c>
      <c r="W221" s="30"/>
      <c r="X221" s="9"/>
    </row>
    <row r="222" spans="1:24" ht="15.75" x14ac:dyDescent="0.25">
      <c r="A222" s="19"/>
      <c r="B222" s="127">
        <f t="shared" si="21"/>
        <v>214</v>
      </c>
      <c r="C222" s="111"/>
      <c r="D222" s="117">
        <v>-4050</v>
      </c>
      <c r="E222" s="42">
        <f t="shared" si="22"/>
        <v>-4050</v>
      </c>
      <c r="F222" s="20">
        <f>ЯНВ.25!F220+ФЕВ.25!F220+МАР.25!F220+АПР.25!F220+МАЙ.25!F220+ИЮН.25!F220+ИЮЛ.25!F220+АВГ.25!F220+СЕН.25!F220+ОКТ.25!F220+НОЯ.25!F220+ДЕК.25!F220</f>
        <v>16200</v>
      </c>
      <c r="G222" s="43">
        <f t="shared" si="23"/>
        <v>4050</v>
      </c>
      <c r="H222" s="20">
        <f>ЯНВ.25!E220</f>
        <v>1350</v>
      </c>
      <c r="I222" s="20">
        <f>ФЕВ.25!E220</f>
        <v>1350</v>
      </c>
      <c r="J222" s="20">
        <f>МАР.25!E220</f>
        <v>1350</v>
      </c>
      <c r="K222" s="44">
        <f t="shared" si="24"/>
        <v>4050</v>
      </c>
      <c r="L222" s="20">
        <f>АПР.25!E220</f>
        <v>1350</v>
      </c>
      <c r="M222" s="45">
        <f>МАЙ.25!E220</f>
        <v>1350</v>
      </c>
      <c r="N222" s="45">
        <f>ИЮН.25!E220</f>
        <v>1350</v>
      </c>
      <c r="O222" s="46">
        <f t="shared" si="25"/>
        <v>4050</v>
      </c>
      <c r="P222" s="45">
        <f>ИЮЛ.25!E220</f>
        <v>1350</v>
      </c>
      <c r="Q222" s="45">
        <f>АВГ.25!E220</f>
        <v>1350</v>
      </c>
      <c r="R222" s="45">
        <f>СЕН.25!E220</f>
        <v>1350</v>
      </c>
      <c r="S222" s="47">
        <f t="shared" si="26"/>
        <v>4050</v>
      </c>
      <c r="T222" s="45">
        <f>ОКТ.25!E220</f>
        <v>1350</v>
      </c>
      <c r="U222" s="45">
        <f>НОЯ.25!E220</f>
        <v>1350</v>
      </c>
      <c r="V222" s="45">
        <f>ДЕК.25!E220</f>
        <v>1350</v>
      </c>
      <c r="W222" s="30"/>
      <c r="X222" s="9"/>
    </row>
    <row r="223" spans="1:24" ht="15.75" x14ac:dyDescent="0.25">
      <c r="A223" s="19"/>
      <c r="B223" s="127">
        <f t="shared" si="21"/>
        <v>215</v>
      </c>
      <c r="C223" s="111"/>
      <c r="D223" s="117">
        <v>-2550</v>
      </c>
      <c r="E223" s="42">
        <f t="shared" si="22"/>
        <v>-18750</v>
      </c>
      <c r="F223" s="20">
        <f>ЯНВ.25!F221+ФЕВ.25!F221+МАР.25!F221+АПР.25!F221+МАЙ.25!F221+ИЮН.25!F221+ИЮЛ.25!F221+АВГ.25!F221+СЕН.25!F221+ОКТ.25!F221+НОЯ.25!F221+ДЕК.25!F221</f>
        <v>0</v>
      </c>
      <c r="G223" s="43">
        <f t="shared" si="23"/>
        <v>4050</v>
      </c>
      <c r="H223" s="20">
        <f>ЯНВ.25!E221</f>
        <v>1350</v>
      </c>
      <c r="I223" s="20">
        <f>ФЕВ.25!E221</f>
        <v>1350</v>
      </c>
      <c r="J223" s="20">
        <f>МАР.25!E221</f>
        <v>1350</v>
      </c>
      <c r="K223" s="44">
        <f t="shared" si="24"/>
        <v>4050</v>
      </c>
      <c r="L223" s="20">
        <f>АПР.25!E221</f>
        <v>1350</v>
      </c>
      <c r="M223" s="45">
        <f>МАЙ.25!E221</f>
        <v>1350</v>
      </c>
      <c r="N223" s="45">
        <f>ИЮН.25!E221</f>
        <v>1350</v>
      </c>
      <c r="O223" s="46">
        <f t="shared" si="25"/>
        <v>4050</v>
      </c>
      <c r="P223" s="45">
        <f>ИЮЛ.25!E221</f>
        <v>1350</v>
      </c>
      <c r="Q223" s="45">
        <f>АВГ.25!E221</f>
        <v>1350</v>
      </c>
      <c r="R223" s="45">
        <f>СЕН.25!E221</f>
        <v>1350</v>
      </c>
      <c r="S223" s="47">
        <f t="shared" si="26"/>
        <v>4050</v>
      </c>
      <c r="T223" s="45">
        <f>ОКТ.25!E221</f>
        <v>1350</v>
      </c>
      <c r="U223" s="45">
        <f>НОЯ.25!E221</f>
        <v>1350</v>
      </c>
      <c r="V223" s="45">
        <f>ДЕК.25!E221</f>
        <v>1350</v>
      </c>
      <c r="W223" s="30"/>
      <c r="X223" s="9"/>
    </row>
    <row r="224" spans="1:24" ht="15.75" x14ac:dyDescent="0.25">
      <c r="A224" s="19"/>
      <c r="B224" s="127">
        <f t="shared" si="21"/>
        <v>216</v>
      </c>
      <c r="C224" s="111"/>
      <c r="D224" s="117">
        <v>-22650</v>
      </c>
      <c r="E224" s="42">
        <f t="shared" si="22"/>
        <v>-18850</v>
      </c>
      <c r="F224" s="20">
        <f>ЯНВ.25!F222+ФЕВ.25!F222+МАР.25!F222+АПР.25!F222+МАЙ.25!F222+ИЮН.25!F222+ИЮЛ.25!F222+АВГ.25!F222+СЕН.25!F222+ОКТ.25!F222+НОЯ.25!F222+ДЕК.25!F222</f>
        <v>20000</v>
      </c>
      <c r="G224" s="43">
        <f t="shared" si="23"/>
        <v>4050</v>
      </c>
      <c r="H224" s="20">
        <f>ЯНВ.25!E222</f>
        <v>1350</v>
      </c>
      <c r="I224" s="20">
        <f>ФЕВ.25!E222</f>
        <v>1350</v>
      </c>
      <c r="J224" s="20">
        <f>МАР.25!E222</f>
        <v>1350</v>
      </c>
      <c r="K224" s="44">
        <f t="shared" si="24"/>
        <v>4050</v>
      </c>
      <c r="L224" s="20">
        <f>АПР.25!E222</f>
        <v>1350</v>
      </c>
      <c r="M224" s="45">
        <f>МАЙ.25!E222</f>
        <v>1350</v>
      </c>
      <c r="N224" s="45">
        <f>ИЮН.25!E222</f>
        <v>1350</v>
      </c>
      <c r="O224" s="46">
        <f t="shared" si="25"/>
        <v>4050</v>
      </c>
      <c r="P224" s="45">
        <f>ИЮЛ.25!E222</f>
        <v>1350</v>
      </c>
      <c r="Q224" s="45">
        <f>АВГ.25!E222</f>
        <v>1350</v>
      </c>
      <c r="R224" s="45">
        <f>СЕН.25!E222</f>
        <v>1350</v>
      </c>
      <c r="S224" s="47">
        <f t="shared" si="26"/>
        <v>4050</v>
      </c>
      <c r="T224" s="45">
        <f>ОКТ.25!E222</f>
        <v>1350</v>
      </c>
      <c r="U224" s="45">
        <f>НОЯ.25!E222</f>
        <v>1350</v>
      </c>
      <c r="V224" s="45">
        <f>ДЕК.25!E222</f>
        <v>1350</v>
      </c>
      <c r="W224" s="30"/>
      <c r="X224" s="9"/>
    </row>
    <row r="225" spans="1:24" ht="15.75" x14ac:dyDescent="0.25">
      <c r="A225" s="19"/>
      <c r="B225" s="127">
        <f t="shared" si="21"/>
        <v>217</v>
      </c>
      <c r="C225" s="111"/>
      <c r="D225" s="117">
        <v>-78</v>
      </c>
      <c r="E225" s="42">
        <f t="shared" si="22"/>
        <v>-78</v>
      </c>
      <c r="F225" s="20">
        <f>ЯНВ.25!F223+ФЕВ.25!F223+МАР.25!F223+АПР.25!F223+МАЙ.25!F223+ИЮН.25!F223+ИЮЛ.25!F223+АВГ.25!F223+СЕН.25!F223+ОКТ.25!F223+НОЯ.25!F223+ДЕК.25!F223</f>
        <v>16200</v>
      </c>
      <c r="G225" s="43">
        <f t="shared" si="23"/>
        <v>4050</v>
      </c>
      <c r="H225" s="20">
        <f>ЯНВ.25!E223</f>
        <v>1350</v>
      </c>
      <c r="I225" s="20">
        <f>ФЕВ.25!E223</f>
        <v>1350</v>
      </c>
      <c r="J225" s="20">
        <f>МАР.25!E223</f>
        <v>1350</v>
      </c>
      <c r="K225" s="44">
        <f t="shared" si="24"/>
        <v>4050</v>
      </c>
      <c r="L225" s="20">
        <f>АПР.25!E223</f>
        <v>1350</v>
      </c>
      <c r="M225" s="45">
        <f>МАЙ.25!E223</f>
        <v>1350</v>
      </c>
      <c r="N225" s="45">
        <f>ИЮН.25!E223</f>
        <v>1350</v>
      </c>
      <c r="O225" s="46">
        <f t="shared" si="25"/>
        <v>4050</v>
      </c>
      <c r="P225" s="45">
        <f>ИЮЛ.25!E223</f>
        <v>1350</v>
      </c>
      <c r="Q225" s="45">
        <f>АВГ.25!E223</f>
        <v>1350</v>
      </c>
      <c r="R225" s="45">
        <f>СЕН.25!E223</f>
        <v>1350</v>
      </c>
      <c r="S225" s="47">
        <f t="shared" si="26"/>
        <v>4050</v>
      </c>
      <c r="T225" s="45">
        <f>ОКТ.25!E223</f>
        <v>1350</v>
      </c>
      <c r="U225" s="45">
        <f>НОЯ.25!E223</f>
        <v>1350</v>
      </c>
      <c r="V225" s="45">
        <f>ДЕК.25!E223</f>
        <v>1350</v>
      </c>
      <c r="W225" s="30"/>
      <c r="X225" s="9"/>
    </row>
    <row r="226" spans="1:24" ht="15.75" x14ac:dyDescent="0.25">
      <c r="A226" s="19"/>
      <c r="B226" s="127">
        <f t="shared" si="21"/>
        <v>218</v>
      </c>
      <c r="C226" s="111"/>
      <c r="D226" s="117">
        <v>0</v>
      </c>
      <c r="E226" s="42">
        <f t="shared" si="22"/>
        <v>0</v>
      </c>
      <c r="F226" s="20">
        <f>ЯНВ.25!F224+ФЕВ.25!F224+МАР.25!F224+АПР.25!F224+МАЙ.25!F224+ИЮН.25!F224+ИЮЛ.25!F224+АВГ.25!F224+СЕН.25!F224+ОКТ.25!F224+НОЯ.25!F224+ДЕК.25!F224</f>
        <v>0</v>
      </c>
      <c r="G226" s="43">
        <f t="shared" si="23"/>
        <v>0</v>
      </c>
      <c r="H226" s="20">
        <f>ЯНВ.25!E224</f>
        <v>0</v>
      </c>
      <c r="I226" s="20">
        <f>ФЕВ.25!E224</f>
        <v>0</v>
      </c>
      <c r="J226" s="20">
        <f>МАР.25!E224</f>
        <v>0</v>
      </c>
      <c r="K226" s="44">
        <f t="shared" si="24"/>
        <v>0</v>
      </c>
      <c r="L226" s="20">
        <f>АПР.25!E224</f>
        <v>0</v>
      </c>
      <c r="M226" s="45">
        <f>МАЙ.25!E224</f>
        <v>0</v>
      </c>
      <c r="N226" s="45">
        <f>ИЮН.25!E224</f>
        <v>0</v>
      </c>
      <c r="O226" s="46">
        <f t="shared" si="25"/>
        <v>0</v>
      </c>
      <c r="P226" s="45">
        <f>ИЮЛ.25!E224</f>
        <v>0</v>
      </c>
      <c r="Q226" s="45">
        <f>АВГ.25!E224</f>
        <v>0</v>
      </c>
      <c r="R226" s="45">
        <f>СЕН.25!E224</f>
        <v>0</v>
      </c>
      <c r="S226" s="47">
        <f t="shared" si="26"/>
        <v>0</v>
      </c>
      <c r="T226" s="45">
        <f>ОКТ.25!E224</f>
        <v>0</v>
      </c>
      <c r="U226" s="45">
        <f>НОЯ.25!E224</f>
        <v>0</v>
      </c>
      <c r="V226" s="45">
        <f>ДЕК.25!E224</f>
        <v>0</v>
      </c>
      <c r="W226" s="30"/>
      <c r="X226" s="9"/>
    </row>
    <row r="227" spans="1:24" ht="15.75" x14ac:dyDescent="0.25">
      <c r="A227" s="19"/>
      <c r="B227" s="127">
        <v>219</v>
      </c>
      <c r="C227" s="111" t="s">
        <v>48</v>
      </c>
      <c r="D227" s="117">
        <v>150</v>
      </c>
      <c r="E227" s="42">
        <f t="shared" si="22"/>
        <v>150</v>
      </c>
      <c r="F227" s="20">
        <f>ЯНВ.25!F225+ФЕВ.25!F225+МАР.25!F225+АПР.25!F225+МАЙ.25!F225+ИЮН.25!F225+ИЮЛ.25!F225+АВГ.25!F225+СЕН.25!F225+ОКТ.25!F225+НОЯ.25!F225+ДЕК.25!F225</f>
        <v>16200</v>
      </c>
      <c r="G227" s="43">
        <f t="shared" si="23"/>
        <v>4050</v>
      </c>
      <c r="H227" s="20">
        <f>ЯНВ.25!E225</f>
        <v>1350</v>
      </c>
      <c r="I227" s="20">
        <f>ФЕВ.25!E225</f>
        <v>1350</v>
      </c>
      <c r="J227" s="20">
        <f>МАР.25!E225</f>
        <v>1350</v>
      </c>
      <c r="K227" s="44">
        <f t="shared" si="24"/>
        <v>4050</v>
      </c>
      <c r="L227" s="20">
        <f>АПР.25!E225</f>
        <v>1350</v>
      </c>
      <c r="M227" s="45">
        <f>МАЙ.25!E225</f>
        <v>1350</v>
      </c>
      <c r="N227" s="45">
        <f>ИЮН.25!E225</f>
        <v>1350</v>
      </c>
      <c r="O227" s="46">
        <f t="shared" si="25"/>
        <v>4050</v>
      </c>
      <c r="P227" s="45">
        <f>ИЮЛ.25!E225</f>
        <v>1350</v>
      </c>
      <c r="Q227" s="45">
        <f>АВГ.25!E225</f>
        <v>1350</v>
      </c>
      <c r="R227" s="45">
        <f>СЕН.25!E225</f>
        <v>1350</v>
      </c>
      <c r="S227" s="47">
        <f t="shared" si="26"/>
        <v>4050</v>
      </c>
      <c r="T227" s="45">
        <f>ОКТ.25!E225</f>
        <v>1350</v>
      </c>
      <c r="U227" s="45">
        <f>НОЯ.25!E225</f>
        <v>1350</v>
      </c>
      <c r="V227" s="45">
        <f>ДЕК.25!E225</f>
        <v>1350</v>
      </c>
      <c r="W227" s="30"/>
      <c r="X227" s="9"/>
    </row>
    <row r="228" spans="1:24" ht="15.75" x14ac:dyDescent="0.25">
      <c r="A228" s="19"/>
      <c r="B228" s="127">
        <f t="shared" si="21"/>
        <v>220</v>
      </c>
      <c r="C228" s="111"/>
      <c r="D228" s="117">
        <v>-2025</v>
      </c>
      <c r="E228" s="42">
        <f t="shared" si="22"/>
        <v>-8100</v>
      </c>
      <c r="F228" s="20">
        <f>ЯНВ.25!F226+ФЕВ.25!F226+МАР.25!F226+АПР.25!F226+МАЙ.25!F226+ИЮН.25!F226+ИЮЛ.25!F226+АВГ.25!F226+СЕН.25!F226+ОКТ.25!F226+НОЯ.25!F226+ДЕК.25!F226</f>
        <v>10125</v>
      </c>
      <c r="G228" s="43">
        <f t="shared" si="23"/>
        <v>4050</v>
      </c>
      <c r="H228" s="20">
        <f>ЯНВ.25!E226</f>
        <v>1350</v>
      </c>
      <c r="I228" s="20">
        <f>ФЕВ.25!E226</f>
        <v>1350</v>
      </c>
      <c r="J228" s="20">
        <f>МАР.25!E226</f>
        <v>1350</v>
      </c>
      <c r="K228" s="44">
        <f t="shared" si="24"/>
        <v>4050</v>
      </c>
      <c r="L228" s="20">
        <f>АПР.25!E226</f>
        <v>1350</v>
      </c>
      <c r="M228" s="45">
        <f>МАЙ.25!E226</f>
        <v>1350</v>
      </c>
      <c r="N228" s="45">
        <f>ИЮН.25!E226</f>
        <v>1350</v>
      </c>
      <c r="O228" s="46">
        <f t="shared" si="25"/>
        <v>4050</v>
      </c>
      <c r="P228" s="45">
        <f>ИЮЛ.25!E226</f>
        <v>1350</v>
      </c>
      <c r="Q228" s="45">
        <f>АВГ.25!E226</f>
        <v>1350</v>
      </c>
      <c r="R228" s="45">
        <f>СЕН.25!E226</f>
        <v>1350</v>
      </c>
      <c r="S228" s="47">
        <f t="shared" si="26"/>
        <v>4050</v>
      </c>
      <c r="T228" s="45">
        <f>ОКТ.25!E226</f>
        <v>1350</v>
      </c>
      <c r="U228" s="45">
        <f>НОЯ.25!E226</f>
        <v>1350</v>
      </c>
      <c r="V228" s="45">
        <f>ДЕК.25!E226</f>
        <v>1350</v>
      </c>
      <c r="W228" s="30"/>
      <c r="X228" s="9"/>
    </row>
    <row r="229" spans="1:24" ht="15.75" x14ac:dyDescent="0.25">
      <c r="A229" s="19"/>
      <c r="B229" s="127">
        <f t="shared" si="21"/>
        <v>221</v>
      </c>
      <c r="C229" s="111"/>
      <c r="D229" s="117">
        <v>-15525</v>
      </c>
      <c r="E229" s="42">
        <f t="shared" si="22"/>
        <v>-26725</v>
      </c>
      <c r="F229" s="20">
        <f>ЯНВ.25!F227+ФЕВ.25!F227+МАР.25!F227+АПР.25!F227+МАЙ.25!F227+ИЮН.25!F227+ИЮЛ.25!F227+АВГ.25!F227+СЕН.25!F227+ОКТ.25!F227+НОЯ.25!F227+ДЕК.25!F227</f>
        <v>5000</v>
      </c>
      <c r="G229" s="43">
        <f t="shared" si="23"/>
        <v>4050</v>
      </c>
      <c r="H229" s="20">
        <f>ЯНВ.25!E227</f>
        <v>1350</v>
      </c>
      <c r="I229" s="20">
        <f>ФЕВ.25!E227</f>
        <v>1350</v>
      </c>
      <c r="J229" s="20">
        <f>МАР.25!E227</f>
        <v>1350</v>
      </c>
      <c r="K229" s="44">
        <f t="shared" si="24"/>
        <v>4050</v>
      </c>
      <c r="L229" s="20">
        <f>АПР.25!E227</f>
        <v>1350</v>
      </c>
      <c r="M229" s="45">
        <f>МАЙ.25!E227</f>
        <v>1350</v>
      </c>
      <c r="N229" s="45">
        <f>ИЮН.25!E227</f>
        <v>1350</v>
      </c>
      <c r="O229" s="46">
        <f t="shared" si="25"/>
        <v>4050</v>
      </c>
      <c r="P229" s="45">
        <f>ИЮЛ.25!E227</f>
        <v>1350</v>
      </c>
      <c r="Q229" s="45">
        <f>АВГ.25!E227</f>
        <v>1350</v>
      </c>
      <c r="R229" s="45">
        <f>СЕН.25!E227</f>
        <v>1350</v>
      </c>
      <c r="S229" s="47">
        <f t="shared" si="26"/>
        <v>4050</v>
      </c>
      <c r="T229" s="45">
        <f>ОКТ.25!E227</f>
        <v>1350</v>
      </c>
      <c r="U229" s="45">
        <f>НОЯ.25!E227</f>
        <v>1350</v>
      </c>
      <c r="V229" s="45">
        <f>ДЕК.25!E227</f>
        <v>1350</v>
      </c>
      <c r="W229" s="30"/>
      <c r="X229" s="9"/>
    </row>
    <row r="230" spans="1:24" ht="15.75" x14ac:dyDescent="0.25">
      <c r="A230" s="19"/>
      <c r="B230" s="127">
        <f t="shared" si="21"/>
        <v>222</v>
      </c>
      <c r="C230" s="111"/>
      <c r="D230" s="117">
        <v>-38200</v>
      </c>
      <c r="E230" s="42">
        <f t="shared" si="22"/>
        <v>-54400</v>
      </c>
      <c r="F230" s="20">
        <f>ЯНВ.25!F228+ФЕВ.25!F228+МАР.25!F228+АПР.25!F228+МАЙ.25!F228+ИЮН.25!F228+ИЮЛ.25!F228+АВГ.25!F228+СЕН.25!F228+ОКТ.25!F228+НОЯ.25!F228+ДЕК.25!F228</f>
        <v>0</v>
      </c>
      <c r="G230" s="43">
        <f t="shared" si="23"/>
        <v>4050</v>
      </c>
      <c r="H230" s="20">
        <f>ЯНВ.25!E228</f>
        <v>1350</v>
      </c>
      <c r="I230" s="20">
        <f>ФЕВ.25!E228</f>
        <v>1350</v>
      </c>
      <c r="J230" s="20">
        <f>МАР.25!E228</f>
        <v>1350</v>
      </c>
      <c r="K230" s="44">
        <f t="shared" si="24"/>
        <v>4050</v>
      </c>
      <c r="L230" s="20">
        <f>АПР.25!E228</f>
        <v>1350</v>
      </c>
      <c r="M230" s="45">
        <f>МАЙ.25!E228</f>
        <v>1350</v>
      </c>
      <c r="N230" s="45">
        <f>ИЮН.25!E228</f>
        <v>1350</v>
      </c>
      <c r="O230" s="46">
        <f t="shared" si="25"/>
        <v>4050</v>
      </c>
      <c r="P230" s="45">
        <f>ИЮЛ.25!E228</f>
        <v>1350</v>
      </c>
      <c r="Q230" s="45">
        <f>АВГ.25!E228</f>
        <v>1350</v>
      </c>
      <c r="R230" s="45">
        <f>СЕН.25!E228</f>
        <v>1350</v>
      </c>
      <c r="S230" s="47">
        <f t="shared" si="26"/>
        <v>4050</v>
      </c>
      <c r="T230" s="45">
        <f>ОКТ.25!E228</f>
        <v>1350</v>
      </c>
      <c r="U230" s="45">
        <f>НОЯ.25!E228</f>
        <v>1350</v>
      </c>
      <c r="V230" s="45">
        <f>ДЕК.25!E228</f>
        <v>1350</v>
      </c>
      <c r="W230" s="30"/>
      <c r="X230" s="9"/>
    </row>
    <row r="231" spans="1:24" ht="15.75" x14ac:dyDescent="0.25">
      <c r="A231" s="19"/>
      <c r="B231" s="127">
        <f t="shared" si="21"/>
        <v>223</v>
      </c>
      <c r="C231" s="111"/>
      <c r="D231" s="117">
        <v>28150</v>
      </c>
      <c r="E231" s="42">
        <f t="shared" si="22"/>
        <v>16950</v>
      </c>
      <c r="F231" s="20">
        <f>ЯНВ.25!F229+ФЕВ.25!F229+МАР.25!F229+АПР.25!F229+МАЙ.25!F229+ИЮН.25!F229+ИЮЛ.25!F229+АВГ.25!F229+СЕН.25!F229+ОКТ.25!F229+НОЯ.25!F229+ДЕК.25!F229</f>
        <v>5000</v>
      </c>
      <c r="G231" s="43">
        <f t="shared" si="23"/>
        <v>4050</v>
      </c>
      <c r="H231" s="20">
        <f>ЯНВ.25!E229</f>
        <v>1350</v>
      </c>
      <c r="I231" s="20">
        <f>ФЕВ.25!E229</f>
        <v>1350</v>
      </c>
      <c r="J231" s="20">
        <f>МАР.25!E229</f>
        <v>1350</v>
      </c>
      <c r="K231" s="44">
        <f t="shared" si="24"/>
        <v>4050</v>
      </c>
      <c r="L231" s="20">
        <f>АПР.25!E229</f>
        <v>1350</v>
      </c>
      <c r="M231" s="45">
        <f>МАЙ.25!E229</f>
        <v>1350</v>
      </c>
      <c r="N231" s="45">
        <f>ИЮН.25!E229</f>
        <v>1350</v>
      </c>
      <c r="O231" s="46">
        <f t="shared" si="25"/>
        <v>4050</v>
      </c>
      <c r="P231" s="45">
        <f>ИЮЛ.25!E229</f>
        <v>1350</v>
      </c>
      <c r="Q231" s="45">
        <f>АВГ.25!E229</f>
        <v>1350</v>
      </c>
      <c r="R231" s="45">
        <f>СЕН.25!E229</f>
        <v>1350</v>
      </c>
      <c r="S231" s="47">
        <f t="shared" si="26"/>
        <v>4050</v>
      </c>
      <c r="T231" s="45">
        <f>ОКТ.25!E229</f>
        <v>1350</v>
      </c>
      <c r="U231" s="45">
        <f>НОЯ.25!E229</f>
        <v>1350</v>
      </c>
      <c r="V231" s="45">
        <f>ДЕК.25!E229</f>
        <v>1350</v>
      </c>
      <c r="W231" s="30"/>
      <c r="X231" s="9"/>
    </row>
    <row r="232" spans="1:24" ht="15.75" x14ac:dyDescent="0.25">
      <c r="A232" s="127"/>
      <c r="B232" s="127">
        <f t="shared" si="21"/>
        <v>224</v>
      </c>
      <c r="C232" s="111"/>
      <c r="D232" s="117">
        <v>-5000.1400000000003</v>
      </c>
      <c r="E232" s="42">
        <f t="shared" si="22"/>
        <v>-14050.14</v>
      </c>
      <c r="F232" s="20">
        <f>ЯНВ.25!F230+ФЕВ.25!F230+МАР.25!F230+АПР.25!F230+МАЙ.25!F230+ИЮН.25!F230+ИЮЛ.25!F230+АВГ.25!F230+СЕН.25!F230+ОКТ.25!F230+НОЯ.25!F230+ДЕК.25!F230</f>
        <v>7150</v>
      </c>
      <c r="G232" s="43">
        <f t="shared" si="23"/>
        <v>4050</v>
      </c>
      <c r="H232" s="20">
        <f>ЯНВ.25!E230</f>
        <v>1350</v>
      </c>
      <c r="I232" s="20">
        <f>ФЕВ.25!E230</f>
        <v>1350</v>
      </c>
      <c r="J232" s="20">
        <f>МАР.25!E230</f>
        <v>1350</v>
      </c>
      <c r="K232" s="44">
        <f t="shared" si="24"/>
        <v>4050</v>
      </c>
      <c r="L232" s="20">
        <f>АПР.25!E230</f>
        <v>1350</v>
      </c>
      <c r="M232" s="45">
        <f>МАЙ.25!E230</f>
        <v>1350</v>
      </c>
      <c r="N232" s="45">
        <f>ИЮН.25!E230</f>
        <v>1350</v>
      </c>
      <c r="O232" s="46">
        <f t="shared" si="25"/>
        <v>4050</v>
      </c>
      <c r="P232" s="45">
        <f>ИЮЛ.25!E230</f>
        <v>1350</v>
      </c>
      <c r="Q232" s="45">
        <f>АВГ.25!E230</f>
        <v>1350</v>
      </c>
      <c r="R232" s="45">
        <f>СЕН.25!E230</f>
        <v>1350</v>
      </c>
      <c r="S232" s="47">
        <f t="shared" si="26"/>
        <v>4050</v>
      </c>
      <c r="T232" s="45">
        <f>ОКТ.25!E230</f>
        <v>1350</v>
      </c>
      <c r="U232" s="45">
        <f>НОЯ.25!E230</f>
        <v>1350</v>
      </c>
      <c r="V232" s="45">
        <f>ДЕК.25!E230</f>
        <v>1350</v>
      </c>
      <c r="W232" s="30"/>
      <c r="X232" s="9"/>
    </row>
    <row r="233" spans="1:24" ht="15.75" x14ac:dyDescent="0.25">
      <c r="A233" s="19"/>
      <c r="B233" s="127">
        <f t="shared" si="21"/>
        <v>225</v>
      </c>
      <c r="C233" s="111"/>
      <c r="D233" s="117">
        <v>-31050</v>
      </c>
      <c r="E233" s="42">
        <f t="shared" si="22"/>
        <v>-25650</v>
      </c>
      <c r="F233" s="20">
        <f>ЯНВ.25!F231+ФЕВ.25!F231+МАР.25!F231+АПР.25!F231+МАЙ.25!F231+ИЮН.25!F231+ИЮЛ.25!F231+АВГ.25!F231+СЕН.25!F231+ОКТ.25!F231+НОЯ.25!F231+ДЕК.25!F231</f>
        <v>21600</v>
      </c>
      <c r="G233" s="43">
        <f t="shared" si="23"/>
        <v>4050</v>
      </c>
      <c r="H233" s="20">
        <f>ЯНВ.25!E231</f>
        <v>1350</v>
      </c>
      <c r="I233" s="20">
        <f>ФЕВ.25!E231</f>
        <v>1350</v>
      </c>
      <c r="J233" s="20">
        <f>МАР.25!E231</f>
        <v>1350</v>
      </c>
      <c r="K233" s="44">
        <f t="shared" si="24"/>
        <v>4050</v>
      </c>
      <c r="L233" s="20">
        <f>АПР.25!E231</f>
        <v>1350</v>
      </c>
      <c r="M233" s="45">
        <f>МАЙ.25!E231</f>
        <v>1350</v>
      </c>
      <c r="N233" s="45">
        <f>ИЮН.25!E231</f>
        <v>1350</v>
      </c>
      <c r="O233" s="46">
        <f t="shared" si="25"/>
        <v>4050</v>
      </c>
      <c r="P233" s="45">
        <f>ИЮЛ.25!E231</f>
        <v>1350</v>
      </c>
      <c r="Q233" s="45">
        <f>АВГ.25!E231</f>
        <v>1350</v>
      </c>
      <c r="R233" s="45">
        <f>СЕН.25!E231</f>
        <v>1350</v>
      </c>
      <c r="S233" s="47">
        <f t="shared" si="26"/>
        <v>4050</v>
      </c>
      <c r="T233" s="45">
        <f>ОКТ.25!E231</f>
        <v>1350</v>
      </c>
      <c r="U233" s="45">
        <f>НОЯ.25!E231</f>
        <v>1350</v>
      </c>
      <c r="V233" s="45">
        <f>ДЕК.25!E231</f>
        <v>1350</v>
      </c>
      <c r="W233" s="30"/>
      <c r="X233" s="9"/>
    </row>
    <row r="234" spans="1:24" ht="15.75" x14ac:dyDescent="0.25">
      <c r="A234" s="19"/>
      <c r="B234" s="127">
        <f t="shared" si="21"/>
        <v>226</v>
      </c>
      <c r="C234" s="111"/>
      <c r="D234" s="117"/>
      <c r="E234" s="42">
        <f t="shared" si="22"/>
        <v>-3150</v>
      </c>
      <c r="F234" s="20">
        <f>ЯНВ.25!F232+ФЕВ.25!F232+МАР.25!F232+АПР.25!F232+МАЙ.25!F232+ИЮН.25!F232+ИЮЛ.25!F232+АВГ.25!F232+СЕН.25!F232+ОКТ.25!F232+НОЯ.25!F232+ДЕК.25!F232</f>
        <v>9000</v>
      </c>
      <c r="G234" s="43">
        <f t="shared" si="23"/>
        <v>0</v>
      </c>
      <c r="H234" s="20">
        <f>ЯНВ.25!E232</f>
        <v>0</v>
      </c>
      <c r="I234" s="20">
        <f>ФЕВ.25!E232</f>
        <v>0</v>
      </c>
      <c r="J234" s="20">
        <f>МАР.25!E232</f>
        <v>0</v>
      </c>
      <c r="K234" s="44">
        <f t="shared" si="24"/>
        <v>4050</v>
      </c>
      <c r="L234" s="20">
        <f>АПР.25!E232</f>
        <v>1350</v>
      </c>
      <c r="M234" s="45">
        <f>МАЙ.25!E232</f>
        <v>1350</v>
      </c>
      <c r="N234" s="45">
        <f>ИЮН.25!E232</f>
        <v>1350</v>
      </c>
      <c r="O234" s="46">
        <f t="shared" si="25"/>
        <v>4050</v>
      </c>
      <c r="P234" s="45">
        <f>ИЮЛ.25!E232</f>
        <v>1350</v>
      </c>
      <c r="Q234" s="45">
        <f>АВГ.25!E232</f>
        <v>1350</v>
      </c>
      <c r="R234" s="45">
        <f>СЕН.25!E232</f>
        <v>1350</v>
      </c>
      <c r="S234" s="47">
        <f t="shared" si="26"/>
        <v>4050</v>
      </c>
      <c r="T234" s="45">
        <f>ОКТ.25!E232</f>
        <v>1350</v>
      </c>
      <c r="U234" s="45">
        <f>НОЯ.25!E232</f>
        <v>1350</v>
      </c>
      <c r="V234" s="45">
        <f>ДЕК.25!E232</f>
        <v>1350</v>
      </c>
      <c r="W234" s="30"/>
      <c r="X234" s="9"/>
    </row>
    <row r="235" spans="1:24" ht="15.75" x14ac:dyDescent="0.25">
      <c r="A235" s="19"/>
      <c r="B235" s="127">
        <f t="shared" si="21"/>
        <v>227</v>
      </c>
      <c r="C235" s="111"/>
      <c r="D235" s="117">
        <v>-9750</v>
      </c>
      <c r="E235" s="42">
        <f t="shared" ref="E235:E266" si="27">F235-G235-K235-O235-S235+D235</f>
        <v>-6950</v>
      </c>
      <c r="F235" s="20">
        <f>ЯНВ.25!F233+ФЕВ.25!F233+МАР.25!F233+АПР.25!F233+МАЙ.25!F233+ИЮН.25!F233+ИЮЛ.25!F233+АВГ.25!F233+СЕН.25!F233+ОКТ.25!F233+НОЯ.25!F233+ДЕК.25!F233</f>
        <v>19000</v>
      </c>
      <c r="G235" s="43">
        <f t="shared" si="23"/>
        <v>4050</v>
      </c>
      <c r="H235" s="20">
        <f>ЯНВ.25!E233</f>
        <v>1350</v>
      </c>
      <c r="I235" s="20">
        <f>ФЕВ.25!E233</f>
        <v>1350</v>
      </c>
      <c r="J235" s="20">
        <f>МАР.25!E233</f>
        <v>1350</v>
      </c>
      <c r="K235" s="44">
        <f t="shared" si="24"/>
        <v>4050</v>
      </c>
      <c r="L235" s="20">
        <f>АПР.25!E233</f>
        <v>1350</v>
      </c>
      <c r="M235" s="45">
        <f>МАЙ.25!E233</f>
        <v>1350</v>
      </c>
      <c r="N235" s="45">
        <f>ИЮН.25!E233</f>
        <v>1350</v>
      </c>
      <c r="O235" s="46">
        <f t="shared" si="25"/>
        <v>4050</v>
      </c>
      <c r="P235" s="45">
        <f>ИЮЛ.25!E233</f>
        <v>1350</v>
      </c>
      <c r="Q235" s="45">
        <f>АВГ.25!E233</f>
        <v>1350</v>
      </c>
      <c r="R235" s="45">
        <f>СЕН.25!E233</f>
        <v>1350</v>
      </c>
      <c r="S235" s="47">
        <f t="shared" si="26"/>
        <v>4050</v>
      </c>
      <c r="T235" s="45">
        <f>ОКТ.25!E233</f>
        <v>1350</v>
      </c>
      <c r="U235" s="45">
        <f>НОЯ.25!E233</f>
        <v>1350</v>
      </c>
      <c r="V235" s="45">
        <f>ДЕК.25!E233</f>
        <v>1350</v>
      </c>
      <c r="W235" s="30"/>
      <c r="X235" s="9"/>
    </row>
    <row r="236" spans="1:24" ht="15.75" x14ac:dyDescent="0.25">
      <c r="A236" s="19"/>
      <c r="B236" s="127">
        <f t="shared" si="21"/>
        <v>228</v>
      </c>
      <c r="C236" s="111"/>
      <c r="D236" s="117">
        <v>-4050</v>
      </c>
      <c r="E236" s="42">
        <f t="shared" si="27"/>
        <v>-4050</v>
      </c>
      <c r="F236" s="20">
        <f>ЯНВ.25!F234+ФЕВ.25!F234+МАР.25!F234+АПР.25!F234+МАЙ.25!F234+ИЮН.25!F234+ИЮЛ.25!F234+АВГ.25!F234+СЕН.25!F234+ОКТ.25!F234+НОЯ.25!F234+ДЕК.25!F234</f>
        <v>16200</v>
      </c>
      <c r="G236" s="43">
        <f t="shared" si="23"/>
        <v>4050</v>
      </c>
      <c r="H236" s="20">
        <f>ЯНВ.25!E234</f>
        <v>1350</v>
      </c>
      <c r="I236" s="20">
        <f>ФЕВ.25!E234</f>
        <v>1350</v>
      </c>
      <c r="J236" s="20">
        <f>МАР.25!E234</f>
        <v>1350</v>
      </c>
      <c r="K236" s="44">
        <f t="shared" si="24"/>
        <v>4050</v>
      </c>
      <c r="L236" s="20">
        <f>АПР.25!E234</f>
        <v>1350</v>
      </c>
      <c r="M236" s="45">
        <f>МАЙ.25!E234</f>
        <v>1350</v>
      </c>
      <c r="N236" s="45">
        <f>ИЮН.25!E234</f>
        <v>1350</v>
      </c>
      <c r="O236" s="46">
        <f t="shared" si="25"/>
        <v>4050</v>
      </c>
      <c r="P236" s="45">
        <f>ИЮЛ.25!E234</f>
        <v>1350</v>
      </c>
      <c r="Q236" s="45">
        <f>АВГ.25!E234</f>
        <v>1350</v>
      </c>
      <c r="R236" s="45">
        <f>СЕН.25!E234</f>
        <v>1350</v>
      </c>
      <c r="S236" s="47">
        <f t="shared" si="26"/>
        <v>4050</v>
      </c>
      <c r="T236" s="45">
        <f>ОКТ.25!E234</f>
        <v>1350</v>
      </c>
      <c r="U236" s="45">
        <f>НОЯ.25!E234</f>
        <v>1350</v>
      </c>
      <c r="V236" s="45">
        <f>ДЕК.25!E234</f>
        <v>1350</v>
      </c>
      <c r="W236" s="30"/>
      <c r="X236" s="9"/>
    </row>
    <row r="237" spans="1:24" ht="15.75" x14ac:dyDescent="0.25">
      <c r="A237" s="19"/>
      <c r="B237" s="127">
        <f t="shared" si="21"/>
        <v>229</v>
      </c>
      <c r="C237" s="111"/>
      <c r="D237" s="117">
        <v>-5400</v>
      </c>
      <c r="E237" s="42">
        <f t="shared" si="27"/>
        <v>-6750</v>
      </c>
      <c r="F237" s="20">
        <f>ЯНВ.25!F235+ФЕВ.25!F235+МАР.25!F235+АПР.25!F235+МАЙ.25!F235+ИЮН.25!F235+ИЮЛ.25!F235+АВГ.25!F235+СЕН.25!F235+ОКТ.25!F235+НОЯ.25!F235+ДЕК.25!F235</f>
        <v>14850</v>
      </c>
      <c r="G237" s="43">
        <f t="shared" si="23"/>
        <v>4050</v>
      </c>
      <c r="H237" s="20">
        <f>ЯНВ.25!E235</f>
        <v>1350</v>
      </c>
      <c r="I237" s="20">
        <f>ФЕВ.25!E235</f>
        <v>1350</v>
      </c>
      <c r="J237" s="20">
        <f>МАР.25!E235</f>
        <v>1350</v>
      </c>
      <c r="K237" s="44">
        <f t="shared" si="24"/>
        <v>4050</v>
      </c>
      <c r="L237" s="20">
        <f>АПР.25!E235</f>
        <v>1350</v>
      </c>
      <c r="M237" s="45">
        <f>МАЙ.25!E235</f>
        <v>1350</v>
      </c>
      <c r="N237" s="45">
        <f>ИЮН.25!E235</f>
        <v>1350</v>
      </c>
      <c r="O237" s="46">
        <f t="shared" si="25"/>
        <v>4050</v>
      </c>
      <c r="P237" s="45">
        <f>ИЮЛ.25!E235</f>
        <v>1350</v>
      </c>
      <c r="Q237" s="45">
        <f>АВГ.25!E235</f>
        <v>1350</v>
      </c>
      <c r="R237" s="45">
        <f>СЕН.25!E235</f>
        <v>1350</v>
      </c>
      <c r="S237" s="47">
        <f t="shared" si="26"/>
        <v>4050</v>
      </c>
      <c r="T237" s="45">
        <f>ОКТ.25!E235</f>
        <v>1350</v>
      </c>
      <c r="U237" s="45">
        <f>НОЯ.25!E235</f>
        <v>1350</v>
      </c>
      <c r="V237" s="45">
        <f>ДЕК.25!E235</f>
        <v>1350</v>
      </c>
      <c r="W237" s="30"/>
      <c r="X237" s="9"/>
    </row>
    <row r="238" spans="1:24" ht="15.75" x14ac:dyDescent="0.25">
      <c r="A238" s="19"/>
      <c r="B238" s="127">
        <f t="shared" si="21"/>
        <v>230</v>
      </c>
      <c r="C238" s="111"/>
      <c r="D238" s="117">
        <v>-3440</v>
      </c>
      <c r="E238" s="42">
        <f t="shared" si="27"/>
        <v>-2840</v>
      </c>
      <c r="F238" s="20">
        <f>ЯНВ.25!F236+ФЕВ.25!F236+МАР.25!F236+АПР.25!F236+МАЙ.25!F236+ИЮН.25!F236+ИЮЛ.25!F236+АВГ.25!F236+СЕН.25!F236+ОКТ.25!F236+НОЯ.25!F236+ДЕК.25!F236</f>
        <v>16800</v>
      </c>
      <c r="G238" s="43">
        <f t="shared" si="23"/>
        <v>4050</v>
      </c>
      <c r="H238" s="20">
        <f>ЯНВ.25!E236</f>
        <v>1350</v>
      </c>
      <c r="I238" s="20">
        <f>ФЕВ.25!E236</f>
        <v>1350</v>
      </c>
      <c r="J238" s="20">
        <f>МАР.25!E236</f>
        <v>1350</v>
      </c>
      <c r="K238" s="44">
        <f t="shared" si="24"/>
        <v>4050</v>
      </c>
      <c r="L238" s="20">
        <f>АПР.25!E236</f>
        <v>1350</v>
      </c>
      <c r="M238" s="45">
        <f>МАЙ.25!E236</f>
        <v>1350</v>
      </c>
      <c r="N238" s="45">
        <f>ИЮН.25!E236</f>
        <v>1350</v>
      </c>
      <c r="O238" s="46">
        <f t="shared" si="25"/>
        <v>4050</v>
      </c>
      <c r="P238" s="45">
        <f>ИЮЛ.25!E236</f>
        <v>1350</v>
      </c>
      <c r="Q238" s="45">
        <f>АВГ.25!E236</f>
        <v>1350</v>
      </c>
      <c r="R238" s="45">
        <f>СЕН.25!E236</f>
        <v>1350</v>
      </c>
      <c r="S238" s="47">
        <f t="shared" si="26"/>
        <v>4050</v>
      </c>
      <c r="T238" s="45">
        <f>ОКТ.25!E236</f>
        <v>1350</v>
      </c>
      <c r="U238" s="45">
        <f>НОЯ.25!E236</f>
        <v>1350</v>
      </c>
      <c r="V238" s="45">
        <f>ДЕК.25!E236</f>
        <v>1350</v>
      </c>
      <c r="W238" s="30"/>
      <c r="X238" s="9"/>
    </row>
    <row r="239" spans="1:24" ht="15.75" x14ac:dyDescent="0.25">
      <c r="A239" s="19"/>
      <c r="B239" s="127">
        <f t="shared" si="21"/>
        <v>231</v>
      </c>
      <c r="C239" s="111"/>
      <c r="D239" s="117">
        <v>-126050</v>
      </c>
      <c r="E239" s="42">
        <f t="shared" si="27"/>
        <v>-142250</v>
      </c>
      <c r="F239" s="20">
        <f>ЯНВ.25!F237+ФЕВ.25!F237+МАР.25!F237+АПР.25!F237+МАЙ.25!F237+ИЮН.25!F237+ИЮЛ.25!F237+АВГ.25!F237+СЕН.25!F237+ОКТ.25!F237+НОЯ.25!F237+ДЕК.25!F237</f>
        <v>0</v>
      </c>
      <c r="G239" s="43">
        <f t="shared" si="23"/>
        <v>4050</v>
      </c>
      <c r="H239" s="20">
        <f>ЯНВ.25!E237</f>
        <v>1350</v>
      </c>
      <c r="I239" s="20">
        <f>ФЕВ.25!E237</f>
        <v>1350</v>
      </c>
      <c r="J239" s="20">
        <f>МАР.25!E237</f>
        <v>1350</v>
      </c>
      <c r="K239" s="44">
        <f t="shared" si="24"/>
        <v>4050</v>
      </c>
      <c r="L239" s="20">
        <f>АПР.25!E237</f>
        <v>1350</v>
      </c>
      <c r="M239" s="45">
        <f>МАЙ.25!E237</f>
        <v>1350</v>
      </c>
      <c r="N239" s="45">
        <f>ИЮН.25!E237</f>
        <v>1350</v>
      </c>
      <c r="O239" s="46">
        <f t="shared" si="25"/>
        <v>4050</v>
      </c>
      <c r="P239" s="45">
        <f>ИЮЛ.25!E237</f>
        <v>1350</v>
      </c>
      <c r="Q239" s="45">
        <f>АВГ.25!E237</f>
        <v>1350</v>
      </c>
      <c r="R239" s="45">
        <f>СЕН.25!E237</f>
        <v>1350</v>
      </c>
      <c r="S239" s="47">
        <f t="shared" si="26"/>
        <v>4050</v>
      </c>
      <c r="T239" s="45">
        <f>ОКТ.25!E237</f>
        <v>1350</v>
      </c>
      <c r="U239" s="45">
        <f>НОЯ.25!E237</f>
        <v>1350</v>
      </c>
      <c r="V239" s="45">
        <f>ДЕК.25!E237</f>
        <v>1350</v>
      </c>
      <c r="W239" s="30"/>
      <c r="X239" s="9"/>
    </row>
    <row r="240" spans="1:24" ht="15.75" x14ac:dyDescent="0.25">
      <c r="A240" s="19"/>
      <c r="B240" s="127">
        <f t="shared" si="21"/>
        <v>232</v>
      </c>
      <c r="C240" s="111"/>
      <c r="D240" s="117">
        <v>-6750</v>
      </c>
      <c r="E240" s="42">
        <f t="shared" si="27"/>
        <v>-22950</v>
      </c>
      <c r="F240" s="20">
        <f>ЯНВ.25!F238+ФЕВ.25!F238+МАР.25!F238+АПР.25!F238+МАЙ.25!F238+ИЮН.25!F238+ИЮЛ.25!F238+АВГ.25!F238+СЕН.25!F238+ОКТ.25!F238+НОЯ.25!F238+ДЕК.25!F238</f>
        <v>0</v>
      </c>
      <c r="G240" s="43">
        <f t="shared" si="23"/>
        <v>4050</v>
      </c>
      <c r="H240" s="20">
        <f>ЯНВ.25!E238</f>
        <v>1350</v>
      </c>
      <c r="I240" s="20">
        <f>ФЕВ.25!E238</f>
        <v>1350</v>
      </c>
      <c r="J240" s="20">
        <f>МАР.25!E238</f>
        <v>1350</v>
      </c>
      <c r="K240" s="44">
        <f t="shared" si="24"/>
        <v>4050</v>
      </c>
      <c r="L240" s="20">
        <f>АПР.25!E238</f>
        <v>1350</v>
      </c>
      <c r="M240" s="45">
        <f>МАЙ.25!E238</f>
        <v>1350</v>
      </c>
      <c r="N240" s="45">
        <f>ИЮН.25!E238</f>
        <v>1350</v>
      </c>
      <c r="O240" s="46">
        <f t="shared" si="25"/>
        <v>4050</v>
      </c>
      <c r="P240" s="45">
        <f>ИЮЛ.25!E238</f>
        <v>1350</v>
      </c>
      <c r="Q240" s="45">
        <f>АВГ.25!E238</f>
        <v>1350</v>
      </c>
      <c r="R240" s="45">
        <f>СЕН.25!E238</f>
        <v>1350</v>
      </c>
      <c r="S240" s="47">
        <f t="shared" si="26"/>
        <v>4050</v>
      </c>
      <c r="T240" s="45">
        <f>ОКТ.25!E238</f>
        <v>1350</v>
      </c>
      <c r="U240" s="45">
        <f>НОЯ.25!E238</f>
        <v>1350</v>
      </c>
      <c r="V240" s="45">
        <f>ДЕК.25!E238</f>
        <v>1350</v>
      </c>
      <c r="W240" s="30"/>
      <c r="X240" s="9"/>
    </row>
    <row r="241" spans="1:24" ht="15.75" x14ac:dyDescent="0.25">
      <c r="A241" s="19"/>
      <c r="B241" s="127">
        <f t="shared" si="21"/>
        <v>233</v>
      </c>
      <c r="C241" s="111"/>
      <c r="D241" s="117">
        <v>-17550</v>
      </c>
      <c r="E241" s="42">
        <f t="shared" si="27"/>
        <v>-33750</v>
      </c>
      <c r="F241" s="20">
        <f>ЯНВ.25!F239+ФЕВ.25!F239+МАР.25!F239+АПР.25!F239+МАЙ.25!F239+ИЮН.25!F239+ИЮЛ.25!F239+АВГ.25!F239+СЕН.25!F239+ОКТ.25!F239+НОЯ.25!F239+ДЕК.25!F239</f>
        <v>0</v>
      </c>
      <c r="G241" s="43">
        <f t="shared" si="23"/>
        <v>4050</v>
      </c>
      <c r="H241" s="20">
        <f>ЯНВ.25!E239</f>
        <v>1350</v>
      </c>
      <c r="I241" s="20">
        <f>ФЕВ.25!E239</f>
        <v>1350</v>
      </c>
      <c r="J241" s="20">
        <f>МАР.25!E239</f>
        <v>1350</v>
      </c>
      <c r="K241" s="44">
        <f t="shared" si="24"/>
        <v>4050</v>
      </c>
      <c r="L241" s="20">
        <f>АПР.25!E239</f>
        <v>1350</v>
      </c>
      <c r="M241" s="45">
        <f>МАЙ.25!E239</f>
        <v>1350</v>
      </c>
      <c r="N241" s="45">
        <f>ИЮН.25!E239</f>
        <v>1350</v>
      </c>
      <c r="O241" s="46">
        <f t="shared" si="25"/>
        <v>4050</v>
      </c>
      <c r="P241" s="45">
        <f>ИЮЛ.25!E239</f>
        <v>1350</v>
      </c>
      <c r="Q241" s="45">
        <f>АВГ.25!E239</f>
        <v>1350</v>
      </c>
      <c r="R241" s="45">
        <f>СЕН.25!E239</f>
        <v>1350</v>
      </c>
      <c r="S241" s="47">
        <f t="shared" si="26"/>
        <v>4050</v>
      </c>
      <c r="T241" s="45">
        <f>ОКТ.25!E239</f>
        <v>1350</v>
      </c>
      <c r="U241" s="45">
        <f>НОЯ.25!E239</f>
        <v>1350</v>
      </c>
      <c r="V241" s="45">
        <f>ДЕК.25!E239</f>
        <v>1350</v>
      </c>
      <c r="W241" s="30"/>
      <c r="X241" s="9"/>
    </row>
    <row r="242" spans="1:24" ht="15.75" x14ac:dyDescent="0.25">
      <c r="A242" s="19"/>
      <c r="B242" s="127">
        <f t="shared" si="21"/>
        <v>234</v>
      </c>
      <c r="C242" s="111"/>
      <c r="D242" s="117">
        <v>-21600</v>
      </c>
      <c r="E242" s="42">
        <f t="shared" si="27"/>
        <v>-37800</v>
      </c>
      <c r="F242" s="20">
        <f>ЯНВ.25!F240+ФЕВ.25!F240+МАР.25!F240+АПР.25!F240+МАЙ.25!F240+ИЮН.25!F240+ИЮЛ.25!F240+АВГ.25!F240+СЕН.25!F240+ОКТ.25!F240+НОЯ.25!F240+ДЕК.25!F240</f>
        <v>0</v>
      </c>
      <c r="G242" s="43">
        <f t="shared" si="23"/>
        <v>4050</v>
      </c>
      <c r="H242" s="20">
        <f>ЯНВ.25!E240</f>
        <v>1350</v>
      </c>
      <c r="I242" s="20">
        <f>ФЕВ.25!E240</f>
        <v>1350</v>
      </c>
      <c r="J242" s="20">
        <f>МАР.25!E240</f>
        <v>1350</v>
      </c>
      <c r="K242" s="44">
        <f t="shared" si="24"/>
        <v>4050</v>
      </c>
      <c r="L242" s="20">
        <f>АПР.25!E240</f>
        <v>1350</v>
      </c>
      <c r="M242" s="45">
        <f>МАЙ.25!E240</f>
        <v>1350</v>
      </c>
      <c r="N242" s="45">
        <f>ИЮН.25!E240</f>
        <v>1350</v>
      </c>
      <c r="O242" s="46">
        <f t="shared" si="25"/>
        <v>4050</v>
      </c>
      <c r="P242" s="45">
        <f>ИЮЛ.25!E240</f>
        <v>1350</v>
      </c>
      <c r="Q242" s="45">
        <f>АВГ.25!E240</f>
        <v>1350</v>
      </c>
      <c r="R242" s="45">
        <f>СЕН.25!E240</f>
        <v>1350</v>
      </c>
      <c r="S242" s="47">
        <f t="shared" si="26"/>
        <v>4050</v>
      </c>
      <c r="T242" s="45">
        <f>ОКТ.25!E240</f>
        <v>1350</v>
      </c>
      <c r="U242" s="45">
        <f>НОЯ.25!E240</f>
        <v>1350</v>
      </c>
      <c r="V242" s="45">
        <f>ДЕК.25!E240</f>
        <v>1350</v>
      </c>
      <c r="W242" s="30"/>
      <c r="X242" s="9"/>
    </row>
    <row r="243" spans="1:24" ht="15.75" x14ac:dyDescent="0.25">
      <c r="A243" s="19"/>
      <c r="B243" s="127">
        <f t="shared" si="21"/>
        <v>235</v>
      </c>
      <c r="C243" s="111"/>
      <c r="D243" s="117">
        <v>-16200</v>
      </c>
      <c r="E243" s="42">
        <f t="shared" si="27"/>
        <v>-22150</v>
      </c>
      <c r="F243" s="20">
        <f>ЯНВ.25!F241+ФЕВ.25!F241+МАР.25!F241+АПР.25!F241+МАЙ.25!F241+ИЮН.25!F241+ИЮЛ.25!F241+АВГ.25!F241+СЕН.25!F241+ОКТ.25!F241+НОЯ.25!F241+ДЕК.25!F241</f>
        <v>10250</v>
      </c>
      <c r="G243" s="43">
        <f t="shared" si="23"/>
        <v>4050</v>
      </c>
      <c r="H243" s="20">
        <f>ЯНВ.25!E241</f>
        <v>1350</v>
      </c>
      <c r="I243" s="20">
        <f>ФЕВ.25!E241</f>
        <v>1350</v>
      </c>
      <c r="J243" s="20">
        <f>МАР.25!E241</f>
        <v>1350</v>
      </c>
      <c r="K243" s="44">
        <f t="shared" si="24"/>
        <v>4050</v>
      </c>
      <c r="L243" s="20">
        <f>АПР.25!E241</f>
        <v>1350</v>
      </c>
      <c r="M243" s="45">
        <f>МАЙ.25!E241</f>
        <v>1350</v>
      </c>
      <c r="N243" s="45">
        <f>ИЮН.25!E241</f>
        <v>1350</v>
      </c>
      <c r="O243" s="46">
        <f t="shared" si="25"/>
        <v>4050</v>
      </c>
      <c r="P243" s="45">
        <f>ИЮЛ.25!E241</f>
        <v>1350</v>
      </c>
      <c r="Q243" s="45">
        <f>АВГ.25!E241</f>
        <v>1350</v>
      </c>
      <c r="R243" s="45">
        <f>СЕН.25!E241</f>
        <v>1350</v>
      </c>
      <c r="S243" s="47">
        <f t="shared" si="26"/>
        <v>4050</v>
      </c>
      <c r="T243" s="45">
        <f>ОКТ.25!E241</f>
        <v>1350</v>
      </c>
      <c r="U243" s="45">
        <f>НОЯ.25!E241</f>
        <v>1350</v>
      </c>
      <c r="V243" s="45">
        <f>ДЕК.25!E241</f>
        <v>1350</v>
      </c>
      <c r="W243" s="30"/>
      <c r="X243" s="9"/>
    </row>
    <row r="244" spans="1:24" ht="15.75" x14ac:dyDescent="0.25">
      <c r="A244" s="19"/>
      <c r="B244" s="127">
        <f t="shared" si="21"/>
        <v>236</v>
      </c>
      <c r="C244" s="111"/>
      <c r="D244" s="117">
        <v>-113300.57</v>
      </c>
      <c r="E244" s="42">
        <f t="shared" si="27"/>
        <v>-129500.57</v>
      </c>
      <c r="F244" s="20">
        <f>ЯНВ.25!F242+ФЕВ.25!F242+МАР.25!F242+АПР.25!F242+МАЙ.25!F242+ИЮН.25!F242+ИЮЛ.25!F242+АВГ.25!F242+СЕН.25!F242+ОКТ.25!F242+НОЯ.25!F242+ДЕК.25!F242</f>
        <v>0</v>
      </c>
      <c r="G244" s="43">
        <f t="shared" si="23"/>
        <v>4050</v>
      </c>
      <c r="H244" s="20">
        <f>ЯНВ.25!E242</f>
        <v>1350</v>
      </c>
      <c r="I244" s="20">
        <f>ФЕВ.25!E242</f>
        <v>1350</v>
      </c>
      <c r="J244" s="20">
        <f>МАР.25!E242</f>
        <v>1350</v>
      </c>
      <c r="K244" s="44">
        <f t="shared" si="24"/>
        <v>4050</v>
      </c>
      <c r="L244" s="20">
        <f>АПР.25!E242</f>
        <v>1350</v>
      </c>
      <c r="M244" s="45">
        <f>МАЙ.25!E242</f>
        <v>1350</v>
      </c>
      <c r="N244" s="45">
        <f>ИЮН.25!E242</f>
        <v>1350</v>
      </c>
      <c r="O244" s="46">
        <f t="shared" si="25"/>
        <v>4050</v>
      </c>
      <c r="P244" s="45">
        <f>ИЮЛ.25!E242</f>
        <v>1350</v>
      </c>
      <c r="Q244" s="45">
        <f>АВГ.25!E242</f>
        <v>1350</v>
      </c>
      <c r="R244" s="45">
        <f>СЕН.25!E242</f>
        <v>1350</v>
      </c>
      <c r="S244" s="47">
        <f t="shared" si="26"/>
        <v>4050</v>
      </c>
      <c r="T244" s="45">
        <f>ОКТ.25!E242</f>
        <v>1350</v>
      </c>
      <c r="U244" s="45">
        <f>НОЯ.25!E242</f>
        <v>1350</v>
      </c>
      <c r="V244" s="45">
        <f>ДЕК.25!E242</f>
        <v>1350</v>
      </c>
      <c r="W244" s="30"/>
      <c r="X244" s="9"/>
    </row>
    <row r="245" spans="1:24" ht="15.75" x14ac:dyDescent="0.25">
      <c r="A245" s="19"/>
      <c r="B245" s="127">
        <f t="shared" si="21"/>
        <v>237</v>
      </c>
      <c r="C245" s="111"/>
      <c r="D245" s="117">
        <v>-12150</v>
      </c>
      <c r="E245" s="42">
        <f t="shared" si="27"/>
        <v>-1350</v>
      </c>
      <c r="F245" s="20">
        <f>ЯНВ.25!F243+ФЕВ.25!F243+МАР.25!F243+АПР.25!F243+МАЙ.25!F243+ИЮН.25!F243+ИЮЛ.25!F243+АВГ.25!F243+СЕН.25!F243+ОКТ.25!F243+НОЯ.25!F243+ДЕК.25!F243</f>
        <v>27000</v>
      </c>
      <c r="G245" s="43">
        <f t="shared" si="23"/>
        <v>4050</v>
      </c>
      <c r="H245" s="20">
        <f>ЯНВ.25!E243</f>
        <v>1350</v>
      </c>
      <c r="I245" s="20">
        <f>ФЕВ.25!E243</f>
        <v>1350</v>
      </c>
      <c r="J245" s="20">
        <f>МАР.25!E243</f>
        <v>1350</v>
      </c>
      <c r="K245" s="44">
        <f t="shared" si="24"/>
        <v>4050</v>
      </c>
      <c r="L245" s="20">
        <f>АПР.25!E243</f>
        <v>1350</v>
      </c>
      <c r="M245" s="45">
        <f>МАЙ.25!E243</f>
        <v>1350</v>
      </c>
      <c r="N245" s="45">
        <f>ИЮН.25!E243</f>
        <v>1350</v>
      </c>
      <c r="O245" s="46">
        <f t="shared" si="25"/>
        <v>4050</v>
      </c>
      <c r="P245" s="45">
        <f>ИЮЛ.25!E243</f>
        <v>1350</v>
      </c>
      <c r="Q245" s="45">
        <f>АВГ.25!E243</f>
        <v>1350</v>
      </c>
      <c r="R245" s="45">
        <f>СЕН.25!E243</f>
        <v>1350</v>
      </c>
      <c r="S245" s="47">
        <f t="shared" si="26"/>
        <v>4050</v>
      </c>
      <c r="T245" s="45">
        <f>ОКТ.25!E243</f>
        <v>1350</v>
      </c>
      <c r="U245" s="45">
        <f>НОЯ.25!E243</f>
        <v>1350</v>
      </c>
      <c r="V245" s="45">
        <f>ДЕК.25!E243</f>
        <v>1350</v>
      </c>
      <c r="W245" s="30"/>
      <c r="X245" s="9"/>
    </row>
    <row r="246" spans="1:24" ht="15.75" x14ac:dyDescent="0.25">
      <c r="A246" s="19"/>
      <c r="B246" s="127">
        <f t="shared" si="21"/>
        <v>238</v>
      </c>
      <c r="C246" s="111"/>
      <c r="D246" s="117">
        <v>-5400</v>
      </c>
      <c r="E246" s="42">
        <f t="shared" si="27"/>
        <v>1350</v>
      </c>
      <c r="F246" s="20">
        <f>ЯНВ.25!F244+ФЕВ.25!F244+МАР.25!F244+АПР.25!F244+МАЙ.25!F244+ИЮН.25!F244+ИЮЛ.25!F244+АВГ.25!F244+СЕН.25!F244+ОКТ.25!F244+НОЯ.25!F244+ДЕК.25!F244</f>
        <v>22950</v>
      </c>
      <c r="G246" s="43">
        <f t="shared" si="23"/>
        <v>4050</v>
      </c>
      <c r="H246" s="20">
        <f>ЯНВ.25!E244</f>
        <v>1350</v>
      </c>
      <c r="I246" s="20">
        <f>ФЕВ.25!E244</f>
        <v>1350</v>
      </c>
      <c r="J246" s="20">
        <f>МАР.25!E244</f>
        <v>1350</v>
      </c>
      <c r="K246" s="44">
        <f t="shared" si="24"/>
        <v>4050</v>
      </c>
      <c r="L246" s="20">
        <f>АПР.25!E244</f>
        <v>1350</v>
      </c>
      <c r="M246" s="45">
        <f>МАЙ.25!E244</f>
        <v>1350</v>
      </c>
      <c r="N246" s="45">
        <f>ИЮН.25!E244</f>
        <v>1350</v>
      </c>
      <c r="O246" s="46">
        <f t="shared" si="25"/>
        <v>4050</v>
      </c>
      <c r="P246" s="45">
        <f>ИЮЛ.25!E244</f>
        <v>1350</v>
      </c>
      <c r="Q246" s="45">
        <f>АВГ.25!E244</f>
        <v>1350</v>
      </c>
      <c r="R246" s="45">
        <f>СЕН.25!E244</f>
        <v>1350</v>
      </c>
      <c r="S246" s="47">
        <f t="shared" si="26"/>
        <v>4050</v>
      </c>
      <c r="T246" s="45">
        <f>ОКТ.25!E244</f>
        <v>1350</v>
      </c>
      <c r="U246" s="45">
        <f>НОЯ.25!E244</f>
        <v>1350</v>
      </c>
      <c r="V246" s="45">
        <f>ДЕК.25!E244</f>
        <v>1350</v>
      </c>
      <c r="W246" s="30"/>
      <c r="X246" s="9"/>
    </row>
    <row r="247" spans="1:24" ht="15.75" x14ac:dyDescent="0.25">
      <c r="A247" s="19"/>
      <c r="B247" s="127">
        <f t="shared" si="21"/>
        <v>239</v>
      </c>
      <c r="C247" s="111"/>
      <c r="D247" s="117">
        <v>-12150</v>
      </c>
      <c r="E247" s="42">
        <f t="shared" si="27"/>
        <v>-28350</v>
      </c>
      <c r="F247" s="20">
        <f>ЯНВ.25!F245+ФЕВ.25!F245+МАР.25!F245+АПР.25!F245+МАЙ.25!F245+ИЮН.25!F245+ИЮЛ.25!F245+АВГ.25!F245+СЕН.25!F245+ОКТ.25!F245+НОЯ.25!F245+ДЕК.25!F245</f>
        <v>0</v>
      </c>
      <c r="G247" s="43">
        <f t="shared" si="23"/>
        <v>4050</v>
      </c>
      <c r="H247" s="20">
        <f>ЯНВ.25!E245</f>
        <v>1350</v>
      </c>
      <c r="I247" s="20">
        <f>ФЕВ.25!E245</f>
        <v>1350</v>
      </c>
      <c r="J247" s="20">
        <f>МАР.25!E245</f>
        <v>1350</v>
      </c>
      <c r="K247" s="44">
        <f t="shared" si="24"/>
        <v>4050</v>
      </c>
      <c r="L247" s="20">
        <f>АПР.25!E245</f>
        <v>1350</v>
      </c>
      <c r="M247" s="45">
        <f>МАЙ.25!E245</f>
        <v>1350</v>
      </c>
      <c r="N247" s="45">
        <f>ИЮН.25!E245</f>
        <v>1350</v>
      </c>
      <c r="O247" s="46">
        <f t="shared" si="25"/>
        <v>4050</v>
      </c>
      <c r="P247" s="45">
        <f>ИЮЛ.25!E245</f>
        <v>1350</v>
      </c>
      <c r="Q247" s="45">
        <f>АВГ.25!E245</f>
        <v>1350</v>
      </c>
      <c r="R247" s="45">
        <f>СЕН.25!E245</f>
        <v>1350</v>
      </c>
      <c r="S247" s="47">
        <f t="shared" si="26"/>
        <v>4050</v>
      </c>
      <c r="T247" s="45">
        <f>ОКТ.25!E245</f>
        <v>1350</v>
      </c>
      <c r="U247" s="45">
        <f>НОЯ.25!E245</f>
        <v>1350</v>
      </c>
      <c r="V247" s="45">
        <f>ДЕК.25!E245</f>
        <v>1350</v>
      </c>
      <c r="W247" s="30"/>
      <c r="X247" s="9"/>
    </row>
    <row r="248" spans="1:24" ht="15.75" x14ac:dyDescent="0.25">
      <c r="A248" s="19"/>
      <c r="B248" s="127">
        <f t="shared" si="21"/>
        <v>240</v>
      </c>
      <c r="C248" s="111"/>
      <c r="D248" s="117">
        <v>8100</v>
      </c>
      <c r="E248" s="42">
        <f t="shared" si="27"/>
        <v>8100</v>
      </c>
      <c r="F248" s="20">
        <f>ЯНВ.25!F246+ФЕВ.25!F246+МАР.25!F246+АПР.25!F246+МАЙ.25!F246+ИЮН.25!F246+ИЮЛ.25!F246+АВГ.25!F246+СЕН.25!F246+ОКТ.25!F246+НОЯ.25!F246+ДЕК.25!F246</f>
        <v>16200</v>
      </c>
      <c r="G248" s="43">
        <f t="shared" si="23"/>
        <v>4050</v>
      </c>
      <c r="H248" s="20">
        <f>ЯНВ.25!E246</f>
        <v>1350</v>
      </c>
      <c r="I248" s="20">
        <f>ФЕВ.25!E246</f>
        <v>1350</v>
      </c>
      <c r="J248" s="20">
        <f>МАР.25!E246</f>
        <v>1350</v>
      </c>
      <c r="K248" s="44">
        <f t="shared" si="24"/>
        <v>4050</v>
      </c>
      <c r="L248" s="20">
        <f>АПР.25!E246</f>
        <v>1350</v>
      </c>
      <c r="M248" s="45">
        <f>МАЙ.25!E246</f>
        <v>1350</v>
      </c>
      <c r="N248" s="45">
        <f>ИЮН.25!E246</f>
        <v>1350</v>
      </c>
      <c r="O248" s="46">
        <f t="shared" si="25"/>
        <v>4050</v>
      </c>
      <c r="P248" s="45">
        <f>ИЮЛ.25!E246</f>
        <v>1350</v>
      </c>
      <c r="Q248" s="45">
        <f>АВГ.25!E246</f>
        <v>1350</v>
      </c>
      <c r="R248" s="45">
        <f>СЕН.25!E246</f>
        <v>1350</v>
      </c>
      <c r="S248" s="47">
        <f t="shared" si="26"/>
        <v>4050</v>
      </c>
      <c r="T248" s="45">
        <f>ОКТ.25!E246</f>
        <v>1350</v>
      </c>
      <c r="U248" s="45">
        <f>НОЯ.25!E246</f>
        <v>1350</v>
      </c>
      <c r="V248" s="45">
        <f>ДЕК.25!E246</f>
        <v>1350</v>
      </c>
      <c r="W248" s="30"/>
      <c r="X248" s="9"/>
    </row>
    <row r="249" spans="1:24" ht="15.75" x14ac:dyDescent="0.25">
      <c r="A249" s="19"/>
      <c r="B249" s="127">
        <v>241</v>
      </c>
      <c r="C249" s="111"/>
      <c r="D249" s="117">
        <v>-22950</v>
      </c>
      <c r="E249" s="42">
        <f t="shared" si="27"/>
        <v>-5150</v>
      </c>
      <c r="F249" s="20">
        <f>ЯНВ.25!F247+ФЕВ.25!F247+МАР.25!F247+АПР.25!F247+МАЙ.25!F247+ИЮН.25!F247+ИЮЛ.25!F247+АВГ.25!F247+СЕН.25!F247+ОКТ.25!F247+НОЯ.25!F247+ДЕК.25!F247</f>
        <v>34000</v>
      </c>
      <c r="G249" s="43">
        <f t="shared" si="23"/>
        <v>4050</v>
      </c>
      <c r="H249" s="20">
        <f>ЯНВ.25!E247</f>
        <v>1350</v>
      </c>
      <c r="I249" s="20">
        <f>ФЕВ.25!E247</f>
        <v>1350</v>
      </c>
      <c r="J249" s="20">
        <f>МАР.25!E247</f>
        <v>1350</v>
      </c>
      <c r="K249" s="44">
        <f t="shared" si="24"/>
        <v>4050</v>
      </c>
      <c r="L249" s="20">
        <f>АПР.25!E247</f>
        <v>1350</v>
      </c>
      <c r="M249" s="45">
        <f>МАЙ.25!E247</f>
        <v>1350</v>
      </c>
      <c r="N249" s="45">
        <f>ИЮН.25!E247</f>
        <v>1350</v>
      </c>
      <c r="O249" s="46">
        <f t="shared" si="25"/>
        <v>4050</v>
      </c>
      <c r="P249" s="45">
        <f>ИЮЛ.25!E247</f>
        <v>1350</v>
      </c>
      <c r="Q249" s="45">
        <f>АВГ.25!E247</f>
        <v>1350</v>
      </c>
      <c r="R249" s="45">
        <f>СЕН.25!E247</f>
        <v>1350</v>
      </c>
      <c r="S249" s="47">
        <f t="shared" si="26"/>
        <v>4050</v>
      </c>
      <c r="T249" s="45">
        <f>ОКТ.25!E247</f>
        <v>1350</v>
      </c>
      <c r="U249" s="45">
        <f>НОЯ.25!E247</f>
        <v>1350</v>
      </c>
      <c r="V249" s="45">
        <f>ДЕК.25!E247</f>
        <v>1350</v>
      </c>
      <c r="W249" s="30"/>
      <c r="X249" s="9"/>
    </row>
    <row r="250" spans="1:24" ht="15.75" x14ac:dyDescent="0.25">
      <c r="A250" s="23"/>
      <c r="B250" s="127" t="s">
        <v>49</v>
      </c>
      <c r="C250" s="111"/>
      <c r="D250" s="117">
        <v>-32096.58</v>
      </c>
      <c r="E250" s="42">
        <f t="shared" si="27"/>
        <v>-26496.58</v>
      </c>
      <c r="F250" s="20">
        <f>ЯНВ.25!F248+ФЕВ.25!F248+МАР.25!F248+АПР.25!F248+МАЙ.25!F248+ИЮН.25!F248+ИЮЛ.25!F248+АВГ.25!F248+СЕН.25!F248+ОКТ.25!F248+НОЯ.25!F248+ДЕК.25!F248</f>
        <v>38000</v>
      </c>
      <c r="G250" s="43">
        <f t="shared" si="23"/>
        <v>8100</v>
      </c>
      <c r="H250" s="20">
        <f>ЯНВ.25!E248</f>
        <v>2700</v>
      </c>
      <c r="I250" s="20">
        <f>ФЕВ.25!E248</f>
        <v>2700</v>
      </c>
      <c r="J250" s="20">
        <f>МАР.25!E248</f>
        <v>2700</v>
      </c>
      <c r="K250" s="44">
        <f t="shared" si="24"/>
        <v>8100</v>
      </c>
      <c r="L250" s="20">
        <f>АПР.25!E248</f>
        <v>2700</v>
      </c>
      <c r="M250" s="45">
        <f>МАЙ.25!E248</f>
        <v>2700</v>
      </c>
      <c r="N250" s="45">
        <f>ИЮН.25!E248</f>
        <v>2700</v>
      </c>
      <c r="O250" s="46">
        <f t="shared" si="25"/>
        <v>8100</v>
      </c>
      <c r="P250" s="45">
        <f>ИЮЛ.25!E248</f>
        <v>2700</v>
      </c>
      <c r="Q250" s="45">
        <f>АВГ.25!E248</f>
        <v>2700</v>
      </c>
      <c r="R250" s="45">
        <f>СЕН.25!E248</f>
        <v>2700</v>
      </c>
      <c r="S250" s="47">
        <f t="shared" si="26"/>
        <v>8100</v>
      </c>
      <c r="T250" s="45">
        <f>ОКТ.25!E248</f>
        <v>2700</v>
      </c>
      <c r="U250" s="45">
        <f>НОЯ.25!E248</f>
        <v>2700</v>
      </c>
      <c r="V250" s="45">
        <f>ДЕК.25!E248</f>
        <v>2700</v>
      </c>
      <c r="W250" s="30"/>
      <c r="X250" s="9"/>
    </row>
    <row r="251" spans="1:24" ht="15.75" x14ac:dyDescent="0.25">
      <c r="A251" s="23"/>
      <c r="B251" s="127" t="s">
        <v>50</v>
      </c>
      <c r="C251" s="111"/>
      <c r="D251" s="117">
        <v>-10500</v>
      </c>
      <c r="E251" s="42">
        <f t="shared" si="27"/>
        <v>-10500</v>
      </c>
      <c r="F251" s="20">
        <f>ЯНВ.25!F249+ФЕВ.25!F249+МАР.25!F249+АПР.25!F249+МАЙ.25!F249+ИЮН.25!F249+ИЮЛ.25!F249+АВГ.25!F249+СЕН.25!F249+ОКТ.25!F249+НОЯ.25!F249+ДЕК.25!F249</f>
        <v>32400</v>
      </c>
      <c r="G251" s="43">
        <f t="shared" si="23"/>
        <v>8100</v>
      </c>
      <c r="H251" s="20">
        <f>ЯНВ.25!E249</f>
        <v>2700</v>
      </c>
      <c r="I251" s="20">
        <f>ФЕВ.25!E249</f>
        <v>2700</v>
      </c>
      <c r="J251" s="20">
        <f>МАР.25!E249</f>
        <v>2700</v>
      </c>
      <c r="K251" s="44">
        <f t="shared" si="24"/>
        <v>8100</v>
      </c>
      <c r="L251" s="20">
        <f>АПР.25!E249</f>
        <v>2700</v>
      </c>
      <c r="M251" s="45">
        <f>МАЙ.25!E249</f>
        <v>2700</v>
      </c>
      <c r="N251" s="45">
        <f>ИЮН.25!E249</f>
        <v>2700</v>
      </c>
      <c r="O251" s="46">
        <f t="shared" si="25"/>
        <v>8100</v>
      </c>
      <c r="P251" s="45">
        <f>ИЮЛ.25!E249</f>
        <v>2700</v>
      </c>
      <c r="Q251" s="45">
        <f>АВГ.25!E249</f>
        <v>2700</v>
      </c>
      <c r="R251" s="45">
        <f>СЕН.25!E249</f>
        <v>2700</v>
      </c>
      <c r="S251" s="47">
        <f t="shared" si="26"/>
        <v>8100</v>
      </c>
      <c r="T251" s="45">
        <f>ОКТ.25!E249</f>
        <v>2700</v>
      </c>
      <c r="U251" s="45">
        <f>НОЯ.25!E249</f>
        <v>2700</v>
      </c>
      <c r="V251" s="45">
        <f>ДЕК.25!E249</f>
        <v>2700</v>
      </c>
      <c r="W251" s="30"/>
      <c r="X251" s="9"/>
    </row>
    <row r="252" spans="1:24" ht="15.75" x14ac:dyDescent="0.25">
      <c r="A252" s="49"/>
      <c r="B252" s="22">
        <f>243+1</f>
        <v>244</v>
      </c>
      <c r="C252" s="111"/>
      <c r="D252" s="117">
        <v>0</v>
      </c>
      <c r="E252" s="42">
        <f t="shared" si="27"/>
        <v>0</v>
      </c>
      <c r="F252" s="20">
        <f>ЯНВ.25!F250+ФЕВ.25!F250+МАР.25!F250+АПР.25!F250+МАЙ.25!F250+ИЮН.25!F250+ИЮЛ.25!F250+АВГ.25!F250+СЕН.25!F250+ОКТ.25!F250+НОЯ.25!F250+ДЕК.25!F250</f>
        <v>0</v>
      </c>
      <c r="G252" s="43">
        <f t="shared" si="23"/>
        <v>0</v>
      </c>
      <c r="H252" s="20">
        <f>ЯНВ.25!E250</f>
        <v>0</v>
      </c>
      <c r="I252" s="20">
        <f>ФЕВ.25!E250</f>
        <v>0</v>
      </c>
      <c r="J252" s="20">
        <f>МАР.25!E250</f>
        <v>0</v>
      </c>
      <c r="K252" s="44">
        <f t="shared" si="24"/>
        <v>0</v>
      </c>
      <c r="L252" s="20">
        <f>АПР.25!E250</f>
        <v>0</v>
      </c>
      <c r="M252" s="45">
        <f>МАЙ.25!E250</f>
        <v>0</v>
      </c>
      <c r="N252" s="45">
        <f>ИЮН.25!E250</f>
        <v>0</v>
      </c>
      <c r="O252" s="46">
        <f t="shared" si="25"/>
        <v>0</v>
      </c>
      <c r="P252" s="45">
        <f>ИЮЛ.25!E250</f>
        <v>0</v>
      </c>
      <c r="Q252" s="45">
        <f>АВГ.25!E250</f>
        <v>0</v>
      </c>
      <c r="R252" s="45">
        <f>СЕН.25!E250</f>
        <v>0</v>
      </c>
      <c r="S252" s="47">
        <f t="shared" si="26"/>
        <v>0</v>
      </c>
      <c r="T252" s="45">
        <f>ОКТ.25!E250</f>
        <v>0</v>
      </c>
      <c r="U252" s="45">
        <f>НОЯ.25!E250</f>
        <v>0</v>
      </c>
      <c r="V252" s="45">
        <f>ДЕК.25!E250</f>
        <v>0</v>
      </c>
      <c r="W252" s="30"/>
      <c r="X252" s="9"/>
    </row>
    <row r="253" spans="1:24" ht="15.75" x14ac:dyDescent="0.25">
      <c r="A253" s="49"/>
      <c r="B253" s="127">
        <f t="shared" ref="B253:B273" si="28">B252+1</f>
        <v>245</v>
      </c>
      <c r="C253" s="111"/>
      <c r="D253" s="117">
        <v>1350</v>
      </c>
      <c r="E253" s="42">
        <f t="shared" si="27"/>
        <v>-1350</v>
      </c>
      <c r="F253" s="20">
        <f>ЯНВ.25!F251+ФЕВ.25!F251+МАР.25!F251+АПР.25!F251+МАЙ.25!F251+ИЮН.25!F251+ИЮЛ.25!F251+АВГ.25!F251+СЕН.25!F251+ОКТ.25!F251+НОЯ.25!F251+ДЕК.25!F251</f>
        <v>13500</v>
      </c>
      <c r="G253" s="43">
        <f t="shared" si="23"/>
        <v>4050</v>
      </c>
      <c r="H253" s="20">
        <f>ЯНВ.25!E251</f>
        <v>1350</v>
      </c>
      <c r="I253" s="20">
        <f>ФЕВ.25!E251</f>
        <v>1350</v>
      </c>
      <c r="J253" s="20">
        <f>МАР.25!E251</f>
        <v>1350</v>
      </c>
      <c r="K253" s="44">
        <f t="shared" si="24"/>
        <v>4050</v>
      </c>
      <c r="L253" s="20">
        <f>АПР.25!E251</f>
        <v>1350</v>
      </c>
      <c r="M253" s="45">
        <f>МАЙ.25!E251</f>
        <v>1350</v>
      </c>
      <c r="N253" s="45">
        <f>ИЮН.25!E251</f>
        <v>1350</v>
      </c>
      <c r="O253" s="46">
        <f t="shared" si="25"/>
        <v>4050</v>
      </c>
      <c r="P253" s="45">
        <f>ИЮЛ.25!E251</f>
        <v>1350</v>
      </c>
      <c r="Q253" s="45">
        <f>АВГ.25!E251</f>
        <v>1350</v>
      </c>
      <c r="R253" s="45">
        <f>СЕН.25!E251</f>
        <v>1350</v>
      </c>
      <c r="S253" s="47">
        <f t="shared" si="26"/>
        <v>4050</v>
      </c>
      <c r="T253" s="45">
        <f>ОКТ.25!E251</f>
        <v>1350</v>
      </c>
      <c r="U253" s="45">
        <f>НОЯ.25!E251</f>
        <v>1350</v>
      </c>
      <c r="V253" s="45">
        <f>ДЕК.25!E251</f>
        <v>1350</v>
      </c>
      <c r="W253" s="30"/>
      <c r="X253" s="9"/>
    </row>
    <row r="254" spans="1:24" ht="15.75" x14ac:dyDescent="0.25">
      <c r="A254" s="127"/>
      <c r="B254" s="127">
        <f t="shared" si="28"/>
        <v>246</v>
      </c>
      <c r="C254" s="111"/>
      <c r="D254" s="117">
        <v>-3500</v>
      </c>
      <c r="E254" s="42">
        <f t="shared" si="27"/>
        <v>-3500</v>
      </c>
      <c r="F254" s="20">
        <f>ЯНВ.25!F252+ФЕВ.25!F252+МАР.25!F252+АПР.25!F252+МАЙ.25!F252+ИЮН.25!F252+ИЮЛ.25!F252+АВГ.25!F252+СЕН.25!F252+ОКТ.25!F252+НОЯ.25!F252+ДЕК.25!F252</f>
        <v>16200</v>
      </c>
      <c r="G254" s="43">
        <f t="shared" si="23"/>
        <v>4050</v>
      </c>
      <c r="H254" s="20">
        <f>ЯНВ.25!E252</f>
        <v>1350</v>
      </c>
      <c r="I254" s="20">
        <f>ФЕВ.25!E252</f>
        <v>1350</v>
      </c>
      <c r="J254" s="20">
        <f>МАР.25!E252</f>
        <v>1350</v>
      </c>
      <c r="K254" s="44">
        <f t="shared" si="24"/>
        <v>4050</v>
      </c>
      <c r="L254" s="20">
        <f>АПР.25!E252</f>
        <v>1350</v>
      </c>
      <c r="M254" s="45">
        <f>МАЙ.25!E252</f>
        <v>1350</v>
      </c>
      <c r="N254" s="45">
        <f>ИЮН.25!E252</f>
        <v>1350</v>
      </c>
      <c r="O254" s="46">
        <f t="shared" si="25"/>
        <v>4050</v>
      </c>
      <c r="P254" s="45">
        <f>ИЮЛ.25!E252</f>
        <v>1350</v>
      </c>
      <c r="Q254" s="45">
        <f>АВГ.25!E252</f>
        <v>1350</v>
      </c>
      <c r="R254" s="45">
        <f>СЕН.25!E252</f>
        <v>1350</v>
      </c>
      <c r="S254" s="47">
        <f t="shared" si="26"/>
        <v>4050</v>
      </c>
      <c r="T254" s="45">
        <f>ОКТ.25!E252</f>
        <v>1350</v>
      </c>
      <c r="U254" s="45">
        <f>НОЯ.25!E252</f>
        <v>1350</v>
      </c>
      <c r="V254" s="45">
        <f>ДЕК.25!E252</f>
        <v>1350</v>
      </c>
      <c r="W254" s="30"/>
      <c r="X254" s="9"/>
    </row>
    <row r="255" spans="1:24" ht="15.75" x14ac:dyDescent="0.25">
      <c r="A255" s="23"/>
      <c r="B255" s="127">
        <f t="shared" si="28"/>
        <v>247</v>
      </c>
      <c r="C255" s="111"/>
      <c r="D255" s="117">
        <v>-7250</v>
      </c>
      <c r="E255" s="42">
        <f t="shared" si="27"/>
        <v>1550</v>
      </c>
      <c r="F255" s="20">
        <f>ЯНВ.25!F253+ФЕВ.25!F253+МАР.25!F253+АПР.25!F253+МАЙ.25!F253+ИЮН.25!F253+ИЮЛ.25!F253+АВГ.25!F253+СЕН.25!F253+ОКТ.25!F253+НОЯ.25!F253+ДЕК.25!F253</f>
        <v>25000</v>
      </c>
      <c r="G255" s="43">
        <f t="shared" si="23"/>
        <v>4050</v>
      </c>
      <c r="H255" s="20">
        <f>ЯНВ.25!E253</f>
        <v>1350</v>
      </c>
      <c r="I255" s="20">
        <f>ФЕВ.25!E253</f>
        <v>1350</v>
      </c>
      <c r="J255" s="20">
        <f>МАР.25!E253</f>
        <v>1350</v>
      </c>
      <c r="K255" s="44">
        <f t="shared" si="24"/>
        <v>4050</v>
      </c>
      <c r="L255" s="20">
        <f>АПР.25!E253</f>
        <v>1350</v>
      </c>
      <c r="M255" s="45">
        <f>МАЙ.25!E253</f>
        <v>1350</v>
      </c>
      <c r="N255" s="45">
        <f>ИЮН.25!E253</f>
        <v>1350</v>
      </c>
      <c r="O255" s="46">
        <f t="shared" si="25"/>
        <v>4050</v>
      </c>
      <c r="P255" s="45">
        <f>ИЮЛ.25!E253</f>
        <v>1350</v>
      </c>
      <c r="Q255" s="45">
        <f>АВГ.25!E253</f>
        <v>1350</v>
      </c>
      <c r="R255" s="45">
        <f>СЕН.25!E253</f>
        <v>1350</v>
      </c>
      <c r="S255" s="47">
        <f t="shared" si="26"/>
        <v>4050</v>
      </c>
      <c r="T255" s="45">
        <f>ОКТ.25!E253</f>
        <v>1350</v>
      </c>
      <c r="U255" s="45">
        <f>НОЯ.25!E253</f>
        <v>1350</v>
      </c>
      <c r="V255" s="45">
        <f>ДЕК.25!E253</f>
        <v>1350</v>
      </c>
      <c r="W255" s="30"/>
      <c r="X255" s="9"/>
    </row>
    <row r="256" spans="1:24" ht="15.75" x14ac:dyDescent="0.25">
      <c r="A256" s="23"/>
      <c r="B256" s="127">
        <f t="shared" si="28"/>
        <v>248</v>
      </c>
      <c r="C256" s="111"/>
      <c r="D256" s="117">
        <v>0</v>
      </c>
      <c r="E256" s="42">
        <f t="shared" si="27"/>
        <v>0</v>
      </c>
      <c r="F256" s="20">
        <f>ЯНВ.25!F254+ФЕВ.25!F254+МАР.25!F254+АПР.25!F254+МАЙ.25!F254+ИЮН.25!F254+ИЮЛ.25!F254+АВГ.25!F254+СЕН.25!F254+ОКТ.25!F254+НОЯ.25!F254+ДЕК.25!F254</f>
        <v>0</v>
      </c>
      <c r="G256" s="43">
        <f t="shared" si="23"/>
        <v>0</v>
      </c>
      <c r="H256" s="20">
        <f>ЯНВ.25!E254</f>
        <v>0</v>
      </c>
      <c r="I256" s="20">
        <f>ФЕВ.25!E254</f>
        <v>0</v>
      </c>
      <c r="J256" s="20">
        <f>МАР.25!E254</f>
        <v>0</v>
      </c>
      <c r="K256" s="44">
        <f t="shared" si="24"/>
        <v>0</v>
      </c>
      <c r="L256" s="20">
        <f>АПР.25!E254</f>
        <v>0</v>
      </c>
      <c r="M256" s="45">
        <f>МАЙ.25!E254</f>
        <v>0</v>
      </c>
      <c r="N256" s="45">
        <f>ИЮН.25!E254</f>
        <v>0</v>
      </c>
      <c r="O256" s="46">
        <f t="shared" si="25"/>
        <v>0</v>
      </c>
      <c r="P256" s="45">
        <f>ИЮЛ.25!E254</f>
        <v>0</v>
      </c>
      <c r="Q256" s="45">
        <f>АВГ.25!E254</f>
        <v>0</v>
      </c>
      <c r="R256" s="45">
        <f>СЕН.25!E254</f>
        <v>0</v>
      </c>
      <c r="S256" s="47">
        <f t="shared" si="26"/>
        <v>0</v>
      </c>
      <c r="T256" s="45">
        <f>ОКТ.25!E254</f>
        <v>0</v>
      </c>
      <c r="U256" s="45">
        <f>НОЯ.25!E254</f>
        <v>0</v>
      </c>
      <c r="V256" s="45">
        <f>ДЕК.25!E254</f>
        <v>0</v>
      </c>
      <c r="W256" s="30"/>
      <c r="X256" s="9"/>
    </row>
    <row r="257" spans="1:24" ht="15.75" x14ac:dyDescent="0.25">
      <c r="A257" s="23"/>
      <c r="B257" s="127">
        <f t="shared" si="28"/>
        <v>249</v>
      </c>
      <c r="C257" s="111"/>
      <c r="D257" s="117">
        <v>0</v>
      </c>
      <c r="E257" s="42">
        <f t="shared" si="27"/>
        <v>0</v>
      </c>
      <c r="F257" s="20">
        <f>ЯНВ.25!F255+ФЕВ.25!F255+МАР.25!F255+АПР.25!F255+МАЙ.25!F255+ИЮН.25!F255+ИЮЛ.25!F255+АВГ.25!F255+СЕН.25!F255+ОКТ.25!F255+НОЯ.25!F255+ДЕК.25!F255</f>
        <v>16200</v>
      </c>
      <c r="G257" s="43">
        <f t="shared" si="23"/>
        <v>4050</v>
      </c>
      <c r="H257" s="20">
        <f>ЯНВ.25!E255</f>
        <v>1350</v>
      </c>
      <c r="I257" s="20">
        <f>ФЕВ.25!E255</f>
        <v>1350</v>
      </c>
      <c r="J257" s="20">
        <f>МАР.25!E255</f>
        <v>1350</v>
      </c>
      <c r="K257" s="44">
        <f t="shared" si="24"/>
        <v>4050</v>
      </c>
      <c r="L257" s="20">
        <f>АПР.25!E255</f>
        <v>1350</v>
      </c>
      <c r="M257" s="45">
        <f>МАЙ.25!E255</f>
        <v>1350</v>
      </c>
      <c r="N257" s="45">
        <f>ИЮН.25!E255</f>
        <v>1350</v>
      </c>
      <c r="O257" s="46">
        <f t="shared" si="25"/>
        <v>4050</v>
      </c>
      <c r="P257" s="45">
        <f>ИЮЛ.25!E255</f>
        <v>1350</v>
      </c>
      <c r="Q257" s="45">
        <f>АВГ.25!E255</f>
        <v>1350</v>
      </c>
      <c r="R257" s="45">
        <f>СЕН.25!E255</f>
        <v>1350</v>
      </c>
      <c r="S257" s="47">
        <f t="shared" si="26"/>
        <v>4050</v>
      </c>
      <c r="T257" s="45">
        <f>ОКТ.25!E255</f>
        <v>1350</v>
      </c>
      <c r="U257" s="45">
        <f>НОЯ.25!E255</f>
        <v>1350</v>
      </c>
      <c r="V257" s="45">
        <f>ДЕК.25!E255</f>
        <v>1350</v>
      </c>
      <c r="W257" s="30"/>
      <c r="X257" s="9"/>
    </row>
    <row r="258" spans="1:24" ht="15.75" x14ac:dyDescent="0.25">
      <c r="A258" s="23"/>
      <c r="B258" s="127">
        <f t="shared" si="28"/>
        <v>250</v>
      </c>
      <c r="C258" s="111"/>
      <c r="D258" s="117">
        <v>-7950</v>
      </c>
      <c r="E258" s="42">
        <f t="shared" si="27"/>
        <v>-24150</v>
      </c>
      <c r="F258" s="20">
        <f>ЯНВ.25!F256+ФЕВ.25!F256+МАР.25!F256+АПР.25!F256+МАЙ.25!F256+ИЮН.25!F256+ИЮЛ.25!F256+АВГ.25!F256+СЕН.25!F256+ОКТ.25!F256+НОЯ.25!F256+ДЕК.25!F256</f>
        <v>0</v>
      </c>
      <c r="G258" s="43">
        <f t="shared" si="23"/>
        <v>4050</v>
      </c>
      <c r="H258" s="20">
        <f>ЯНВ.25!E256</f>
        <v>1350</v>
      </c>
      <c r="I258" s="20">
        <f>ФЕВ.25!E256</f>
        <v>1350</v>
      </c>
      <c r="J258" s="20">
        <f>МАР.25!E256</f>
        <v>1350</v>
      </c>
      <c r="K258" s="44">
        <f t="shared" si="24"/>
        <v>4050</v>
      </c>
      <c r="L258" s="20">
        <f>АПР.25!E256</f>
        <v>1350</v>
      </c>
      <c r="M258" s="45">
        <f>МАЙ.25!E256</f>
        <v>1350</v>
      </c>
      <c r="N258" s="45">
        <f>ИЮН.25!E256</f>
        <v>1350</v>
      </c>
      <c r="O258" s="46">
        <f t="shared" si="25"/>
        <v>4050</v>
      </c>
      <c r="P258" s="45">
        <f>ИЮЛ.25!E256</f>
        <v>1350</v>
      </c>
      <c r="Q258" s="45">
        <f>АВГ.25!E256</f>
        <v>1350</v>
      </c>
      <c r="R258" s="45">
        <f>СЕН.25!E256</f>
        <v>1350</v>
      </c>
      <c r="S258" s="47">
        <f t="shared" si="26"/>
        <v>4050</v>
      </c>
      <c r="T258" s="45">
        <f>ОКТ.25!E256</f>
        <v>1350</v>
      </c>
      <c r="U258" s="45">
        <f>НОЯ.25!E256</f>
        <v>1350</v>
      </c>
      <c r="V258" s="45">
        <f>ДЕК.25!E256</f>
        <v>1350</v>
      </c>
      <c r="W258" s="30"/>
      <c r="X258" s="9"/>
    </row>
    <row r="259" spans="1:24" ht="15.75" x14ac:dyDescent="0.25">
      <c r="A259" s="23"/>
      <c r="B259" s="127">
        <f t="shared" si="28"/>
        <v>251</v>
      </c>
      <c r="C259" s="111"/>
      <c r="D259" s="117">
        <v>-8100</v>
      </c>
      <c r="E259" s="42">
        <f t="shared" si="27"/>
        <v>-1350</v>
      </c>
      <c r="F259" s="20">
        <f>ЯНВ.25!F257+ФЕВ.25!F257+МАР.25!F257+АПР.25!F257+МАЙ.25!F257+ИЮН.25!F257+ИЮЛ.25!F257+АВГ.25!F257+СЕН.25!F257+ОКТ.25!F257+НОЯ.25!F257+ДЕК.25!F257</f>
        <v>22950</v>
      </c>
      <c r="G259" s="43">
        <f t="shared" si="23"/>
        <v>4050</v>
      </c>
      <c r="H259" s="20">
        <f>ЯНВ.25!E257</f>
        <v>1350</v>
      </c>
      <c r="I259" s="20">
        <f>ФЕВ.25!E257</f>
        <v>1350</v>
      </c>
      <c r="J259" s="20">
        <f>МАР.25!E257</f>
        <v>1350</v>
      </c>
      <c r="K259" s="44">
        <f t="shared" si="24"/>
        <v>4050</v>
      </c>
      <c r="L259" s="20">
        <f>АПР.25!E257</f>
        <v>1350</v>
      </c>
      <c r="M259" s="45">
        <f>МАЙ.25!E257</f>
        <v>1350</v>
      </c>
      <c r="N259" s="45">
        <f>ИЮН.25!E257</f>
        <v>1350</v>
      </c>
      <c r="O259" s="46">
        <f t="shared" si="25"/>
        <v>4050</v>
      </c>
      <c r="P259" s="45">
        <f>ИЮЛ.25!E257</f>
        <v>1350</v>
      </c>
      <c r="Q259" s="45">
        <f>АВГ.25!E257</f>
        <v>1350</v>
      </c>
      <c r="R259" s="45">
        <f>СЕН.25!E257</f>
        <v>1350</v>
      </c>
      <c r="S259" s="47">
        <f t="shared" si="26"/>
        <v>4050</v>
      </c>
      <c r="T259" s="45">
        <f>ОКТ.25!E257</f>
        <v>1350</v>
      </c>
      <c r="U259" s="45">
        <f>НОЯ.25!E257</f>
        <v>1350</v>
      </c>
      <c r="V259" s="45">
        <f>ДЕК.25!E257</f>
        <v>1350</v>
      </c>
      <c r="W259" s="30"/>
      <c r="X259" s="9"/>
    </row>
    <row r="260" spans="1:24" ht="15.75" x14ac:dyDescent="0.25">
      <c r="A260" s="23"/>
      <c r="B260" s="127">
        <f t="shared" si="28"/>
        <v>252</v>
      </c>
      <c r="C260" s="111"/>
      <c r="D260" s="117">
        <v>-6750</v>
      </c>
      <c r="E260" s="42">
        <f t="shared" si="27"/>
        <v>-22950</v>
      </c>
      <c r="F260" s="20">
        <f>ЯНВ.25!F258+ФЕВ.25!F258+МАР.25!F258+АПР.25!F258+МАЙ.25!F258+ИЮН.25!F258+ИЮЛ.25!F258+АВГ.25!F258+СЕН.25!F258+ОКТ.25!F258+НОЯ.25!F258+ДЕК.25!F258</f>
        <v>0</v>
      </c>
      <c r="G260" s="43">
        <f t="shared" si="23"/>
        <v>4050</v>
      </c>
      <c r="H260" s="20">
        <f>ЯНВ.25!E258</f>
        <v>1350</v>
      </c>
      <c r="I260" s="20">
        <f>ФЕВ.25!E258</f>
        <v>1350</v>
      </c>
      <c r="J260" s="20">
        <f>МАР.25!E258</f>
        <v>1350</v>
      </c>
      <c r="K260" s="44">
        <f t="shared" si="24"/>
        <v>4050</v>
      </c>
      <c r="L260" s="20">
        <f>АПР.25!E258</f>
        <v>1350</v>
      </c>
      <c r="M260" s="45">
        <f>МАЙ.25!E258</f>
        <v>1350</v>
      </c>
      <c r="N260" s="45">
        <f>ИЮН.25!E258</f>
        <v>1350</v>
      </c>
      <c r="O260" s="46">
        <f t="shared" si="25"/>
        <v>4050</v>
      </c>
      <c r="P260" s="45">
        <f>ИЮЛ.25!E258</f>
        <v>1350</v>
      </c>
      <c r="Q260" s="45">
        <f>АВГ.25!E258</f>
        <v>1350</v>
      </c>
      <c r="R260" s="45">
        <f>СЕН.25!E258</f>
        <v>1350</v>
      </c>
      <c r="S260" s="47">
        <f t="shared" si="26"/>
        <v>4050</v>
      </c>
      <c r="T260" s="45">
        <f>ОКТ.25!E258</f>
        <v>1350</v>
      </c>
      <c r="U260" s="45">
        <f>НОЯ.25!E258</f>
        <v>1350</v>
      </c>
      <c r="V260" s="45">
        <f>ДЕК.25!E258</f>
        <v>1350</v>
      </c>
      <c r="W260" s="30"/>
      <c r="X260" s="9"/>
    </row>
    <row r="261" spans="1:24" ht="15.75" x14ac:dyDescent="0.25">
      <c r="A261" s="23"/>
      <c r="B261" s="127">
        <f t="shared" si="28"/>
        <v>253</v>
      </c>
      <c r="C261" s="111"/>
      <c r="D261" s="117">
        <v>-1350</v>
      </c>
      <c r="E261" s="42">
        <f t="shared" si="27"/>
        <v>-1350</v>
      </c>
      <c r="F261" s="20">
        <f>ЯНВ.25!F259+ФЕВ.25!F259+МАР.25!F259+АПР.25!F259+МАЙ.25!F259+ИЮН.25!F259+ИЮЛ.25!F259+АВГ.25!F259+СЕН.25!F259+ОКТ.25!F259+НОЯ.25!F259+ДЕК.25!F259</f>
        <v>16200</v>
      </c>
      <c r="G261" s="43">
        <f t="shared" si="23"/>
        <v>4050</v>
      </c>
      <c r="H261" s="20">
        <f>ЯНВ.25!E259</f>
        <v>1350</v>
      </c>
      <c r="I261" s="20">
        <f>ФЕВ.25!E259</f>
        <v>1350</v>
      </c>
      <c r="J261" s="20">
        <f>МАР.25!E259</f>
        <v>1350</v>
      </c>
      <c r="K261" s="44">
        <f t="shared" si="24"/>
        <v>4050</v>
      </c>
      <c r="L261" s="20">
        <f>АПР.25!E259</f>
        <v>1350</v>
      </c>
      <c r="M261" s="45">
        <f>МАЙ.25!E259</f>
        <v>1350</v>
      </c>
      <c r="N261" s="45">
        <f>ИЮН.25!E259</f>
        <v>1350</v>
      </c>
      <c r="O261" s="46">
        <f t="shared" si="25"/>
        <v>4050</v>
      </c>
      <c r="P261" s="45">
        <f>ИЮЛ.25!E259</f>
        <v>1350</v>
      </c>
      <c r="Q261" s="45">
        <f>АВГ.25!E259</f>
        <v>1350</v>
      </c>
      <c r="R261" s="45">
        <f>СЕН.25!E259</f>
        <v>1350</v>
      </c>
      <c r="S261" s="47">
        <f t="shared" si="26"/>
        <v>4050</v>
      </c>
      <c r="T261" s="45">
        <f>ОКТ.25!E259</f>
        <v>1350</v>
      </c>
      <c r="U261" s="45">
        <f>НОЯ.25!E259</f>
        <v>1350</v>
      </c>
      <c r="V261" s="45">
        <f>ДЕК.25!E259</f>
        <v>1350</v>
      </c>
      <c r="W261" s="30"/>
      <c r="X261" s="9"/>
    </row>
    <row r="262" spans="1:24" ht="15.75" x14ac:dyDescent="0.25">
      <c r="A262" s="23"/>
      <c r="B262" s="127">
        <f t="shared" si="28"/>
        <v>254</v>
      </c>
      <c r="C262" s="111"/>
      <c r="D262" s="117">
        <v>5400</v>
      </c>
      <c r="E262" s="42">
        <f t="shared" si="27"/>
        <v>9200</v>
      </c>
      <c r="F262" s="20">
        <f>ЯНВ.25!F260+ФЕВ.25!F260+МАР.25!F260+АПР.25!F260+МАЙ.25!F260+ИЮН.25!F260+ИЮЛ.25!F260+АВГ.25!F260+СЕН.25!F260+ОКТ.25!F260+НОЯ.25!F260+ДЕК.25!F260</f>
        <v>20000</v>
      </c>
      <c r="G262" s="43">
        <f t="shared" si="23"/>
        <v>4050</v>
      </c>
      <c r="H262" s="20">
        <f>ЯНВ.25!E260</f>
        <v>1350</v>
      </c>
      <c r="I262" s="20">
        <f>ФЕВ.25!E260</f>
        <v>1350</v>
      </c>
      <c r="J262" s="20">
        <f>МАР.25!E260</f>
        <v>1350</v>
      </c>
      <c r="K262" s="44">
        <f t="shared" si="24"/>
        <v>4050</v>
      </c>
      <c r="L262" s="20">
        <f>АПР.25!E260</f>
        <v>1350</v>
      </c>
      <c r="M262" s="45">
        <f>МАЙ.25!E260</f>
        <v>1350</v>
      </c>
      <c r="N262" s="45">
        <f>ИЮН.25!E260</f>
        <v>1350</v>
      </c>
      <c r="O262" s="46">
        <f t="shared" si="25"/>
        <v>4050</v>
      </c>
      <c r="P262" s="45">
        <f>ИЮЛ.25!E260</f>
        <v>1350</v>
      </c>
      <c r="Q262" s="45">
        <f>АВГ.25!E260</f>
        <v>1350</v>
      </c>
      <c r="R262" s="45">
        <f>СЕН.25!E260</f>
        <v>1350</v>
      </c>
      <c r="S262" s="47">
        <f t="shared" si="26"/>
        <v>4050</v>
      </c>
      <c r="T262" s="45">
        <f>ОКТ.25!E260</f>
        <v>1350</v>
      </c>
      <c r="U262" s="45">
        <f>НОЯ.25!E260</f>
        <v>1350</v>
      </c>
      <c r="V262" s="45">
        <f>ДЕК.25!E260</f>
        <v>1350</v>
      </c>
      <c r="W262" s="30"/>
      <c r="X262" s="9"/>
    </row>
    <row r="263" spans="1:24" ht="15.75" x14ac:dyDescent="0.25">
      <c r="A263" s="23"/>
      <c r="B263" s="127">
        <v>256</v>
      </c>
      <c r="C263" s="111"/>
      <c r="D263" s="117">
        <v>-25650</v>
      </c>
      <c r="E263" s="42">
        <f t="shared" si="27"/>
        <v>-41850</v>
      </c>
      <c r="F263" s="20">
        <f>ЯНВ.25!F261+ФЕВ.25!F261+МАР.25!F261+АПР.25!F261+МАЙ.25!F261+ИЮН.25!F261+ИЮЛ.25!F261+АВГ.25!F261+СЕН.25!F261+ОКТ.25!F261+НОЯ.25!F261+ДЕК.25!F261</f>
        <v>0</v>
      </c>
      <c r="G263" s="43">
        <f t="shared" si="23"/>
        <v>4050</v>
      </c>
      <c r="H263" s="20">
        <f>ЯНВ.25!E261</f>
        <v>1350</v>
      </c>
      <c r="I263" s="20">
        <f>ФЕВ.25!E261</f>
        <v>1350</v>
      </c>
      <c r="J263" s="20">
        <f>МАР.25!E261</f>
        <v>1350</v>
      </c>
      <c r="K263" s="44">
        <f t="shared" si="24"/>
        <v>4050</v>
      </c>
      <c r="L263" s="20">
        <f>АПР.25!E261</f>
        <v>1350</v>
      </c>
      <c r="M263" s="45">
        <f>МАЙ.25!E261</f>
        <v>1350</v>
      </c>
      <c r="N263" s="45">
        <f>ИЮН.25!E261</f>
        <v>1350</v>
      </c>
      <c r="O263" s="46">
        <f t="shared" si="25"/>
        <v>4050</v>
      </c>
      <c r="P263" s="45">
        <f>ИЮЛ.25!E261</f>
        <v>1350</v>
      </c>
      <c r="Q263" s="45">
        <f>АВГ.25!E261</f>
        <v>1350</v>
      </c>
      <c r="R263" s="45">
        <f>СЕН.25!E261</f>
        <v>1350</v>
      </c>
      <c r="S263" s="47">
        <f t="shared" si="26"/>
        <v>4050</v>
      </c>
      <c r="T263" s="45">
        <f>ОКТ.25!E261</f>
        <v>1350</v>
      </c>
      <c r="U263" s="45">
        <f>НОЯ.25!E261</f>
        <v>1350</v>
      </c>
      <c r="V263" s="45">
        <f>ДЕК.25!E261</f>
        <v>1350</v>
      </c>
      <c r="W263" s="30"/>
      <c r="X263" s="9"/>
    </row>
    <row r="264" spans="1:24" ht="15.75" x14ac:dyDescent="0.25">
      <c r="A264" s="23"/>
      <c r="B264" s="127">
        <v>258</v>
      </c>
      <c r="C264" s="111"/>
      <c r="D264" s="117">
        <v>0</v>
      </c>
      <c r="E264" s="42">
        <f t="shared" si="27"/>
        <v>-5400</v>
      </c>
      <c r="F264" s="20">
        <f>ЯНВ.25!F262+ФЕВ.25!F262+МАР.25!F262+АПР.25!F262+МАЙ.25!F262+ИЮН.25!F262+ИЮЛ.25!F262+АВГ.25!F262+СЕН.25!F262+ОКТ.25!F262+НОЯ.25!F262+ДЕК.25!F262</f>
        <v>10800</v>
      </c>
      <c r="G264" s="43">
        <f t="shared" si="23"/>
        <v>4050</v>
      </c>
      <c r="H264" s="20">
        <f>ЯНВ.25!E262</f>
        <v>1350</v>
      </c>
      <c r="I264" s="20">
        <f>ФЕВ.25!E262</f>
        <v>1350</v>
      </c>
      <c r="J264" s="20">
        <f>МАР.25!E262</f>
        <v>1350</v>
      </c>
      <c r="K264" s="44">
        <f t="shared" si="24"/>
        <v>4050</v>
      </c>
      <c r="L264" s="20">
        <f>АПР.25!E262</f>
        <v>1350</v>
      </c>
      <c r="M264" s="45">
        <f>МАЙ.25!E262</f>
        <v>1350</v>
      </c>
      <c r="N264" s="45">
        <f>ИЮН.25!E262</f>
        <v>1350</v>
      </c>
      <c r="O264" s="46">
        <f t="shared" si="25"/>
        <v>4050</v>
      </c>
      <c r="P264" s="45">
        <f>ИЮЛ.25!E262</f>
        <v>1350</v>
      </c>
      <c r="Q264" s="45">
        <f>АВГ.25!E262</f>
        <v>1350</v>
      </c>
      <c r="R264" s="45">
        <f>СЕН.25!E262</f>
        <v>1350</v>
      </c>
      <c r="S264" s="47">
        <f t="shared" si="26"/>
        <v>4050</v>
      </c>
      <c r="T264" s="45">
        <f>ОКТ.25!E262</f>
        <v>1350</v>
      </c>
      <c r="U264" s="45">
        <f>НОЯ.25!E262</f>
        <v>1350</v>
      </c>
      <c r="V264" s="45">
        <f>ДЕК.25!E262</f>
        <v>1350</v>
      </c>
      <c r="W264" s="30"/>
      <c r="X264" s="9"/>
    </row>
    <row r="265" spans="1:24" ht="15.75" x14ac:dyDescent="0.25">
      <c r="A265" s="23"/>
      <c r="B265" s="127">
        <f t="shared" si="28"/>
        <v>259</v>
      </c>
      <c r="C265" s="111"/>
      <c r="D265" s="117">
        <v>0</v>
      </c>
      <c r="E265" s="42">
        <f t="shared" si="27"/>
        <v>-6750</v>
      </c>
      <c r="F265" s="20">
        <f>ЯНВ.25!F263+ФЕВ.25!F263+МАР.25!F263+АПР.25!F263+МАЙ.25!F263+ИЮН.25!F263+ИЮЛ.25!F263+АВГ.25!F263+СЕН.25!F263+ОКТ.25!F263+НОЯ.25!F263+ДЕК.25!F263</f>
        <v>0</v>
      </c>
      <c r="G265" s="43">
        <f t="shared" si="23"/>
        <v>0</v>
      </c>
      <c r="H265" s="20">
        <f>ЯНВ.25!E263</f>
        <v>0</v>
      </c>
      <c r="I265" s="20">
        <f>ФЕВ.25!E263</f>
        <v>0</v>
      </c>
      <c r="J265" s="20">
        <f>МАР.25!E263</f>
        <v>0</v>
      </c>
      <c r="K265" s="44">
        <f t="shared" si="24"/>
        <v>0</v>
      </c>
      <c r="L265" s="20">
        <f>АПР.25!E263</f>
        <v>0</v>
      </c>
      <c r="M265" s="45">
        <f>МАЙ.25!E263</f>
        <v>0</v>
      </c>
      <c r="N265" s="45">
        <f>ИЮН.25!E263</f>
        <v>0</v>
      </c>
      <c r="O265" s="46">
        <f t="shared" si="25"/>
        <v>2700</v>
      </c>
      <c r="P265" s="45">
        <f>ИЮЛ.25!E263</f>
        <v>0</v>
      </c>
      <c r="Q265" s="45">
        <f>АВГ.25!E263</f>
        <v>1350</v>
      </c>
      <c r="R265" s="45">
        <f>СЕН.25!E263</f>
        <v>1350</v>
      </c>
      <c r="S265" s="47">
        <f t="shared" si="26"/>
        <v>4050</v>
      </c>
      <c r="T265" s="45">
        <f>ОКТ.25!E263</f>
        <v>1350</v>
      </c>
      <c r="U265" s="45">
        <f>НОЯ.25!E263</f>
        <v>1350</v>
      </c>
      <c r="V265" s="45">
        <f>ДЕК.25!E263</f>
        <v>1350</v>
      </c>
      <c r="W265" s="30"/>
      <c r="X265" s="9"/>
    </row>
    <row r="266" spans="1:24" ht="15.75" x14ac:dyDescent="0.25">
      <c r="A266" s="23"/>
      <c r="B266" s="127">
        <f t="shared" si="28"/>
        <v>260</v>
      </c>
      <c r="C266" s="111"/>
      <c r="D266" s="117">
        <v>0</v>
      </c>
      <c r="E266" s="42">
        <f t="shared" si="27"/>
        <v>-3750</v>
      </c>
      <c r="F266" s="20">
        <f>ЯНВ.25!F264+ФЕВ.25!F264+МАР.25!F264+АПР.25!F264+МАЙ.25!F264+ИЮН.25!F264+ИЮЛ.25!F264+АВГ.25!F264+СЕН.25!F264+ОКТ.25!F264+НОЯ.25!F264+ДЕК.25!F264</f>
        <v>12450</v>
      </c>
      <c r="G266" s="43">
        <f t="shared" si="23"/>
        <v>4050</v>
      </c>
      <c r="H266" s="20">
        <f>ЯНВ.25!E264</f>
        <v>1350</v>
      </c>
      <c r="I266" s="20">
        <f>ФЕВ.25!E264</f>
        <v>1350</v>
      </c>
      <c r="J266" s="20">
        <f>МАР.25!E264</f>
        <v>1350</v>
      </c>
      <c r="K266" s="44">
        <f t="shared" si="24"/>
        <v>4050</v>
      </c>
      <c r="L266" s="20">
        <f>АПР.25!E264</f>
        <v>1350</v>
      </c>
      <c r="M266" s="45">
        <f>МАЙ.25!E264</f>
        <v>1350</v>
      </c>
      <c r="N266" s="45">
        <f>ИЮН.25!E264</f>
        <v>1350</v>
      </c>
      <c r="O266" s="46">
        <f t="shared" si="25"/>
        <v>4050</v>
      </c>
      <c r="P266" s="45">
        <f>ИЮЛ.25!E264</f>
        <v>1350</v>
      </c>
      <c r="Q266" s="45">
        <f>АВГ.25!E264</f>
        <v>1350</v>
      </c>
      <c r="R266" s="45">
        <f>СЕН.25!E264</f>
        <v>1350</v>
      </c>
      <c r="S266" s="47">
        <f t="shared" si="26"/>
        <v>4050</v>
      </c>
      <c r="T266" s="45">
        <f>ОКТ.25!E264</f>
        <v>1350</v>
      </c>
      <c r="U266" s="45">
        <f>НОЯ.25!E264</f>
        <v>1350</v>
      </c>
      <c r="V266" s="45">
        <f>ДЕК.25!E264</f>
        <v>1350</v>
      </c>
      <c r="W266" s="30"/>
      <c r="X266" s="9"/>
    </row>
    <row r="267" spans="1:24" ht="15.75" x14ac:dyDescent="0.25">
      <c r="A267" s="23"/>
      <c r="B267" s="127">
        <f t="shared" si="28"/>
        <v>261</v>
      </c>
      <c r="C267" s="111"/>
      <c r="D267" s="117">
        <v>0</v>
      </c>
      <c r="E267" s="42">
        <f t="shared" ref="E267:E298" si="29">F267-G267-K267-O267-S267+D267</f>
        <v>-13500</v>
      </c>
      <c r="F267" s="20">
        <f>ЯНВ.25!F265+ФЕВ.25!F265+МАР.25!F265+АПР.25!F265+МАЙ.25!F265+ИЮН.25!F265+ИЮЛ.25!F265+АВГ.25!F265+СЕН.25!F265+ОКТ.25!F265+НОЯ.25!F265+ДЕК.25!F265</f>
        <v>0</v>
      </c>
      <c r="G267" s="43">
        <f t="shared" si="23"/>
        <v>1350</v>
      </c>
      <c r="H267" s="20">
        <f>ЯНВ.25!E265</f>
        <v>0</v>
      </c>
      <c r="I267" s="20">
        <f>ФЕВ.25!E265</f>
        <v>0</v>
      </c>
      <c r="J267" s="20">
        <f>МАР.25!E265</f>
        <v>1350</v>
      </c>
      <c r="K267" s="44">
        <f t="shared" si="24"/>
        <v>4050</v>
      </c>
      <c r="L267" s="20">
        <f>АПР.25!E265</f>
        <v>1350</v>
      </c>
      <c r="M267" s="45">
        <f>МАЙ.25!E265</f>
        <v>1350</v>
      </c>
      <c r="N267" s="45">
        <f>ИЮН.25!E265</f>
        <v>1350</v>
      </c>
      <c r="O267" s="46">
        <f t="shared" si="25"/>
        <v>4050</v>
      </c>
      <c r="P267" s="45">
        <f>ИЮЛ.25!E265</f>
        <v>1350</v>
      </c>
      <c r="Q267" s="45">
        <f>АВГ.25!E265</f>
        <v>1350</v>
      </c>
      <c r="R267" s="45">
        <f>СЕН.25!E265</f>
        <v>1350</v>
      </c>
      <c r="S267" s="47">
        <f t="shared" si="26"/>
        <v>4050</v>
      </c>
      <c r="T267" s="45">
        <f>ОКТ.25!E265</f>
        <v>1350</v>
      </c>
      <c r="U267" s="45">
        <f>НОЯ.25!E265</f>
        <v>1350</v>
      </c>
      <c r="V267" s="45">
        <f>ДЕК.25!E265</f>
        <v>1350</v>
      </c>
      <c r="W267" s="30"/>
      <c r="X267" s="9"/>
    </row>
    <row r="268" spans="1:24" ht="15.75" x14ac:dyDescent="0.25">
      <c r="A268" s="23"/>
      <c r="B268" s="127">
        <f t="shared" si="28"/>
        <v>262</v>
      </c>
      <c r="C268" s="111"/>
      <c r="D268" s="117">
        <v>-1350</v>
      </c>
      <c r="E268" s="42">
        <f t="shared" si="29"/>
        <v>-2700</v>
      </c>
      <c r="F268" s="20">
        <f>ЯНВ.25!F266+ФЕВ.25!F266+МАР.25!F266+АПР.25!F266+МАЙ.25!F266+ИЮН.25!F266+ИЮЛ.25!F266+АВГ.25!F266+СЕН.25!F266+ОКТ.25!F266+НОЯ.25!F266+ДЕК.25!F266</f>
        <v>14850</v>
      </c>
      <c r="G268" s="43">
        <f t="shared" si="23"/>
        <v>4050</v>
      </c>
      <c r="H268" s="20">
        <f>ЯНВ.25!E266</f>
        <v>1350</v>
      </c>
      <c r="I268" s="20">
        <f>ФЕВ.25!E266</f>
        <v>1350</v>
      </c>
      <c r="J268" s="20">
        <f>МАР.25!E266</f>
        <v>1350</v>
      </c>
      <c r="K268" s="44">
        <f t="shared" si="24"/>
        <v>4050</v>
      </c>
      <c r="L268" s="20">
        <f>АПР.25!E266</f>
        <v>1350</v>
      </c>
      <c r="M268" s="45">
        <f>МАЙ.25!E266</f>
        <v>1350</v>
      </c>
      <c r="N268" s="45">
        <f>ИЮН.25!E266</f>
        <v>1350</v>
      </c>
      <c r="O268" s="46">
        <f t="shared" si="25"/>
        <v>4050</v>
      </c>
      <c r="P268" s="45">
        <f>ИЮЛ.25!E266</f>
        <v>1350</v>
      </c>
      <c r="Q268" s="45">
        <f>АВГ.25!E266</f>
        <v>1350</v>
      </c>
      <c r="R268" s="45">
        <f>СЕН.25!E266</f>
        <v>1350</v>
      </c>
      <c r="S268" s="47">
        <f t="shared" si="26"/>
        <v>4050</v>
      </c>
      <c r="T268" s="45">
        <f>ОКТ.25!E266</f>
        <v>1350</v>
      </c>
      <c r="U268" s="45">
        <f>НОЯ.25!E266</f>
        <v>1350</v>
      </c>
      <c r="V268" s="45">
        <f>ДЕК.25!E266</f>
        <v>1350</v>
      </c>
      <c r="W268" s="30"/>
      <c r="X268" s="9"/>
    </row>
    <row r="269" spans="1:24" ht="15.75" x14ac:dyDescent="0.25">
      <c r="A269" s="23"/>
      <c r="B269" s="127">
        <f t="shared" si="28"/>
        <v>263</v>
      </c>
      <c r="C269" s="111"/>
      <c r="D269" s="117">
        <v>-12150</v>
      </c>
      <c r="E269" s="42">
        <f t="shared" si="29"/>
        <v>-28350</v>
      </c>
      <c r="F269" s="20">
        <f>ЯНВ.25!F267+ФЕВ.25!F267+МАР.25!F267+АПР.25!F267+МАЙ.25!F267+ИЮН.25!F267+ИЮЛ.25!F267+АВГ.25!F267+СЕН.25!F267+ОКТ.25!F267+НОЯ.25!F267+ДЕК.25!F267</f>
        <v>0</v>
      </c>
      <c r="G269" s="43">
        <f t="shared" si="23"/>
        <v>4050</v>
      </c>
      <c r="H269" s="20">
        <f>ЯНВ.25!E267</f>
        <v>1350</v>
      </c>
      <c r="I269" s="20">
        <f>ФЕВ.25!E267</f>
        <v>1350</v>
      </c>
      <c r="J269" s="20">
        <f>МАР.25!E267</f>
        <v>1350</v>
      </c>
      <c r="K269" s="44">
        <f t="shared" si="24"/>
        <v>4050</v>
      </c>
      <c r="L269" s="20">
        <f>АПР.25!E267</f>
        <v>1350</v>
      </c>
      <c r="M269" s="45">
        <f>МАЙ.25!E267</f>
        <v>1350</v>
      </c>
      <c r="N269" s="45">
        <f>ИЮН.25!E267</f>
        <v>1350</v>
      </c>
      <c r="O269" s="46">
        <f t="shared" si="25"/>
        <v>4050</v>
      </c>
      <c r="P269" s="45">
        <f>ИЮЛ.25!E267</f>
        <v>1350</v>
      </c>
      <c r="Q269" s="45">
        <f>АВГ.25!E267</f>
        <v>1350</v>
      </c>
      <c r="R269" s="45">
        <f>СЕН.25!E267</f>
        <v>1350</v>
      </c>
      <c r="S269" s="47">
        <f t="shared" si="26"/>
        <v>4050</v>
      </c>
      <c r="T269" s="45">
        <f>ОКТ.25!E267</f>
        <v>1350</v>
      </c>
      <c r="U269" s="45">
        <f>НОЯ.25!E267</f>
        <v>1350</v>
      </c>
      <c r="V269" s="45">
        <f>ДЕК.25!E267</f>
        <v>1350</v>
      </c>
      <c r="W269" s="30"/>
      <c r="X269" s="9"/>
    </row>
    <row r="270" spans="1:24" ht="15.75" x14ac:dyDescent="0.25">
      <c r="A270" s="23"/>
      <c r="B270" s="127">
        <f t="shared" si="28"/>
        <v>264</v>
      </c>
      <c r="C270" s="111"/>
      <c r="D270" s="117">
        <v>0</v>
      </c>
      <c r="E270" s="42">
        <f t="shared" si="29"/>
        <v>-8100</v>
      </c>
      <c r="F270" s="20">
        <f>ЯНВ.25!F268+ФЕВ.25!F268+МАР.25!F268+АПР.25!F268+МАЙ.25!F268+ИЮН.25!F268+ИЮЛ.25!F268+АВГ.25!F268+СЕН.25!F268+ОКТ.25!F268+НОЯ.25!F268+ДЕК.25!F268</f>
        <v>8100</v>
      </c>
      <c r="G270" s="43">
        <f t="shared" si="23"/>
        <v>4050</v>
      </c>
      <c r="H270" s="20">
        <f>ЯНВ.25!E268</f>
        <v>1350</v>
      </c>
      <c r="I270" s="20">
        <f>ФЕВ.25!E268</f>
        <v>1350</v>
      </c>
      <c r="J270" s="20">
        <f>МАР.25!E268</f>
        <v>1350</v>
      </c>
      <c r="K270" s="44">
        <f t="shared" si="24"/>
        <v>4050</v>
      </c>
      <c r="L270" s="20">
        <f>АПР.25!E268</f>
        <v>1350</v>
      </c>
      <c r="M270" s="45">
        <f>МАЙ.25!E268</f>
        <v>1350</v>
      </c>
      <c r="N270" s="45">
        <f>ИЮН.25!E268</f>
        <v>1350</v>
      </c>
      <c r="O270" s="46">
        <f t="shared" si="25"/>
        <v>4050</v>
      </c>
      <c r="P270" s="45">
        <f>ИЮЛ.25!E268</f>
        <v>1350</v>
      </c>
      <c r="Q270" s="45">
        <f>АВГ.25!E268</f>
        <v>1350</v>
      </c>
      <c r="R270" s="45">
        <f>СЕН.25!E268</f>
        <v>1350</v>
      </c>
      <c r="S270" s="47">
        <f t="shared" si="26"/>
        <v>4050</v>
      </c>
      <c r="T270" s="45">
        <f>ОКТ.25!E268</f>
        <v>1350</v>
      </c>
      <c r="U270" s="45">
        <f>НОЯ.25!E268</f>
        <v>1350</v>
      </c>
      <c r="V270" s="45">
        <f>ДЕК.25!E268</f>
        <v>1350</v>
      </c>
      <c r="W270" s="30"/>
      <c r="X270" s="9"/>
    </row>
    <row r="271" spans="1:24" ht="15.75" x14ac:dyDescent="0.25">
      <c r="A271" s="23"/>
      <c r="B271" s="127">
        <f t="shared" si="28"/>
        <v>265</v>
      </c>
      <c r="C271" s="111"/>
      <c r="D271" s="117">
        <v>4050</v>
      </c>
      <c r="E271" s="42">
        <f t="shared" si="29"/>
        <v>-9450</v>
      </c>
      <c r="F271" s="20">
        <f>ЯНВ.25!F269+ФЕВ.25!F269+МАР.25!F269+АПР.25!F269+МАЙ.25!F269+ИЮН.25!F269+ИЮЛ.25!F269+АВГ.25!F269+СЕН.25!F269+ОКТ.25!F269+НОЯ.25!F269+ДЕК.25!F269</f>
        <v>2700</v>
      </c>
      <c r="G271" s="43">
        <f t="shared" si="23"/>
        <v>4050</v>
      </c>
      <c r="H271" s="20">
        <f>ЯНВ.25!E269</f>
        <v>1350</v>
      </c>
      <c r="I271" s="20">
        <f>ФЕВ.25!E269</f>
        <v>1350</v>
      </c>
      <c r="J271" s="20">
        <f>МАР.25!E269</f>
        <v>1350</v>
      </c>
      <c r="K271" s="44">
        <f t="shared" si="24"/>
        <v>4050</v>
      </c>
      <c r="L271" s="20">
        <f>АПР.25!E269</f>
        <v>1350</v>
      </c>
      <c r="M271" s="45">
        <f>МАЙ.25!E269</f>
        <v>1350</v>
      </c>
      <c r="N271" s="45">
        <f>ИЮН.25!E269</f>
        <v>1350</v>
      </c>
      <c r="O271" s="46">
        <f t="shared" si="25"/>
        <v>4050</v>
      </c>
      <c r="P271" s="45">
        <f>ИЮЛ.25!E269</f>
        <v>1350</v>
      </c>
      <c r="Q271" s="45">
        <f>АВГ.25!E269</f>
        <v>1350</v>
      </c>
      <c r="R271" s="45">
        <f>СЕН.25!E269</f>
        <v>1350</v>
      </c>
      <c r="S271" s="47">
        <f t="shared" si="26"/>
        <v>4050</v>
      </c>
      <c r="T271" s="45">
        <f>ОКТ.25!E269</f>
        <v>1350</v>
      </c>
      <c r="U271" s="45">
        <f>НОЯ.25!E269</f>
        <v>1350</v>
      </c>
      <c r="V271" s="45">
        <f>ДЕК.25!E269</f>
        <v>1350</v>
      </c>
      <c r="W271" s="30"/>
      <c r="X271" s="9"/>
    </row>
    <row r="272" spans="1:24" ht="15.75" x14ac:dyDescent="0.25">
      <c r="A272" s="23"/>
      <c r="B272" s="127">
        <f t="shared" si="28"/>
        <v>266</v>
      </c>
      <c r="C272" s="111"/>
      <c r="D272" s="117">
        <v>0</v>
      </c>
      <c r="E272" s="42">
        <f t="shared" si="29"/>
        <v>-6750</v>
      </c>
      <c r="F272" s="20">
        <f>ЯНВ.25!F270+ФЕВ.25!F270+МАР.25!F270+АПР.25!F270+МАЙ.25!F270+ИЮН.25!F270+ИЮЛ.25!F270+АВГ.25!F270+СЕН.25!F270+ОКТ.25!F270+НОЯ.25!F270+ДЕК.25!F270</f>
        <v>9450</v>
      </c>
      <c r="G272" s="43">
        <f t="shared" si="23"/>
        <v>4050</v>
      </c>
      <c r="H272" s="20">
        <f>ЯНВ.25!E270</f>
        <v>1350</v>
      </c>
      <c r="I272" s="20">
        <f>ФЕВ.25!E270</f>
        <v>1350</v>
      </c>
      <c r="J272" s="20">
        <f>МАР.25!E270</f>
        <v>1350</v>
      </c>
      <c r="K272" s="44">
        <f t="shared" si="24"/>
        <v>4050</v>
      </c>
      <c r="L272" s="20">
        <f>АПР.25!E270</f>
        <v>1350</v>
      </c>
      <c r="M272" s="45">
        <f>МАЙ.25!E270</f>
        <v>1350</v>
      </c>
      <c r="N272" s="45">
        <f>ИЮН.25!E270</f>
        <v>1350</v>
      </c>
      <c r="O272" s="46">
        <f t="shared" si="25"/>
        <v>4050</v>
      </c>
      <c r="P272" s="45">
        <f>ИЮЛ.25!E270</f>
        <v>1350</v>
      </c>
      <c r="Q272" s="45">
        <f>АВГ.25!E270</f>
        <v>1350</v>
      </c>
      <c r="R272" s="45">
        <f>СЕН.25!E270</f>
        <v>1350</v>
      </c>
      <c r="S272" s="47">
        <f t="shared" si="26"/>
        <v>4050</v>
      </c>
      <c r="T272" s="45">
        <f>ОКТ.25!E270</f>
        <v>1350</v>
      </c>
      <c r="U272" s="45">
        <f>НОЯ.25!E270</f>
        <v>1350</v>
      </c>
      <c r="V272" s="45">
        <f>ДЕК.25!E270</f>
        <v>1350</v>
      </c>
      <c r="W272" s="30"/>
      <c r="X272" s="9"/>
    </row>
    <row r="273" spans="1:24" ht="15.75" x14ac:dyDescent="0.25">
      <c r="A273" s="23"/>
      <c r="B273" s="127">
        <f t="shared" si="28"/>
        <v>267</v>
      </c>
      <c r="C273" s="111"/>
      <c r="D273" s="117">
        <v>0</v>
      </c>
      <c r="E273" s="42">
        <f t="shared" si="29"/>
        <v>0</v>
      </c>
      <c r="F273" s="20">
        <f>ЯНВ.25!F271+ФЕВ.25!F271+МАР.25!F271+АПР.25!F271+МАЙ.25!F271+ИЮН.25!F271+ИЮЛ.25!F271+АВГ.25!F271+СЕН.25!F271+ОКТ.25!F271+НОЯ.25!F271+ДЕК.25!F271</f>
        <v>16200</v>
      </c>
      <c r="G273" s="43">
        <f t="shared" si="23"/>
        <v>4050</v>
      </c>
      <c r="H273" s="20">
        <f>ЯНВ.25!E271</f>
        <v>1350</v>
      </c>
      <c r="I273" s="20">
        <f>ФЕВ.25!E271</f>
        <v>1350</v>
      </c>
      <c r="J273" s="20">
        <f>МАР.25!E271</f>
        <v>1350</v>
      </c>
      <c r="K273" s="44">
        <f t="shared" si="24"/>
        <v>4050</v>
      </c>
      <c r="L273" s="20">
        <f>АПР.25!E271</f>
        <v>1350</v>
      </c>
      <c r="M273" s="45">
        <f>МАЙ.25!E271</f>
        <v>1350</v>
      </c>
      <c r="N273" s="45">
        <f>ИЮН.25!E271</f>
        <v>1350</v>
      </c>
      <c r="O273" s="46">
        <f t="shared" si="25"/>
        <v>4050</v>
      </c>
      <c r="P273" s="45">
        <f>ИЮЛ.25!E271</f>
        <v>1350</v>
      </c>
      <c r="Q273" s="45">
        <f>АВГ.25!E271</f>
        <v>1350</v>
      </c>
      <c r="R273" s="45">
        <f>СЕН.25!E271</f>
        <v>1350</v>
      </c>
      <c r="S273" s="47">
        <f t="shared" si="26"/>
        <v>4050</v>
      </c>
      <c r="T273" s="45">
        <f>ОКТ.25!E271</f>
        <v>1350</v>
      </c>
      <c r="U273" s="45">
        <f>НОЯ.25!E271</f>
        <v>1350</v>
      </c>
      <c r="V273" s="45">
        <f>ДЕК.25!E271</f>
        <v>1350</v>
      </c>
      <c r="W273" s="30"/>
      <c r="X273" s="9"/>
    </row>
    <row r="274" spans="1:24" ht="15.75" x14ac:dyDescent="0.25">
      <c r="A274" s="19"/>
      <c r="B274" s="127">
        <v>268</v>
      </c>
      <c r="C274" s="111"/>
      <c r="D274" s="117">
        <v>800</v>
      </c>
      <c r="E274" s="42">
        <f t="shared" si="29"/>
        <v>1350</v>
      </c>
      <c r="F274" s="20">
        <f>ЯНВ.25!F272+ФЕВ.25!F272+МАР.25!F272+АПР.25!F272+МАЙ.25!F272+ИЮН.25!F272+ИЮЛ.25!F272+АВГ.25!F272+СЕН.25!F272+ОКТ.25!F272+НОЯ.25!F272+ДЕК.25!F272</f>
        <v>16750</v>
      </c>
      <c r="G274" s="43">
        <f t="shared" si="23"/>
        <v>4050</v>
      </c>
      <c r="H274" s="20">
        <f>ЯНВ.25!E272</f>
        <v>1350</v>
      </c>
      <c r="I274" s="20">
        <f>ФЕВ.25!E272</f>
        <v>1350</v>
      </c>
      <c r="J274" s="20">
        <f>МАР.25!E272</f>
        <v>1350</v>
      </c>
      <c r="K274" s="44">
        <f t="shared" si="24"/>
        <v>4050</v>
      </c>
      <c r="L274" s="20">
        <f>АПР.25!E272</f>
        <v>1350</v>
      </c>
      <c r="M274" s="45">
        <f>МАЙ.25!E272</f>
        <v>1350</v>
      </c>
      <c r="N274" s="45">
        <f>ИЮН.25!E272</f>
        <v>1350</v>
      </c>
      <c r="O274" s="46">
        <f t="shared" si="25"/>
        <v>4050</v>
      </c>
      <c r="P274" s="45">
        <f>ИЮЛ.25!E272</f>
        <v>1350</v>
      </c>
      <c r="Q274" s="45">
        <f>АВГ.25!E272</f>
        <v>1350</v>
      </c>
      <c r="R274" s="45">
        <f>СЕН.25!E272</f>
        <v>1350</v>
      </c>
      <c r="S274" s="47">
        <f t="shared" si="26"/>
        <v>4050</v>
      </c>
      <c r="T274" s="45">
        <f>ОКТ.25!E272</f>
        <v>1350</v>
      </c>
      <c r="U274" s="45">
        <f>НОЯ.25!E272</f>
        <v>1350</v>
      </c>
      <c r="V274" s="45">
        <f>ДЕК.25!E272</f>
        <v>1350</v>
      </c>
      <c r="W274" s="30"/>
      <c r="X274" s="9"/>
    </row>
    <row r="275" spans="1:24" ht="15.75" x14ac:dyDescent="0.25">
      <c r="A275" s="52"/>
      <c r="B275" s="127">
        <v>269</v>
      </c>
      <c r="C275" s="111"/>
      <c r="D275" s="117">
        <v>-27300</v>
      </c>
      <c r="E275" s="42">
        <f t="shared" si="29"/>
        <v>-13500</v>
      </c>
      <c r="F275" s="20">
        <f>ЯНВ.25!F273+ФЕВ.25!F273+МАР.25!F273+АПР.25!F273+МАЙ.25!F273+ИЮН.25!F273+ИЮЛ.25!F273+АВГ.25!F273+СЕН.25!F273+ОКТ.25!F273+НОЯ.25!F273+ДЕК.25!F273</f>
        <v>30000</v>
      </c>
      <c r="G275" s="43">
        <f t="shared" si="23"/>
        <v>4050</v>
      </c>
      <c r="H275" s="20">
        <f>ЯНВ.25!E273</f>
        <v>1350</v>
      </c>
      <c r="I275" s="20">
        <f>ФЕВ.25!E273</f>
        <v>1350</v>
      </c>
      <c r="J275" s="20">
        <f>МАР.25!E273</f>
        <v>1350</v>
      </c>
      <c r="K275" s="44">
        <f t="shared" si="24"/>
        <v>4050</v>
      </c>
      <c r="L275" s="20">
        <f>АПР.25!E273</f>
        <v>1350</v>
      </c>
      <c r="M275" s="45">
        <f>МАЙ.25!E273</f>
        <v>1350</v>
      </c>
      <c r="N275" s="45">
        <f>ИЮН.25!E273</f>
        <v>1350</v>
      </c>
      <c r="O275" s="46">
        <f t="shared" si="25"/>
        <v>4050</v>
      </c>
      <c r="P275" s="45">
        <f>ИЮЛ.25!E273</f>
        <v>1350</v>
      </c>
      <c r="Q275" s="45">
        <f>АВГ.25!E273</f>
        <v>1350</v>
      </c>
      <c r="R275" s="45">
        <f>СЕН.25!E273</f>
        <v>1350</v>
      </c>
      <c r="S275" s="47">
        <f t="shared" si="26"/>
        <v>4050</v>
      </c>
      <c r="T275" s="45">
        <f>ОКТ.25!E273</f>
        <v>1350</v>
      </c>
      <c r="U275" s="45">
        <f>НОЯ.25!E273</f>
        <v>1350</v>
      </c>
      <c r="V275" s="45">
        <f>ДЕК.25!E273</f>
        <v>1350</v>
      </c>
      <c r="W275" s="30"/>
      <c r="X275" s="9"/>
    </row>
    <row r="276" spans="1:24" ht="15.75" x14ac:dyDescent="0.25">
      <c r="A276" s="22"/>
      <c r="B276" s="127" t="s">
        <v>51</v>
      </c>
      <c r="C276" s="111"/>
      <c r="D276" s="117">
        <v>-18200</v>
      </c>
      <c r="E276" s="42">
        <f t="shared" si="29"/>
        <v>0</v>
      </c>
      <c r="F276" s="20">
        <f>ЯНВ.25!F274+ФЕВ.25!F274+МАР.25!F274+АПР.25!F274+МАЙ.25!F274+ИЮН.25!F274+ИЮЛ.25!F274+АВГ.25!F274+СЕН.25!F274+ОКТ.25!F274+НОЯ.25!F274+ДЕК.25!F274</f>
        <v>50600</v>
      </c>
      <c r="G276" s="43">
        <f t="shared" ref="G276:G340" si="30">H276+I276+J276</f>
        <v>8100</v>
      </c>
      <c r="H276" s="20">
        <f>ЯНВ.25!E274</f>
        <v>2700</v>
      </c>
      <c r="I276" s="20">
        <f>ФЕВ.25!E274</f>
        <v>2700</v>
      </c>
      <c r="J276" s="20">
        <f>МАР.25!E274</f>
        <v>2700</v>
      </c>
      <c r="K276" s="44">
        <f t="shared" ref="K276:K340" si="31">SUM(L276:N276)</f>
        <v>8100</v>
      </c>
      <c r="L276" s="20">
        <f>АПР.25!E274</f>
        <v>2700</v>
      </c>
      <c r="M276" s="45">
        <f>МАЙ.25!E274</f>
        <v>2700</v>
      </c>
      <c r="N276" s="45">
        <f>ИЮН.25!E274</f>
        <v>2700</v>
      </c>
      <c r="O276" s="46">
        <f t="shared" ref="O276:O340" si="32">P276+Q276+R276</f>
        <v>8100</v>
      </c>
      <c r="P276" s="45">
        <f>ИЮЛ.25!E274</f>
        <v>2700</v>
      </c>
      <c r="Q276" s="45">
        <f>АВГ.25!E274</f>
        <v>2700</v>
      </c>
      <c r="R276" s="45">
        <f>СЕН.25!E274</f>
        <v>2700</v>
      </c>
      <c r="S276" s="47">
        <f t="shared" ref="S276:S340" si="33">T276+U276+V276</f>
        <v>8100</v>
      </c>
      <c r="T276" s="45">
        <f>ОКТ.25!E274</f>
        <v>2700</v>
      </c>
      <c r="U276" s="45">
        <f>НОЯ.25!E274</f>
        <v>2700</v>
      </c>
      <c r="V276" s="45">
        <f>ДЕК.25!E274</f>
        <v>2700</v>
      </c>
      <c r="W276" s="30"/>
      <c r="X276" s="9"/>
    </row>
    <row r="277" spans="1:24" ht="15.75" x14ac:dyDescent="0.25">
      <c r="A277" s="19"/>
      <c r="B277" s="127">
        <v>272</v>
      </c>
      <c r="C277" s="111"/>
      <c r="D277" s="117">
        <v>-66150</v>
      </c>
      <c r="E277" s="42">
        <f t="shared" si="29"/>
        <v>-82350</v>
      </c>
      <c r="F277" s="20">
        <f>ЯНВ.25!F275+ФЕВ.25!F275+МАР.25!F275+АПР.25!F275+МАЙ.25!F275+ИЮН.25!F275+ИЮЛ.25!F275+АВГ.25!F275+СЕН.25!F275+ОКТ.25!F275+НОЯ.25!F275+ДЕК.25!F275</f>
        <v>0</v>
      </c>
      <c r="G277" s="43">
        <f t="shared" si="30"/>
        <v>4050</v>
      </c>
      <c r="H277" s="20">
        <f>ЯНВ.25!E275</f>
        <v>1350</v>
      </c>
      <c r="I277" s="20">
        <f>ФЕВ.25!E275</f>
        <v>1350</v>
      </c>
      <c r="J277" s="20">
        <f>МАР.25!E275</f>
        <v>1350</v>
      </c>
      <c r="K277" s="44">
        <f t="shared" si="31"/>
        <v>4050</v>
      </c>
      <c r="L277" s="20">
        <f>АПР.25!E275</f>
        <v>1350</v>
      </c>
      <c r="M277" s="45">
        <f>МАЙ.25!E275</f>
        <v>1350</v>
      </c>
      <c r="N277" s="45">
        <f>ИЮН.25!E275</f>
        <v>1350</v>
      </c>
      <c r="O277" s="46">
        <f t="shared" si="32"/>
        <v>4050</v>
      </c>
      <c r="P277" s="45">
        <f>ИЮЛ.25!E275</f>
        <v>1350</v>
      </c>
      <c r="Q277" s="45">
        <f>АВГ.25!E275</f>
        <v>1350</v>
      </c>
      <c r="R277" s="45">
        <f>СЕН.25!E275</f>
        <v>1350</v>
      </c>
      <c r="S277" s="47">
        <f t="shared" si="33"/>
        <v>4050</v>
      </c>
      <c r="T277" s="45">
        <f>ОКТ.25!E275</f>
        <v>1350</v>
      </c>
      <c r="U277" s="45">
        <f>НОЯ.25!E275</f>
        <v>1350</v>
      </c>
      <c r="V277" s="45">
        <f>ДЕК.25!E275</f>
        <v>1350</v>
      </c>
      <c r="W277" s="30"/>
      <c r="X277" s="9"/>
    </row>
    <row r="278" spans="1:24" ht="15.75" x14ac:dyDescent="0.25">
      <c r="A278" s="19"/>
      <c r="B278" s="127">
        <f>B277+1</f>
        <v>273</v>
      </c>
      <c r="C278" s="111"/>
      <c r="D278" s="117">
        <v>-8100</v>
      </c>
      <c r="E278" s="42">
        <f t="shared" si="29"/>
        <v>-1350</v>
      </c>
      <c r="F278" s="20">
        <f>ЯНВ.25!F276+ФЕВ.25!F276+МАР.25!F276+АПР.25!F276+МАЙ.25!F276+ИЮН.25!F276+ИЮЛ.25!F276+АВГ.25!F276+СЕН.25!F276+ОКТ.25!F276+НОЯ.25!F276+ДЕК.25!F276</f>
        <v>22950</v>
      </c>
      <c r="G278" s="43">
        <f t="shared" si="30"/>
        <v>4050</v>
      </c>
      <c r="H278" s="20">
        <f>ЯНВ.25!E276</f>
        <v>1350</v>
      </c>
      <c r="I278" s="20">
        <f>ФЕВ.25!E276</f>
        <v>1350</v>
      </c>
      <c r="J278" s="20">
        <f>МАР.25!E276</f>
        <v>1350</v>
      </c>
      <c r="K278" s="44">
        <f t="shared" si="31"/>
        <v>4050</v>
      </c>
      <c r="L278" s="20">
        <f>АПР.25!E276</f>
        <v>1350</v>
      </c>
      <c r="M278" s="45">
        <f>МАЙ.25!E276</f>
        <v>1350</v>
      </c>
      <c r="N278" s="45">
        <f>ИЮН.25!E276</f>
        <v>1350</v>
      </c>
      <c r="O278" s="46">
        <f t="shared" si="32"/>
        <v>4050</v>
      </c>
      <c r="P278" s="45">
        <f>ИЮЛ.25!E276</f>
        <v>1350</v>
      </c>
      <c r="Q278" s="45">
        <f>АВГ.25!E276</f>
        <v>1350</v>
      </c>
      <c r="R278" s="45">
        <f>СЕН.25!E276</f>
        <v>1350</v>
      </c>
      <c r="S278" s="47">
        <f t="shared" si="33"/>
        <v>4050</v>
      </c>
      <c r="T278" s="45">
        <f>ОКТ.25!E276</f>
        <v>1350</v>
      </c>
      <c r="U278" s="45">
        <f>НОЯ.25!E276</f>
        <v>1350</v>
      </c>
      <c r="V278" s="45">
        <f>ДЕК.25!E276</f>
        <v>1350</v>
      </c>
      <c r="W278" s="30"/>
      <c r="X278" s="9"/>
    </row>
    <row r="279" spans="1:24" ht="15.75" x14ac:dyDescent="0.25">
      <c r="A279" s="19"/>
      <c r="B279" s="127">
        <f>B278+1</f>
        <v>274</v>
      </c>
      <c r="C279" s="111"/>
      <c r="D279" s="117">
        <v>-1350</v>
      </c>
      <c r="E279" s="42">
        <f t="shared" si="29"/>
        <v>1350</v>
      </c>
      <c r="F279" s="20">
        <f>ЯНВ.25!F277+ФЕВ.25!F277+МАР.25!F277+АПР.25!F277+МАЙ.25!F277+ИЮН.25!F277+ИЮЛ.25!F277+АВГ.25!F277+СЕН.25!F277+ОКТ.25!F277+НОЯ.25!F277+ДЕК.25!F277</f>
        <v>18900</v>
      </c>
      <c r="G279" s="43">
        <f t="shared" si="30"/>
        <v>4050</v>
      </c>
      <c r="H279" s="20">
        <f>ЯНВ.25!E277</f>
        <v>1350</v>
      </c>
      <c r="I279" s="20">
        <f>ФЕВ.25!E277</f>
        <v>1350</v>
      </c>
      <c r="J279" s="20">
        <f>МАР.25!E277</f>
        <v>1350</v>
      </c>
      <c r="K279" s="44">
        <f t="shared" si="31"/>
        <v>4050</v>
      </c>
      <c r="L279" s="20">
        <f>АПР.25!E277</f>
        <v>1350</v>
      </c>
      <c r="M279" s="45">
        <f>МАЙ.25!E277</f>
        <v>1350</v>
      </c>
      <c r="N279" s="45">
        <f>ИЮН.25!E277</f>
        <v>1350</v>
      </c>
      <c r="O279" s="46">
        <f t="shared" si="32"/>
        <v>4050</v>
      </c>
      <c r="P279" s="45">
        <f>ИЮЛ.25!E277</f>
        <v>1350</v>
      </c>
      <c r="Q279" s="45">
        <f>АВГ.25!E277</f>
        <v>1350</v>
      </c>
      <c r="R279" s="45">
        <f>СЕН.25!E277</f>
        <v>1350</v>
      </c>
      <c r="S279" s="47">
        <f t="shared" si="33"/>
        <v>4050</v>
      </c>
      <c r="T279" s="45">
        <f>ОКТ.25!E277</f>
        <v>1350</v>
      </c>
      <c r="U279" s="45">
        <f>НОЯ.25!E277</f>
        <v>1350</v>
      </c>
      <c r="V279" s="45">
        <f>ДЕК.25!E277</f>
        <v>1350</v>
      </c>
      <c r="W279" s="30"/>
      <c r="X279" s="9"/>
    </row>
    <row r="280" spans="1:24" ht="15.75" x14ac:dyDescent="0.25">
      <c r="A280" s="49"/>
      <c r="B280" s="127">
        <f>B279+1</f>
        <v>275</v>
      </c>
      <c r="C280" s="111"/>
      <c r="D280" s="117">
        <v>4325.57</v>
      </c>
      <c r="E280" s="42">
        <f t="shared" si="29"/>
        <v>4325.57</v>
      </c>
      <c r="F280" s="20">
        <f>ЯНВ.25!F278+ФЕВ.25!F278+МАР.25!F278+АПР.25!F278+МАЙ.25!F278+ИЮН.25!F278+ИЮЛ.25!F278+АВГ.25!F278+СЕН.25!F278+ОКТ.25!F278+НОЯ.25!F278+ДЕК.25!F278</f>
        <v>16200</v>
      </c>
      <c r="G280" s="43">
        <f t="shared" si="30"/>
        <v>4050</v>
      </c>
      <c r="H280" s="20">
        <f>ЯНВ.25!E278</f>
        <v>1350</v>
      </c>
      <c r="I280" s="20">
        <f>ФЕВ.25!E278</f>
        <v>1350</v>
      </c>
      <c r="J280" s="20">
        <f>МАР.25!E278</f>
        <v>1350</v>
      </c>
      <c r="K280" s="44">
        <f t="shared" si="31"/>
        <v>4050</v>
      </c>
      <c r="L280" s="20">
        <f>АПР.25!E278</f>
        <v>1350</v>
      </c>
      <c r="M280" s="45">
        <f>МАЙ.25!E278</f>
        <v>1350</v>
      </c>
      <c r="N280" s="45">
        <f>ИЮН.25!E278</f>
        <v>1350</v>
      </c>
      <c r="O280" s="46">
        <f t="shared" si="32"/>
        <v>4050</v>
      </c>
      <c r="P280" s="45">
        <f>ИЮЛ.25!E278</f>
        <v>1350</v>
      </c>
      <c r="Q280" s="45">
        <f>АВГ.25!E278</f>
        <v>1350</v>
      </c>
      <c r="R280" s="45">
        <f>СЕН.25!E278</f>
        <v>1350</v>
      </c>
      <c r="S280" s="47">
        <f t="shared" si="33"/>
        <v>4050</v>
      </c>
      <c r="T280" s="45">
        <f>ОКТ.25!E278</f>
        <v>1350</v>
      </c>
      <c r="U280" s="45">
        <f>НОЯ.25!E278</f>
        <v>1350</v>
      </c>
      <c r="V280" s="45">
        <f>ДЕК.25!E278</f>
        <v>1350</v>
      </c>
      <c r="W280" s="30"/>
      <c r="X280" s="9"/>
    </row>
    <row r="281" spans="1:24" ht="15.75" x14ac:dyDescent="0.25">
      <c r="A281" s="127"/>
      <c r="B281" s="127">
        <f>B280+1</f>
        <v>276</v>
      </c>
      <c r="C281" s="111"/>
      <c r="D281" s="117">
        <v>5648.2900000000009</v>
      </c>
      <c r="E281" s="42">
        <f t="shared" si="29"/>
        <v>-551.70999999999913</v>
      </c>
      <c r="F281" s="20">
        <f>ЯНВ.25!F279+ФЕВ.25!F279+МАР.25!F279+АПР.25!F279+МАЙ.25!F279+ИЮН.25!F279+ИЮЛ.25!F279+АВГ.25!F279+СЕН.25!F279+ОКТ.25!F279+НОЯ.25!F279+ДЕК.25!F279</f>
        <v>10000</v>
      </c>
      <c r="G281" s="43">
        <f t="shared" si="30"/>
        <v>4050</v>
      </c>
      <c r="H281" s="20">
        <f>ЯНВ.25!E279</f>
        <v>1350</v>
      </c>
      <c r="I281" s="20">
        <f>ФЕВ.25!E279</f>
        <v>1350</v>
      </c>
      <c r="J281" s="20">
        <f>МАР.25!E279</f>
        <v>1350</v>
      </c>
      <c r="K281" s="44">
        <f t="shared" si="31"/>
        <v>4050</v>
      </c>
      <c r="L281" s="20">
        <f>АПР.25!E279</f>
        <v>1350</v>
      </c>
      <c r="M281" s="45">
        <f>МАЙ.25!E279</f>
        <v>1350</v>
      </c>
      <c r="N281" s="45">
        <f>ИЮН.25!E279</f>
        <v>1350</v>
      </c>
      <c r="O281" s="46">
        <f t="shared" si="32"/>
        <v>4050</v>
      </c>
      <c r="P281" s="45">
        <f>ИЮЛ.25!E279</f>
        <v>1350</v>
      </c>
      <c r="Q281" s="45">
        <f>АВГ.25!E279</f>
        <v>1350</v>
      </c>
      <c r="R281" s="45">
        <f>СЕН.25!E279</f>
        <v>1350</v>
      </c>
      <c r="S281" s="47">
        <f t="shared" si="33"/>
        <v>4050</v>
      </c>
      <c r="T281" s="45">
        <f>ОКТ.25!E279</f>
        <v>1350</v>
      </c>
      <c r="U281" s="45">
        <f>НОЯ.25!E279</f>
        <v>1350</v>
      </c>
      <c r="V281" s="45">
        <f>ДЕК.25!E279</f>
        <v>1350</v>
      </c>
      <c r="W281" s="30"/>
      <c r="X281" s="9"/>
    </row>
    <row r="282" spans="1:24" ht="15.75" x14ac:dyDescent="0.25">
      <c r="A282" s="19"/>
      <c r="B282" s="127">
        <v>277</v>
      </c>
      <c r="C282" s="111"/>
      <c r="D282" s="117">
        <v>0</v>
      </c>
      <c r="E282" s="42">
        <f t="shared" si="29"/>
        <v>0</v>
      </c>
      <c r="F282" s="20">
        <f>ЯНВ.25!F280+ФЕВ.25!F280+МАР.25!F280+АПР.25!F280+МАЙ.25!F280+ИЮН.25!F280+ИЮЛ.25!F280+АВГ.25!F280+СЕН.25!F280+ОКТ.25!F280+НОЯ.25!F280+ДЕК.25!F280</f>
        <v>16200</v>
      </c>
      <c r="G282" s="43">
        <f t="shared" si="30"/>
        <v>4050</v>
      </c>
      <c r="H282" s="20">
        <f>ЯНВ.25!E280</f>
        <v>1350</v>
      </c>
      <c r="I282" s="20">
        <f>ФЕВ.25!E280</f>
        <v>1350</v>
      </c>
      <c r="J282" s="20">
        <f>МАР.25!E280</f>
        <v>1350</v>
      </c>
      <c r="K282" s="44">
        <f t="shared" si="31"/>
        <v>4050</v>
      </c>
      <c r="L282" s="20">
        <f>АПР.25!E280</f>
        <v>1350</v>
      </c>
      <c r="M282" s="45">
        <f>МАЙ.25!E280</f>
        <v>1350</v>
      </c>
      <c r="N282" s="45">
        <f>ИЮН.25!E280</f>
        <v>1350</v>
      </c>
      <c r="O282" s="46">
        <f t="shared" si="32"/>
        <v>4050</v>
      </c>
      <c r="P282" s="45">
        <f>ИЮЛ.25!E280</f>
        <v>1350</v>
      </c>
      <c r="Q282" s="45">
        <f>АВГ.25!E280</f>
        <v>1350</v>
      </c>
      <c r="R282" s="45">
        <f>СЕН.25!E280</f>
        <v>1350</v>
      </c>
      <c r="S282" s="47">
        <f t="shared" si="33"/>
        <v>4050</v>
      </c>
      <c r="T282" s="45">
        <f>ОКТ.25!E280</f>
        <v>1350</v>
      </c>
      <c r="U282" s="45">
        <f>НОЯ.25!E280</f>
        <v>1350</v>
      </c>
      <c r="V282" s="45">
        <f>ДЕК.25!E280</f>
        <v>1350</v>
      </c>
      <c r="W282" s="30"/>
      <c r="X282" s="9"/>
    </row>
    <row r="283" spans="1:24" ht="15.75" x14ac:dyDescent="0.25">
      <c r="A283" s="49"/>
      <c r="B283" s="127">
        <v>278</v>
      </c>
      <c r="C283" s="111"/>
      <c r="D283" s="117">
        <v>-1300.58</v>
      </c>
      <c r="E283" s="42">
        <f t="shared" si="29"/>
        <v>879.01999999999862</v>
      </c>
      <c r="F283" s="20">
        <f>ЯНВ.25!F281+ФЕВ.25!F281+МАР.25!F281+АПР.25!F281+МАЙ.25!F281+ИЮН.25!F281+ИЮЛ.25!F281+АВГ.25!F281+СЕН.25!F281+ОКТ.25!F281+НОЯ.25!F281+ДЕК.25!F281</f>
        <v>18379.599999999999</v>
      </c>
      <c r="G283" s="43">
        <f t="shared" si="30"/>
        <v>4050</v>
      </c>
      <c r="H283" s="20">
        <f>ЯНВ.25!E281</f>
        <v>1350</v>
      </c>
      <c r="I283" s="20">
        <f>ФЕВ.25!E281</f>
        <v>1350</v>
      </c>
      <c r="J283" s="20">
        <f>МАР.25!E281</f>
        <v>1350</v>
      </c>
      <c r="K283" s="44">
        <f t="shared" si="31"/>
        <v>4050</v>
      </c>
      <c r="L283" s="20">
        <f>АПР.25!E281</f>
        <v>1350</v>
      </c>
      <c r="M283" s="45">
        <f>МАЙ.25!E281</f>
        <v>1350</v>
      </c>
      <c r="N283" s="45">
        <f>ИЮН.25!E281</f>
        <v>1350</v>
      </c>
      <c r="O283" s="46">
        <f t="shared" si="32"/>
        <v>4050</v>
      </c>
      <c r="P283" s="45">
        <f>ИЮЛ.25!E281</f>
        <v>1350</v>
      </c>
      <c r="Q283" s="45">
        <f>АВГ.25!E281</f>
        <v>1350</v>
      </c>
      <c r="R283" s="45">
        <f>СЕН.25!E281</f>
        <v>1350</v>
      </c>
      <c r="S283" s="47">
        <f t="shared" si="33"/>
        <v>4050</v>
      </c>
      <c r="T283" s="45">
        <f>ОКТ.25!E281</f>
        <v>1350</v>
      </c>
      <c r="U283" s="45">
        <f>НОЯ.25!E281</f>
        <v>1350</v>
      </c>
      <c r="V283" s="45">
        <f>ДЕК.25!E281</f>
        <v>1350</v>
      </c>
      <c r="W283" s="30"/>
      <c r="X283" s="9"/>
    </row>
    <row r="284" spans="1:24" ht="15.75" x14ac:dyDescent="0.25">
      <c r="A284" s="22"/>
      <c r="B284" s="100" t="s">
        <v>52</v>
      </c>
      <c r="C284" s="111"/>
      <c r="D284" s="117">
        <v>-103950.57</v>
      </c>
      <c r="E284" s="42">
        <f t="shared" si="29"/>
        <v>-120150.57</v>
      </c>
      <c r="F284" s="20">
        <f>ЯНВ.25!F282+ФЕВ.25!F282+МАР.25!F282+АПР.25!F282+МАЙ.25!F282+ИЮН.25!F282+ИЮЛ.25!F282+АВГ.25!F282+СЕН.25!F282+ОКТ.25!F282+НОЯ.25!F282+ДЕК.25!F282</f>
        <v>0</v>
      </c>
      <c r="G284" s="43">
        <f t="shared" si="30"/>
        <v>4050</v>
      </c>
      <c r="H284" s="20">
        <f>ЯНВ.25!E282</f>
        <v>1350</v>
      </c>
      <c r="I284" s="20">
        <f>ФЕВ.25!E282</f>
        <v>1350</v>
      </c>
      <c r="J284" s="20">
        <f>МАР.25!E282</f>
        <v>1350</v>
      </c>
      <c r="K284" s="44">
        <f t="shared" si="31"/>
        <v>4050</v>
      </c>
      <c r="L284" s="20">
        <f>АПР.25!E282</f>
        <v>1350</v>
      </c>
      <c r="M284" s="45">
        <f>МАЙ.25!E282</f>
        <v>1350</v>
      </c>
      <c r="N284" s="45">
        <f>ИЮН.25!E282</f>
        <v>1350</v>
      </c>
      <c r="O284" s="46">
        <f t="shared" si="32"/>
        <v>4050</v>
      </c>
      <c r="P284" s="45">
        <f>ИЮЛ.25!E282</f>
        <v>1350</v>
      </c>
      <c r="Q284" s="45">
        <f>АВГ.25!E282</f>
        <v>1350</v>
      </c>
      <c r="R284" s="45">
        <f>СЕН.25!E282</f>
        <v>1350</v>
      </c>
      <c r="S284" s="47">
        <f t="shared" si="33"/>
        <v>4050</v>
      </c>
      <c r="T284" s="45">
        <f>ОКТ.25!E282</f>
        <v>1350</v>
      </c>
      <c r="U284" s="45">
        <f>НОЯ.25!E282</f>
        <v>1350</v>
      </c>
      <c r="V284" s="45">
        <f>ДЕК.25!E282</f>
        <v>1350</v>
      </c>
      <c r="W284" s="30"/>
      <c r="X284" s="9"/>
    </row>
    <row r="285" spans="1:24" ht="15.75" x14ac:dyDescent="0.25">
      <c r="A285" s="19"/>
      <c r="B285" s="100" t="s">
        <v>53</v>
      </c>
      <c r="C285" s="111"/>
      <c r="D285" s="117">
        <v>-33050</v>
      </c>
      <c r="E285" s="42">
        <f t="shared" si="29"/>
        <v>-49250</v>
      </c>
      <c r="F285" s="20">
        <f>ЯНВ.25!F283+ФЕВ.25!F283+МАР.25!F283+АПР.25!F283+МАЙ.25!F283+ИЮН.25!F283+ИЮЛ.25!F283+АВГ.25!F283+СЕН.25!F283+ОКТ.25!F283+НОЯ.25!F283+ДЕК.25!F283</f>
        <v>0</v>
      </c>
      <c r="G285" s="43">
        <f t="shared" si="30"/>
        <v>4050</v>
      </c>
      <c r="H285" s="20">
        <f>ЯНВ.25!E283</f>
        <v>1350</v>
      </c>
      <c r="I285" s="20">
        <f>ФЕВ.25!E283</f>
        <v>1350</v>
      </c>
      <c r="J285" s="20">
        <f>МАР.25!E283</f>
        <v>1350</v>
      </c>
      <c r="K285" s="44">
        <f t="shared" si="31"/>
        <v>4050</v>
      </c>
      <c r="L285" s="20">
        <f>АПР.25!E283</f>
        <v>1350</v>
      </c>
      <c r="M285" s="45">
        <f>МАЙ.25!E283</f>
        <v>1350</v>
      </c>
      <c r="N285" s="45">
        <f>ИЮН.25!E283</f>
        <v>1350</v>
      </c>
      <c r="O285" s="46">
        <f t="shared" si="32"/>
        <v>4050</v>
      </c>
      <c r="P285" s="45">
        <f>ИЮЛ.25!E283</f>
        <v>1350</v>
      </c>
      <c r="Q285" s="45">
        <f>АВГ.25!E283</f>
        <v>1350</v>
      </c>
      <c r="R285" s="45">
        <f>СЕН.25!E283</f>
        <v>1350</v>
      </c>
      <c r="S285" s="47">
        <f t="shared" si="33"/>
        <v>4050</v>
      </c>
      <c r="T285" s="45">
        <f>ОКТ.25!E283</f>
        <v>1350</v>
      </c>
      <c r="U285" s="45">
        <f>НОЯ.25!E283</f>
        <v>1350</v>
      </c>
      <c r="V285" s="45">
        <f>ДЕК.25!E283</f>
        <v>1350</v>
      </c>
      <c r="W285" s="30"/>
      <c r="X285" s="9"/>
    </row>
    <row r="286" spans="1:24" ht="15.75" x14ac:dyDescent="0.25">
      <c r="A286" s="19"/>
      <c r="B286" s="100">
        <v>280</v>
      </c>
      <c r="C286" s="111"/>
      <c r="D286" s="117">
        <v>10800</v>
      </c>
      <c r="E286" s="42">
        <f t="shared" si="29"/>
        <v>10800</v>
      </c>
      <c r="F286" s="20">
        <f>ЯНВ.25!F285+ФЕВ.25!F285+МАР.25!F285+АПР.25!F285+МАЙ.25!F285+ИЮН.25!F285+ИЮЛ.25!F285+АВГ.25!F285+СЕН.25!F285+ОКТ.25!F285+НОЯ.25!F285+ДЕК.25!F285</f>
        <v>16200</v>
      </c>
      <c r="G286" s="43">
        <f t="shared" si="30"/>
        <v>4050</v>
      </c>
      <c r="H286" s="20">
        <f>ЯНВ.25!E285</f>
        <v>1350</v>
      </c>
      <c r="I286" s="20">
        <f>ФЕВ.25!E285</f>
        <v>1350</v>
      </c>
      <c r="J286" s="20">
        <f>МАР.25!E285</f>
        <v>1350</v>
      </c>
      <c r="K286" s="44">
        <f t="shared" si="31"/>
        <v>4050</v>
      </c>
      <c r="L286" s="20">
        <f>АПР.25!E285</f>
        <v>1350</v>
      </c>
      <c r="M286" s="45">
        <f>МАЙ.25!E285</f>
        <v>1350</v>
      </c>
      <c r="N286" s="45">
        <f>ИЮН.25!E285</f>
        <v>1350</v>
      </c>
      <c r="O286" s="46">
        <f t="shared" si="32"/>
        <v>4050</v>
      </c>
      <c r="P286" s="45">
        <f>ИЮЛ.25!E285</f>
        <v>1350</v>
      </c>
      <c r="Q286" s="45">
        <f>АВГ.25!E285</f>
        <v>1350</v>
      </c>
      <c r="R286" s="45">
        <f>СЕН.25!E285</f>
        <v>1350</v>
      </c>
      <c r="S286" s="47">
        <f t="shared" si="33"/>
        <v>4050</v>
      </c>
      <c r="T286" s="45">
        <f>ОКТ.25!E284</f>
        <v>1350</v>
      </c>
      <c r="U286" s="45">
        <f>НОЯ.25!E284</f>
        <v>1350</v>
      </c>
      <c r="V286" s="45">
        <f>ДЕК.25!E284</f>
        <v>1350</v>
      </c>
      <c r="W286" s="30"/>
      <c r="X286" s="9"/>
    </row>
    <row r="287" spans="1:24" ht="15.75" x14ac:dyDescent="0.25">
      <c r="A287" s="19"/>
      <c r="B287" s="127">
        <v>281</v>
      </c>
      <c r="C287" s="111"/>
      <c r="D287" s="117">
        <v>2700</v>
      </c>
      <c r="E287" s="42">
        <f t="shared" si="29"/>
        <v>2700</v>
      </c>
      <c r="F287" s="20">
        <f>ЯНВ.25!F285+ФЕВ.25!F285+МАР.25!F285+АПР.25!F285+МАЙ.25!F285+ИЮН.25!F285+ИЮЛ.25!F285+АВГ.25!F285+СЕН.25!F285+ОКТ.25!F285+НОЯ.25!F285+ДЕК.25!F285</f>
        <v>16200</v>
      </c>
      <c r="G287" s="43">
        <f t="shared" si="30"/>
        <v>4050</v>
      </c>
      <c r="H287" s="20">
        <f>ЯНВ.25!E285</f>
        <v>1350</v>
      </c>
      <c r="I287" s="20">
        <f>ФЕВ.25!E285</f>
        <v>1350</v>
      </c>
      <c r="J287" s="20">
        <f>МАР.25!E285</f>
        <v>1350</v>
      </c>
      <c r="K287" s="44">
        <f t="shared" si="31"/>
        <v>4050</v>
      </c>
      <c r="L287" s="20">
        <f>АПР.25!E285</f>
        <v>1350</v>
      </c>
      <c r="M287" s="45">
        <f>МАЙ.25!E285</f>
        <v>1350</v>
      </c>
      <c r="N287" s="45">
        <f>ИЮН.25!E285</f>
        <v>1350</v>
      </c>
      <c r="O287" s="46">
        <f t="shared" si="32"/>
        <v>4050</v>
      </c>
      <c r="P287" s="45">
        <f>ИЮЛ.25!E285</f>
        <v>1350</v>
      </c>
      <c r="Q287" s="45">
        <f>АВГ.25!E285</f>
        <v>1350</v>
      </c>
      <c r="R287" s="45">
        <f>СЕН.25!E285</f>
        <v>1350</v>
      </c>
      <c r="S287" s="47">
        <f t="shared" si="33"/>
        <v>4050</v>
      </c>
      <c r="T287" s="45">
        <f>ОКТ.25!E285</f>
        <v>1350</v>
      </c>
      <c r="U287" s="45">
        <f>НОЯ.25!E285</f>
        <v>1350</v>
      </c>
      <c r="V287" s="45">
        <f>ДЕК.25!E285</f>
        <v>1350</v>
      </c>
      <c r="W287" s="30"/>
      <c r="X287" s="9"/>
    </row>
    <row r="288" spans="1:24" ht="15.75" x14ac:dyDescent="0.25">
      <c r="A288" s="19"/>
      <c r="B288" s="127">
        <v>282</v>
      </c>
      <c r="C288" s="111"/>
      <c r="D288" s="117">
        <v>-4143.82</v>
      </c>
      <c r="E288" s="42">
        <f t="shared" si="29"/>
        <v>-6343.82</v>
      </c>
      <c r="F288" s="20">
        <f>ЯНВ.25!F286+ФЕВ.25!F286+МАР.25!F286+АПР.25!F286+МАЙ.25!F286+ИЮН.25!F286+ИЮЛ.25!F286+АВГ.25!F286+СЕН.25!F286+ОКТ.25!F286+НОЯ.25!F286+ДЕК.25!F286</f>
        <v>14000</v>
      </c>
      <c r="G288" s="43">
        <f t="shared" si="30"/>
        <v>4050</v>
      </c>
      <c r="H288" s="20">
        <f>ЯНВ.25!E286</f>
        <v>1350</v>
      </c>
      <c r="I288" s="20">
        <f>ФЕВ.25!E286</f>
        <v>1350</v>
      </c>
      <c r="J288" s="20">
        <f>МАР.25!E286</f>
        <v>1350</v>
      </c>
      <c r="K288" s="44">
        <f t="shared" si="31"/>
        <v>4050</v>
      </c>
      <c r="L288" s="20">
        <f>АПР.25!E286</f>
        <v>1350</v>
      </c>
      <c r="M288" s="45">
        <f>МАЙ.25!E286</f>
        <v>1350</v>
      </c>
      <c r="N288" s="45">
        <f>ИЮН.25!E286</f>
        <v>1350</v>
      </c>
      <c r="O288" s="46">
        <f t="shared" si="32"/>
        <v>4050</v>
      </c>
      <c r="P288" s="45">
        <f>ИЮЛ.25!E286</f>
        <v>1350</v>
      </c>
      <c r="Q288" s="45">
        <f>АВГ.25!E286</f>
        <v>1350</v>
      </c>
      <c r="R288" s="45">
        <f>СЕН.25!E286</f>
        <v>1350</v>
      </c>
      <c r="S288" s="47">
        <f t="shared" si="33"/>
        <v>4050</v>
      </c>
      <c r="T288" s="45">
        <f>ОКТ.25!E286</f>
        <v>1350</v>
      </c>
      <c r="U288" s="45">
        <f>НОЯ.25!E286</f>
        <v>1350</v>
      </c>
      <c r="V288" s="45">
        <f>ДЕК.25!E286</f>
        <v>1350</v>
      </c>
      <c r="W288" s="30"/>
      <c r="X288" s="9"/>
    </row>
    <row r="289" spans="1:24" ht="15.75" x14ac:dyDescent="0.25">
      <c r="A289" s="23"/>
      <c r="B289" s="127">
        <v>283</v>
      </c>
      <c r="C289" s="111"/>
      <c r="D289" s="117">
        <v>4051.71</v>
      </c>
      <c r="E289" s="42">
        <f t="shared" si="29"/>
        <v>4051.71</v>
      </c>
      <c r="F289" s="20">
        <f>ЯНВ.25!F287+ФЕВ.25!F287+МАР.25!F287+АПР.25!F287+МАЙ.25!F287+ИЮН.25!F287+ИЮЛ.25!F287+АВГ.25!F287+СЕН.25!F287+ОКТ.25!F287+НОЯ.25!F287+ДЕК.25!F287</f>
        <v>16200</v>
      </c>
      <c r="G289" s="43">
        <f t="shared" si="30"/>
        <v>4050</v>
      </c>
      <c r="H289" s="20">
        <f>ЯНВ.25!E287</f>
        <v>1350</v>
      </c>
      <c r="I289" s="20">
        <f>ФЕВ.25!E287</f>
        <v>1350</v>
      </c>
      <c r="J289" s="20">
        <f>МАР.25!E287</f>
        <v>1350</v>
      </c>
      <c r="K289" s="44">
        <f t="shared" si="31"/>
        <v>4050</v>
      </c>
      <c r="L289" s="20">
        <f>АПР.25!E287</f>
        <v>1350</v>
      </c>
      <c r="M289" s="45">
        <f>МАЙ.25!E287</f>
        <v>1350</v>
      </c>
      <c r="N289" s="45">
        <f>ИЮН.25!E287</f>
        <v>1350</v>
      </c>
      <c r="O289" s="46">
        <f t="shared" si="32"/>
        <v>4050</v>
      </c>
      <c r="P289" s="45">
        <f>ИЮЛ.25!E287</f>
        <v>1350</v>
      </c>
      <c r="Q289" s="45">
        <f>АВГ.25!E287</f>
        <v>1350</v>
      </c>
      <c r="R289" s="45">
        <f>СЕН.25!E287</f>
        <v>1350</v>
      </c>
      <c r="S289" s="47">
        <f t="shared" si="33"/>
        <v>4050</v>
      </c>
      <c r="T289" s="45">
        <f>ОКТ.25!E287</f>
        <v>1350</v>
      </c>
      <c r="U289" s="45">
        <f>НОЯ.25!E287</f>
        <v>1350</v>
      </c>
      <c r="V289" s="45">
        <f>ДЕК.25!E287</f>
        <v>1350</v>
      </c>
      <c r="W289" s="30"/>
      <c r="X289" s="9"/>
    </row>
    <row r="290" spans="1:24" ht="15.75" x14ac:dyDescent="0.25">
      <c r="A290" s="127"/>
      <c r="B290" s="127">
        <v>284</v>
      </c>
      <c r="C290" s="111"/>
      <c r="D290" s="117">
        <v>-2487.25</v>
      </c>
      <c r="E290" s="42">
        <f t="shared" si="29"/>
        <v>-2487.25</v>
      </c>
      <c r="F290" s="20">
        <f>ЯНВ.25!F288+ФЕВ.25!F288+МАР.25!F288+АПР.25!F288+МАЙ.25!F288+ИЮН.25!F288+ИЮЛ.25!F288+АВГ.25!F288+СЕН.25!F288+ОКТ.25!F288+НОЯ.25!F288+ДЕК.25!F288</f>
        <v>16200</v>
      </c>
      <c r="G290" s="43">
        <f t="shared" si="30"/>
        <v>4050</v>
      </c>
      <c r="H290" s="20">
        <f>ЯНВ.25!E288</f>
        <v>1350</v>
      </c>
      <c r="I290" s="20">
        <f>ФЕВ.25!E288</f>
        <v>1350</v>
      </c>
      <c r="J290" s="20">
        <f>МАР.25!E288</f>
        <v>1350</v>
      </c>
      <c r="K290" s="44">
        <f t="shared" si="31"/>
        <v>4050</v>
      </c>
      <c r="L290" s="20">
        <f>АПР.25!E288</f>
        <v>1350</v>
      </c>
      <c r="M290" s="45">
        <f>МАЙ.25!E288</f>
        <v>1350</v>
      </c>
      <c r="N290" s="45">
        <f>ИЮН.25!E288</f>
        <v>1350</v>
      </c>
      <c r="O290" s="46">
        <f t="shared" si="32"/>
        <v>4050</v>
      </c>
      <c r="P290" s="45">
        <f>ИЮЛ.25!E288</f>
        <v>1350</v>
      </c>
      <c r="Q290" s="45">
        <f>АВГ.25!E288</f>
        <v>1350</v>
      </c>
      <c r="R290" s="45">
        <f>СЕН.25!E288</f>
        <v>1350</v>
      </c>
      <c r="S290" s="47">
        <f t="shared" si="33"/>
        <v>4050</v>
      </c>
      <c r="T290" s="45">
        <f>ОКТ.25!E288</f>
        <v>1350</v>
      </c>
      <c r="U290" s="45">
        <f>НОЯ.25!E288</f>
        <v>1350</v>
      </c>
      <c r="V290" s="45">
        <f>ДЕК.25!E288</f>
        <v>1350</v>
      </c>
      <c r="W290" s="30"/>
      <c r="X290" s="9"/>
    </row>
    <row r="291" spans="1:24" ht="15.75" x14ac:dyDescent="0.25">
      <c r="A291" s="23"/>
      <c r="B291" s="127">
        <f>B290+1</f>
        <v>285</v>
      </c>
      <c r="C291" s="111"/>
      <c r="D291" s="117">
        <v>16431.900000000001</v>
      </c>
      <c r="E291" s="42">
        <f t="shared" si="29"/>
        <v>17781.900000000001</v>
      </c>
      <c r="F291" s="20">
        <f>ЯНВ.25!F289+ФЕВ.25!F289+МАР.25!F289+АПР.25!F289+МАЙ.25!F289+ИЮН.25!F289+ИЮЛ.25!F289+АВГ.25!F289+СЕН.25!F289+ОКТ.25!F289+НОЯ.25!F289+ДЕК.25!F289</f>
        <v>17550</v>
      </c>
      <c r="G291" s="43">
        <f t="shared" si="30"/>
        <v>4050</v>
      </c>
      <c r="H291" s="20">
        <f>ЯНВ.25!E289</f>
        <v>1350</v>
      </c>
      <c r="I291" s="20">
        <f>ФЕВ.25!E289</f>
        <v>1350</v>
      </c>
      <c r="J291" s="20">
        <f>МАР.25!E289</f>
        <v>1350</v>
      </c>
      <c r="K291" s="44">
        <f t="shared" si="31"/>
        <v>4050</v>
      </c>
      <c r="L291" s="20">
        <f>АПР.25!E289</f>
        <v>1350</v>
      </c>
      <c r="M291" s="45">
        <f>МАЙ.25!E289</f>
        <v>1350</v>
      </c>
      <c r="N291" s="45">
        <f>ИЮН.25!E289</f>
        <v>1350</v>
      </c>
      <c r="O291" s="46">
        <f t="shared" si="32"/>
        <v>4050</v>
      </c>
      <c r="P291" s="45">
        <f>ИЮЛ.25!E289</f>
        <v>1350</v>
      </c>
      <c r="Q291" s="45">
        <f>АВГ.25!E289</f>
        <v>1350</v>
      </c>
      <c r="R291" s="45">
        <f>СЕН.25!E289</f>
        <v>1350</v>
      </c>
      <c r="S291" s="47">
        <f t="shared" si="33"/>
        <v>4050</v>
      </c>
      <c r="T291" s="45">
        <f>ОКТ.25!E289</f>
        <v>1350</v>
      </c>
      <c r="U291" s="45">
        <f>НОЯ.25!E289</f>
        <v>1350</v>
      </c>
      <c r="V291" s="45">
        <f>ДЕК.25!E289</f>
        <v>1350</v>
      </c>
      <c r="W291" s="30"/>
      <c r="X291" s="9"/>
    </row>
    <row r="292" spans="1:24" ht="15.75" x14ac:dyDescent="0.25">
      <c r="A292" s="23"/>
      <c r="B292" s="127">
        <f>B291+1</f>
        <v>286</v>
      </c>
      <c r="C292" s="111"/>
      <c r="D292" s="117">
        <v>0</v>
      </c>
      <c r="E292" s="42">
        <f t="shared" si="29"/>
        <v>0</v>
      </c>
      <c r="F292" s="20">
        <f>ЯНВ.25!F290+ФЕВ.25!F290+МАР.25!F290+АПР.25!F290+МАЙ.25!F290+ИЮН.25!F290+ИЮЛ.25!F290+АВГ.25!F290+СЕН.25!F290+ОКТ.25!F290+НОЯ.25!F290+ДЕК.25!F290</f>
        <v>16200</v>
      </c>
      <c r="G292" s="43">
        <f t="shared" si="30"/>
        <v>4050</v>
      </c>
      <c r="H292" s="20">
        <f>ЯНВ.25!E290</f>
        <v>1350</v>
      </c>
      <c r="I292" s="20">
        <f>ФЕВ.25!E290</f>
        <v>1350</v>
      </c>
      <c r="J292" s="20">
        <f>МАР.25!E290</f>
        <v>1350</v>
      </c>
      <c r="K292" s="44">
        <f t="shared" si="31"/>
        <v>4050</v>
      </c>
      <c r="L292" s="20">
        <f>АПР.25!E290</f>
        <v>1350</v>
      </c>
      <c r="M292" s="45">
        <f>МАЙ.25!E290</f>
        <v>1350</v>
      </c>
      <c r="N292" s="45">
        <f>ИЮН.25!E290</f>
        <v>1350</v>
      </c>
      <c r="O292" s="46">
        <f t="shared" si="32"/>
        <v>4050</v>
      </c>
      <c r="P292" s="45">
        <f>ИЮЛ.25!E290</f>
        <v>1350</v>
      </c>
      <c r="Q292" s="45">
        <f>АВГ.25!E290</f>
        <v>1350</v>
      </c>
      <c r="R292" s="45">
        <f>СЕН.25!E290</f>
        <v>1350</v>
      </c>
      <c r="S292" s="47">
        <f t="shared" si="33"/>
        <v>4050</v>
      </c>
      <c r="T292" s="45">
        <f>ОКТ.25!E290</f>
        <v>1350</v>
      </c>
      <c r="U292" s="45">
        <f>НОЯ.25!E290</f>
        <v>1350</v>
      </c>
      <c r="V292" s="45">
        <f>ДЕК.25!E290</f>
        <v>1350</v>
      </c>
      <c r="W292" s="30"/>
      <c r="X292" s="9"/>
    </row>
    <row r="293" spans="1:24" ht="15.75" x14ac:dyDescent="0.25">
      <c r="A293" s="23"/>
      <c r="B293" s="127">
        <f>B292+1</f>
        <v>287</v>
      </c>
      <c r="C293" s="111"/>
      <c r="D293" s="117">
        <v>1150.57</v>
      </c>
      <c r="E293" s="42">
        <f t="shared" si="29"/>
        <v>1150.57</v>
      </c>
      <c r="F293" s="20">
        <f>ЯНВ.25!F291+ФЕВ.25!F291+МАР.25!F291+АПР.25!F291+МАЙ.25!F291+ИЮН.25!F291+ИЮЛ.25!F291+АВГ.25!F291+СЕН.25!F291+ОКТ.25!F291+НОЯ.25!F291+ДЕК.25!F291</f>
        <v>16200</v>
      </c>
      <c r="G293" s="43">
        <f t="shared" si="30"/>
        <v>4050</v>
      </c>
      <c r="H293" s="20">
        <f>ЯНВ.25!E291</f>
        <v>1350</v>
      </c>
      <c r="I293" s="20">
        <f>ФЕВ.25!E291</f>
        <v>1350</v>
      </c>
      <c r="J293" s="20">
        <f>МАР.25!E291</f>
        <v>1350</v>
      </c>
      <c r="K293" s="44">
        <f t="shared" si="31"/>
        <v>4050</v>
      </c>
      <c r="L293" s="20">
        <f>АПР.25!E291</f>
        <v>1350</v>
      </c>
      <c r="M293" s="45">
        <f>МАЙ.25!E291</f>
        <v>1350</v>
      </c>
      <c r="N293" s="45">
        <f>ИЮН.25!E291</f>
        <v>1350</v>
      </c>
      <c r="O293" s="46">
        <f t="shared" si="32"/>
        <v>4050</v>
      </c>
      <c r="P293" s="45">
        <f>ИЮЛ.25!E291</f>
        <v>1350</v>
      </c>
      <c r="Q293" s="45">
        <f>АВГ.25!E291</f>
        <v>1350</v>
      </c>
      <c r="R293" s="45">
        <f>СЕН.25!E291</f>
        <v>1350</v>
      </c>
      <c r="S293" s="47">
        <f t="shared" si="33"/>
        <v>4050</v>
      </c>
      <c r="T293" s="45">
        <f>ОКТ.25!E291</f>
        <v>1350</v>
      </c>
      <c r="U293" s="45">
        <f>НОЯ.25!E291</f>
        <v>1350</v>
      </c>
      <c r="V293" s="45">
        <f>ДЕК.25!E291</f>
        <v>1350</v>
      </c>
      <c r="W293" s="30"/>
      <c r="X293" s="9"/>
    </row>
    <row r="294" spans="1:24" ht="15.75" x14ac:dyDescent="0.25">
      <c r="A294" s="23"/>
      <c r="B294" s="127">
        <f>288.289</f>
        <v>288.28899999999999</v>
      </c>
      <c r="C294" s="111"/>
      <c r="D294" s="117">
        <v>1101.71</v>
      </c>
      <c r="E294" s="42">
        <f t="shared" si="29"/>
        <v>1101.71</v>
      </c>
      <c r="F294" s="20">
        <f>ЯНВ.25!F292+ФЕВ.25!F292+МАР.25!F292+АПР.25!F292+МАЙ.25!F292+ИЮН.25!F292+ИЮЛ.25!F292+АВГ.25!F292+СЕН.25!F292+ОКТ.25!F292+НОЯ.25!F292+ДЕК.25!F292</f>
        <v>32400</v>
      </c>
      <c r="G294" s="43">
        <f t="shared" si="30"/>
        <v>8100</v>
      </c>
      <c r="H294" s="20">
        <f>ЯНВ.25!E292</f>
        <v>2700</v>
      </c>
      <c r="I294" s="20">
        <f>ФЕВ.25!E292</f>
        <v>2700</v>
      </c>
      <c r="J294" s="20">
        <f>МАР.25!E292</f>
        <v>2700</v>
      </c>
      <c r="K294" s="44">
        <f t="shared" si="31"/>
        <v>8100</v>
      </c>
      <c r="L294" s="20">
        <f>АПР.25!E292</f>
        <v>2700</v>
      </c>
      <c r="M294" s="45">
        <f>МАЙ.25!E292</f>
        <v>2700</v>
      </c>
      <c r="N294" s="45">
        <f>ИЮН.25!E292</f>
        <v>2700</v>
      </c>
      <c r="O294" s="46">
        <f t="shared" si="32"/>
        <v>8100</v>
      </c>
      <c r="P294" s="45">
        <f>ИЮЛ.25!E292</f>
        <v>2700</v>
      </c>
      <c r="Q294" s="45">
        <f>АВГ.25!E292</f>
        <v>2700</v>
      </c>
      <c r="R294" s="45">
        <f>СЕН.25!E292</f>
        <v>2700</v>
      </c>
      <c r="S294" s="47">
        <f t="shared" si="33"/>
        <v>8100</v>
      </c>
      <c r="T294" s="45">
        <f>ОКТ.25!E292</f>
        <v>2700</v>
      </c>
      <c r="U294" s="45">
        <f>НОЯ.25!E292</f>
        <v>2700</v>
      </c>
      <c r="V294" s="45">
        <f>ДЕК.25!E292</f>
        <v>2700</v>
      </c>
      <c r="W294" s="30"/>
      <c r="X294" s="9"/>
    </row>
    <row r="295" spans="1:24" ht="15.75" x14ac:dyDescent="0.25">
      <c r="A295" s="23"/>
      <c r="B295" s="127">
        <v>290</v>
      </c>
      <c r="C295" s="111"/>
      <c r="D295" s="117">
        <v>0</v>
      </c>
      <c r="E295" s="42">
        <f t="shared" si="29"/>
        <v>0</v>
      </c>
      <c r="F295" s="20">
        <f>ЯНВ.25!F293+ФЕВ.25!F293+МАР.25!F293+АПР.25!F293+МАЙ.25!F293+ИЮН.25!F293+ИЮЛ.25!F293+АВГ.25!F293+СЕН.25!F293+ОКТ.25!F293+НОЯ.25!F293+ДЕК.25!F293</f>
        <v>0</v>
      </c>
      <c r="G295" s="43">
        <f t="shared" si="30"/>
        <v>0</v>
      </c>
      <c r="H295" s="20">
        <f>ЯНВ.25!E293</f>
        <v>0</v>
      </c>
      <c r="I295" s="20">
        <f>ФЕВ.25!E293</f>
        <v>0</v>
      </c>
      <c r="J295" s="20">
        <f>МАР.25!E293</f>
        <v>0</v>
      </c>
      <c r="K295" s="44">
        <f t="shared" si="31"/>
        <v>0</v>
      </c>
      <c r="L295" s="20">
        <f>АПР.25!E293</f>
        <v>0</v>
      </c>
      <c r="M295" s="45">
        <f>МАЙ.25!E293</f>
        <v>0</v>
      </c>
      <c r="N295" s="45">
        <f>ИЮН.25!E293</f>
        <v>0</v>
      </c>
      <c r="O295" s="46">
        <f t="shared" si="32"/>
        <v>0</v>
      </c>
      <c r="P295" s="45">
        <f>ИЮЛ.25!E293</f>
        <v>0</v>
      </c>
      <c r="Q295" s="45">
        <f>АВГ.25!E293</f>
        <v>0</v>
      </c>
      <c r="R295" s="45">
        <f>СЕН.25!E293</f>
        <v>0</v>
      </c>
      <c r="S295" s="47">
        <f t="shared" si="33"/>
        <v>0</v>
      </c>
      <c r="T295" s="45">
        <f>ОКТ.25!E293</f>
        <v>0</v>
      </c>
      <c r="U295" s="45">
        <f>НОЯ.25!E293</f>
        <v>0</v>
      </c>
      <c r="V295" s="45">
        <f>ДЕК.25!E293</f>
        <v>0</v>
      </c>
      <c r="W295" s="30"/>
      <c r="X295" s="9"/>
    </row>
    <row r="296" spans="1:24" ht="15.75" x14ac:dyDescent="0.25">
      <c r="A296" s="23"/>
      <c r="B296" s="127">
        <f>B295+1</f>
        <v>291</v>
      </c>
      <c r="C296" s="111"/>
      <c r="D296" s="117">
        <v>0</v>
      </c>
      <c r="E296" s="42">
        <f t="shared" si="29"/>
        <v>0</v>
      </c>
      <c r="F296" s="20">
        <f>ЯНВ.25!F294+ФЕВ.25!F294+МАР.25!F294+АПР.25!F294+МАЙ.25!F294+ИЮН.25!F294+ИЮЛ.25!F294+АВГ.25!F294+СЕН.25!F294+ОКТ.25!F294+НОЯ.25!F294+ДЕК.25!F294</f>
        <v>0</v>
      </c>
      <c r="G296" s="43">
        <f t="shared" si="30"/>
        <v>0</v>
      </c>
      <c r="H296" s="20">
        <f>ЯНВ.25!E294</f>
        <v>0</v>
      </c>
      <c r="I296" s="20">
        <f>ФЕВ.25!E294</f>
        <v>0</v>
      </c>
      <c r="J296" s="20">
        <f>МАР.25!E294</f>
        <v>0</v>
      </c>
      <c r="K296" s="44">
        <f t="shared" si="31"/>
        <v>0</v>
      </c>
      <c r="L296" s="20">
        <f>АПР.25!E294</f>
        <v>0</v>
      </c>
      <c r="M296" s="45">
        <f>МАЙ.25!E294</f>
        <v>0</v>
      </c>
      <c r="N296" s="45">
        <f>ИЮН.25!E294</f>
        <v>0</v>
      </c>
      <c r="O296" s="46">
        <f t="shared" si="32"/>
        <v>0</v>
      </c>
      <c r="P296" s="45">
        <f>ИЮЛ.25!E294</f>
        <v>0</v>
      </c>
      <c r="Q296" s="45">
        <f>АВГ.25!E294</f>
        <v>0</v>
      </c>
      <c r="R296" s="45">
        <f>СЕН.25!E294</f>
        <v>0</v>
      </c>
      <c r="S296" s="47">
        <f t="shared" si="33"/>
        <v>0</v>
      </c>
      <c r="T296" s="45">
        <f>ОКТ.25!E294</f>
        <v>0</v>
      </c>
      <c r="U296" s="45">
        <f>НОЯ.25!E294</f>
        <v>0</v>
      </c>
      <c r="V296" s="45">
        <f>ДЕК.25!E294</f>
        <v>0</v>
      </c>
      <c r="W296" s="30"/>
      <c r="X296" s="9"/>
    </row>
    <row r="297" spans="1:24" ht="15.75" customHeight="1" x14ac:dyDescent="0.25">
      <c r="A297" s="19"/>
      <c r="B297" s="127">
        <v>292</v>
      </c>
      <c r="C297" s="111"/>
      <c r="D297" s="117">
        <v>-1350</v>
      </c>
      <c r="E297" s="42">
        <f t="shared" si="29"/>
        <v>-1350</v>
      </c>
      <c r="F297" s="20">
        <f>ЯНВ.25!F295+ФЕВ.25!F295+МАР.25!F295+АПР.25!F295+МАЙ.25!F295+ИЮН.25!F295+ИЮЛ.25!F295+АВГ.25!F295+СЕН.25!F295+ОКТ.25!F295+НОЯ.25!F295+ДЕК.25!F295</f>
        <v>16200</v>
      </c>
      <c r="G297" s="43">
        <f t="shared" si="30"/>
        <v>4050</v>
      </c>
      <c r="H297" s="20">
        <f>ЯНВ.25!E295</f>
        <v>1350</v>
      </c>
      <c r="I297" s="20">
        <f>ФЕВ.25!E295</f>
        <v>1350</v>
      </c>
      <c r="J297" s="20">
        <f>МАР.25!E295</f>
        <v>1350</v>
      </c>
      <c r="K297" s="44">
        <f t="shared" si="31"/>
        <v>4050</v>
      </c>
      <c r="L297" s="20">
        <f>АПР.25!E295</f>
        <v>1350</v>
      </c>
      <c r="M297" s="45">
        <f>МАЙ.25!E295</f>
        <v>1350</v>
      </c>
      <c r="N297" s="45">
        <f>ИЮН.25!E295</f>
        <v>1350</v>
      </c>
      <c r="O297" s="46">
        <f t="shared" si="32"/>
        <v>4050</v>
      </c>
      <c r="P297" s="45">
        <f>ИЮЛ.25!E295</f>
        <v>1350</v>
      </c>
      <c r="Q297" s="45">
        <f>АВГ.25!E295</f>
        <v>1350</v>
      </c>
      <c r="R297" s="45">
        <f>СЕН.25!E295</f>
        <v>1350</v>
      </c>
      <c r="S297" s="47">
        <f t="shared" si="33"/>
        <v>4050</v>
      </c>
      <c r="T297" s="45">
        <f>ОКТ.25!E295</f>
        <v>1350</v>
      </c>
      <c r="U297" s="45">
        <f>НОЯ.25!E295</f>
        <v>1350</v>
      </c>
      <c r="V297" s="45">
        <f>ДЕК.25!E295</f>
        <v>1350</v>
      </c>
      <c r="W297" s="30"/>
      <c r="X297" s="9"/>
    </row>
    <row r="298" spans="1:24" ht="15.75" x14ac:dyDescent="0.25">
      <c r="A298" s="19"/>
      <c r="B298" s="127">
        <f>B297+1</f>
        <v>293</v>
      </c>
      <c r="C298" s="111"/>
      <c r="D298" s="117">
        <v>-68850</v>
      </c>
      <c r="E298" s="42">
        <f t="shared" si="29"/>
        <v>-85050</v>
      </c>
      <c r="F298" s="20">
        <f>ЯНВ.25!F296+ФЕВ.25!F296+МАР.25!F296+АПР.25!F296+МАЙ.25!F296+ИЮН.25!F296+ИЮЛ.25!F296+АВГ.25!F296+СЕН.25!F296+ОКТ.25!F296+НОЯ.25!F296+ДЕК.25!F296</f>
        <v>0</v>
      </c>
      <c r="G298" s="43">
        <f t="shared" si="30"/>
        <v>4050</v>
      </c>
      <c r="H298" s="20">
        <f>ЯНВ.25!E296</f>
        <v>1350</v>
      </c>
      <c r="I298" s="20">
        <f>ФЕВ.25!E296</f>
        <v>1350</v>
      </c>
      <c r="J298" s="20">
        <f>МАР.25!E296</f>
        <v>1350</v>
      </c>
      <c r="K298" s="44">
        <f t="shared" si="31"/>
        <v>4050</v>
      </c>
      <c r="L298" s="20">
        <f>АПР.25!E296</f>
        <v>1350</v>
      </c>
      <c r="M298" s="45">
        <f>МАЙ.25!E296</f>
        <v>1350</v>
      </c>
      <c r="N298" s="45">
        <f>ИЮН.25!E296</f>
        <v>1350</v>
      </c>
      <c r="O298" s="46">
        <f t="shared" si="32"/>
        <v>4050</v>
      </c>
      <c r="P298" s="45">
        <f>ИЮЛ.25!E296</f>
        <v>1350</v>
      </c>
      <c r="Q298" s="45">
        <f>АВГ.25!E296</f>
        <v>1350</v>
      </c>
      <c r="R298" s="45">
        <f>СЕН.25!E296</f>
        <v>1350</v>
      </c>
      <c r="S298" s="47">
        <f t="shared" si="33"/>
        <v>4050</v>
      </c>
      <c r="T298" s="45">
        <f>ОКТ.25!E296</f>
        <v>1350</v>
      </c>
      <c r="U298" s="45">
        <f>НОЯ.25!E296</f>
        <v>1350</v>
      </c>
      <c r="V298" s="45">
        <f>ДЕК.25!E296</f>
        <v>1350</v>
      </c>
      <c r="W298" s="30"/>
      <c r="X298" s="9"/>
    </row>
    <row r="299" spans="1:24" ht="15.75" x14ac:dyDescent="0.25">
      <c r="A299" s="19"/>
      <c r="B299" s="127">
        <f t="shared" ref="B299:B354" si="34">B298+1</f>
        <v>294</v>
      </c>
      <c r="C299" s="111"/>
      <c r="D299" s="117">
        <v>-4050</v>
      </c>
      <c r="E299" s="42">
        <f t="shared" ref="E299:E330" si="35">F299-G299-K299-O299-S299+D299</f>
        <v>1350</v>
      </c>
      <c r="F299" s="20">
        <f>ЯНВ.25!F297+ФЕВ.25!F297+МАР.25!F297+АПР.25!F297+МАЙ.25!F297+ИЮН.25!F297+ИЮЛ.25!F297+АВГ.25!F297+СЕН.25!F297+ОКТ.25!F297+НОЯ.25!F297+ДЕК.25!F297</f>
        <v>21600</v>
      </c>
      <c r="G299" s="43">
        <f t="shared" si="30"/>
        <v>4050</v>
      </c>
      <c r="H299" s="20">
        <f>ЯНВ.25!E297</f>
        <v>1350</v>
      </c>
      <c r="I299" s="20">
        <f>ФЕВ.25!E297</f>
        <v>1350</v>
      </c>
      <c r="J299" s="20">
        <f>МАР.25!E297</f>
        <v>1350</v>
      </c>
      <c r="K299" s="44">
        <f t="shared" si="31"/>
        <v>4050</v>
      </c>
      <c r="L299" s="20">
        <f>АПР.25!E297</f>
        <v>1350</v>
      </c>
      <c r="M299" s="45">
        <f>МАЙ.25!E297</f>
        <v>1350</v>
      </c>
      <c r="N299" s="45">
        <f>ИЮН.25!E297</f>
        <v>1350</v>
      </c>
      <c r="O299" s="46">
        <f t="shared" si="32"/>
        <v>4050</v>
      </c>
      <c r="P299" s="45">
        <f>ИЮЛ.25!E297</f>
        <v>1350</v>
      </c>
      <c r="Q299" s="45">
        <f>АВГ.25!E297</f>
        <v>1350</v>
      </c>
      <c r="R299" s="45">
        <f>СЕН.25!E297</f>
        <v>1350</v>
      </c>
      <c r="S299" s="47">
        <f t="shared" si="33"/>
        <v>4050</v>
      </c>
      <c r="T299" s="45">
        <f>ОКТ.25!E297</f>
        <v>1350</v>
      </c>
      <c r="U299" s="45">
        <f>НОЯ.25!E297</f>
        <v>1350</v>
      </c>
      <c r="V299" s="45">
        <f>ДЕК.25!E297</f>
        <v>1350</v>
      </c>
      <c r="W299" s="30"/>
      <c r="X299" s="9"/>
    </row>
    <row r="300" spans="1:24" ht="15.75" x14ac:dyDescent="0.25">
      <c r="A300" s="19"/>
      <c r="B300" s="127">
        <f t="shared" si="34"/>
        <v>295</v>
      </c>
      <c r="C300" s="111"/>
      <c r="D300" s="117">
        <v>-16200</v>
      </c>
      <c r="E300" s="42">
        <f t="shared" si="35"/>
        <v>-32400</v>
      </c>
      <c r="F300" s="20">
        <f>ЯНВ.25!F298+ФЕВ.25!F298+МАР.25!F298+АПР.25!F298+МАЙ.25!F298+ИЮН.25!F298+ИЮЛ.25!F298+АВГ.25!F298+СЕН.25!F298+ОКТ.25!F298+НОЯ.25!F298+ДЕК.25!F298</f>
        <v>0</v>
      </c>
      <c r="G300" s="43">
        <f t="shared" si="30"/>
        <v>4050</v>
      </c>
      <c r="H300" s="20">
        <f>ЯНВ.25!E298</f>
        <v>1350</v>
      </c>
      <c r="I300" s="20">
        <f>ФЕВ.25!E298</f>
        <v>1350</v>
      </c>
      <c r="J300" s="20">
        <f>МАР.25!E298</f>
        <v>1350</v>
      </c>
      <c r="K300" s="44">
        <f t="shared" si="31"/>
        <v>4050</v>
      </c>
      <c r="L300" s="20">
        <f>АПР.25!E298</f>
        <v>1350</v>
      </c>
      <c r="M300" s="45">
        <f>МАЙ.25!E298</f>
        <v>1350</v>
      </c>
      <c r="N300" s="45">
        <f>ИЮН.25!E298</f>
        <v>1350</v>
      </c>
      <c r="O300" s="46">
        <f t="shared" si="32"/>
        <v>4050</v>
      </c>
      <c r="P300" s="45">
        <f>ИЮЛ.25!E298</f>
        <v>1350</v>
      </c>
      <c r="Q300" s="45">
        <f>АВГ.25!E298</f>
        <v>1350</v>
      </c>
      <c r="R300" s="45">
        <f>СЕН.25!E298</f>
        <v>1350</v>
      </c>
      <c r="S300" s="47">
        <f t="shared" si="33"/>
        <v>4050</v>
      </c>
      <c r="T300" s="45">
        <f>ОКТ.25!E298</f>
        <v>1350</v>
      </c>
      <c r="U300" s="45">
        <f>НОЯ.25!E298</f>
        <v>1350</v>
      </c>
      <c r="V300" s="45">
        <f>ДЕК.25!E298</f>
        <v>1350</v>
      </c>
      <c r="W300" s="30"/>
      <c r="X300" s="9"/>
    </row>
    <row r="301" spans="1:24" ht="15.75" x14ac:dyDescent="0.25">
      <c r="A301" s="19"/>
      <c r="B301" s="127">
        <f t="shared" si="34"/>
        <v>296</v>
      </c>
      <c r="C301" s="111"/>
      <c r="D301" s="117">
        <v>0</v>
      </c>
      <c r="E301" s="42">
        <f t="shared" si="35"/>
        <v>0</v>
      </c>
      <c r="F301" s="20">
        <f>ЯНВ.25!F299+ФЕВ.25!F299+МАР.25!F299+АПР.25!F299+МАЙ.25!F299+ИЮН.25!F299+ИЮЛ.25!F299+АВГ.25!F299+СЕН.25!F299+ОКТ.25!F299+НОЯ.25!F299+ДЕК.25!F299</f>
        <v>0</v>
      </c>
      <c r="G301" s="43">
        <f t="shared" si="30"/>
        <v>0</v>
      </c>
      <c r="H301" s="20">
        <f>ЯНВ.25!E299</f>
        <v>0</v>
      </c>
      <c r="I301" s="20">
        <f>ФЕВ.25!E299</f>
        <v>0</v>
      </c>
      <c r="J301" s="20">
        <f>МАР.25!E299</f>
        <v>0</v>
      </c>
      <c r="K301" s="44">
        <f t="shared" si="31"/>
        <v>0</v>
      </c>
      <c r="L301" s="20">
        <f>АПР.25!E299</f>
        <v>0</v>
      </c>
      <c r="M301" s="45">
        <f>МАЙ.25!E299</f>
        <v>0</v>
      </c>
      <c r="N301" s="45">
        <f>ИЮН.25!E299</f>
        <v>0</v>
      </c>
      <c r="O301" s="46">
        <f t="shared" si="32"/>
        <v>0</v>
      </c>
      <c r="P301" s="45">
        <f>ИЮЛ.25!E299</f>
        <v>0</v>
      </c>
      <c r="Q301" s="45">
        <f>АВГ.25!E299</f>
        <v>0</v>
      </c>
      <c r="R301" s="45">
        <f>СЕН.25!E299</f>
        <v>0</v>
      </c>
      <c r="S301" s="47">
        <f t="shared" si="33"/>
        <v>0</v>
      </c>
      <c r="T301" s="45">
        <f>ОКТ.25!E299</f>
        <v>0</v>
      </c>
      <c r="U301" s="45">
        <f>НОЯ.25!E299</f>
        <v>0</v>
      </c>
      <c r="V301" s="45">
        <f>ДЕК.25!E299</f>
        <v>0</v>
      </c>
      <c r="W301" s="30"/>
      <c r="X301" s="9"/>
    </row>
    <row r="302" spans="1:24" ht="15.75" x14ac:dyDescent="0.25">
      <c r="A302" s="19"/>
      <c r="B302" s="127">
        <f t="shared" si="34"/>
        <v>297</v>
      </c>
      <c r="C302" s="111"/>
      <c r="D302" s="117">
        <v>0</v>
      </c>
      <c r="E302" s="42">
        <f t="shared" si="35"/>
        <v>4050</v>
      </c>
      <c r="F302" s="20">
        <f>ЯНВ.25!F300+ФЕВ.25!F300+МАР.25!F300+АПР.25!F300+МАЙ.25!F300+ИЮН.25!F300+ИЮЛ.25!F300+АВГ.25!F300+СЕН.25!F300+ОКТ.25!F300+НОЯ.25!F300+ДЕК.25!F300</f>
        <v>16200</v>
      </c>
      <c r="G302" s="43">
        <f t="shared" si="30"/>
        <v>0</v>
      </c>
      <c r="H302" s="20">
        <f>ЯНВ.25!E300</f>
        <v>0</v>
      </c>
      <c r="I302" s="20">
        <f>ФЕВ.25!E300</f>
        <v>0</v>
      </c>
      <c r="J302" s="20">
        <f>МАР.25!E300</f>
        <v>0</v>
      </c>
      <c r="K302" s="44">
        <f t="shared" si="31"/>
        <v>4050</v>
      </c>
      <c r="L302" s="20">
        <f>АПР.25!E300</f>
        <v>1350</v>
      </c>
      <c r="M302" s="45">
        <f>МАЙ.25!E300</f>
        <v>1350</v>
      </c>
      <c r="N302" s="45">
        <f>ИЮН.25!E300</f>
        <v>1350</v>
      </c>
      <c r="O302" s="46">
        <f t="shared" si="32"/>
        <v>4050</v>
      </c>
      <c r="P302" s="45">
        <f>ИЮЛ.25!E300</f>
        <v>1350</v>
      </c>
      <c r="Q302" s="45">
        <f>АВГ.25!E300</f>
        <v>1350</v>
      </c>
      <c r="R302" s="45">
        <f>СЕН.25!E300</f>
        <v>1350</v>
      </c>
      <c r="S302" s="47">
        <f t="shared" si="33"/>
        <v>4050</v>
      </c>
      <c r="T302" s="45">
        <f>ОКТ.25!E300</f>
        <v>1350</v>
      </c>
      <c r="U302" s="45">
        <f>НОЯ.25!E300</f>
        <v>1350</v>
      </c>
      <c r="V302" s="45">
        <f>ДЕК.25!E300</f>
        <v>1350</v>
      </c>
      <c r="W302" s="30"/>
      <c r="X302" s="9"/>
    </row>
    <row r="303" spans="1:24" ht="15.75" x14ac:dyDescent="0.25">
      <c r="A303" s="19"/>
      <c r="B303" s="127">
        <f t="shared" si="34"/>
        <v>298</v>
      </c>
      <c r="C303" s="111"/>
      <c r="D303" s="117">
        <v>0</v>
      </c>
      <c r="E303" s="42">
        <f t="shared" si="35"/>
        <v>0</v>
      </c>
      <c r="F303" s="20">
        <f>ЯНВ.25!F301+ФЕВ.25!F301+МАР.25!F301+АПР.25!F301+МАЙ.25!F301+ИЮН.25!F301+ИЮЛ.25!F301+АВГ.25!F301+СЕН.25!F301+ОКТ.25!F301+НОЯ.25!F301+ДЕК.25!F301</f>
        <v>0</v>
      </c>
      <c r="G303" s="43">
        <f t="shared" si="30"/>
        <v>0</v>
      </c>
      <c r="H303" s="20">
        <f>ЯНВ.25!E301</f>
        <v>0</v>
      </c>
      <c r="I303" s="20">
        <f>ФЕВ.25!E301</f>
        <v>0</v>
      </c>
      <c r="J303" s="20">
        <f>МАР.25!E301</f>
        <v>0</v>
      </c>
      <c r="K303" s="44">
        <f t="shared" si="31"/>
        <v>0</v>
      </c>
      <c r="L303" s="20">
        <f>АПР.25!E301</f>
        <v>0</v>
      </c>
      <c r="M303" s="45">
        <f>МАЙ.25!E301</f>
        <v>0</v>
      </c>
      <c r="N303" s="45">
        <f>ИЮН.25!E301</f>
        <v>0</v>
      </c>
      <c r="O303" s="46">
        <f t="shared" si="32"/>
        <v>0</v>
      </c>
      <c r="P303" s="45">
        <f>ИЮЛ.25!E301</f>
        <v>0</v>
      </c>
      <c r="Q303" s="45">
        <f>АВГ.25!E301</f>
        <v>0</v>
      </c>
      <c r="R303" s="45">
        <f>СЕН.25!E301</f>
        <v>0</v>
      </c>
      <c r="S303" s="47">
        <f t="shared" si="33"/>
        <v>0</v>
      </c>
      <c r="T303" s="45">
        <f>ОКТ.25!E301</f>
        <v>0</v>
      </c>
      <c r="U303" s="45">
        <f>НОЯ.25!E301</f>
        <v>0</v>
      </c>
      <c r="V303" s="45">
        <f>ДЕК.25!E301</f>
        <v>0</v>
      </c>
      <c r="W303" s="30"/>
      <c r="X303" s="9"/>
    </row>
    <row r="304" spans="1:24" ht="15.75" x14ac:dyDescent="0.25">
      <c r="A304" s="19"/>
      <c r="B304" s="127">
        <f t="shared" si="34"/>
        <v>299</v>
      </c>
      <c r="C304" s="111"/>
      <c r="D304" s="117">
        <v>0</v>
      </c>
      <c r="E304" s="42">
        <f t="shared" si="35"/>
        <v>0</v>
      </c>
      <c r="F304" s="20">
        <f>ЯНВ.25!F302+ФЕВ.25!F302+МАР.25!F302+АПР.25!F302+МАЙ.25!F302+ИЮН.25!F302+ИЮЛ.25!F302+АВГ.25!F302+СЕН.25!F302+ОКТ.25!F302+НОЯ.25!F302+ДЕК.25!F302</f>
        <v>0</v>
      </c>
      <c r="G304" s="43">
        <f t="shared" si="30"/>
        <v>0</v>
      </c>
      <c r="H304" s="20">
        <f>ЯНВ.25!E302</f>
        <v>0</v>
      </c>
      <c r="I304" s="20">
        <f>ФЕВ.25!E302</f>
        <v>0</v>
      </c>
      <c r="J304" s="20">
        <f>МАР.25!E302</f>
        <v>0</v>
      </c>
      <c r="K304" s="44">
        <f t="shared" si="31"/>
        <v>0</v>
      </c>
      <c r="L304" s="20">
        <f>АПР.25!E302</f>
        <v>0</v>
      </c>
      <c r="M304" s="45">
        <f>МАЙ.25!E302</f>
        <v>0</v>
      </c>
      <c r="N304" s="45">
        <f>ИЮН.25!E302</f>
        <v>0</v>
      </c>
      <c r="O304" s="46">
        <f t="shared" si="32"/>
        <v>0</v>
      </c>
      <c r="P304" s="45">
        <f>ИЮЛ.25!E302</f>
        <v>0</v>
      </c>
      <c r="Q304" s="45">
        <f>АВГ.25!E302</f>
        <v>0</v>
      </c>
      <c r="R304" s="45">
        <f>СЕН.25!E302</f>
        <v>0</v>
      </c>
      <c r="S304" s="47">
        <f t="shared" si="33"/>
        <v>0</v>
      </c>
      <c r="T304" s="45">
        <f>ОКТ.25!E302</f>
        <v>0</v>
      </c>
      <c r="U304" s="45">
        <f>НОЯ.25!E302</f>
        <v>0</v>
      </c>
      <c r="V304" s="45">
        <f>ДЕК.25!E302</f>
        <v>0</v>
      </c>
      <c r="W304" s="30"/>
      <c r="X304" s="9"/>
    </row>
    <row r="305" spans="1:24" ht="15.75" x14ac:dyDescent="0.25">
      <c r="A305" s="19"/>
      <c r="B305" s="127">
        <f t="shared" si="34"/>
        <v>300</v>
      </c>
      <c r="C305" s="111"/>
      <c r="D305" s="117">
        <v>5400</v>
      </c>
      <c r="E305" s="42">
        <f t="shared" si="35"/>
        <v>-9450</v>
      </c>
      <c r="F305" s="20">
        <f>ЯНВ.25!F303+ФЕВ.25!F303+МАР.25!F303+АПР.25!F303+МАЙ.25!F303+ИЮН.25!F303+ИЮЛ.25!F303+АВГ.25!F303+СЕН.25!F303+ОКТ.25!F303+НОЯ.25!F303+ДЕК.25!F303</f>
        <v>1350</v>
      </c>
      <c r="G305" s="43">
        <f t="shared" si="30"/>
        <v>4050</v>
      </c>
      <c r="H305" s="20">
        <f>ЯНВ.25!E303</f>
        <v>1350</v>
      </c>
      <c r="I305" s="20">
        <f>ФЕВ.25!E303</f>
        <v>1350</v>
      </c>
      <c r="J305" s="20">
        <f>МАР.25!E303</f>
        <v>1350</v>
      </c>
      <c r="K305" s="44">
        <f t="shared" si="31"/>
        <v>4050</v>
      </c>
      <c r="L305" s="20">
        <f>АПР.25!E303</f>
        <v>1350</v>
      </c>
      <c r="M305" s="45">
        <f>МАЙ.25!E303</f>
        <v>1350</v>
      </c>
      <c r="N305" s="45">
        <f>ИЮН.25!E303</f>
        <v>1350</v>
      </c>
      <c r="O305" s="46">
        <f t="shared" si="32"/>
        <v>4050</v>
      </c>
      <c r="P305" s="45">
        <f>ИЮЛ.25!E303</f>
        <v>1350</v>
      </c>
      <c r="Q305" s="45">
        <f>АВГ.25!E303</f>
        <v>1350</v>
      </c>
      <c r="R305" s="45">
        <f>СЕН.25!E303</f>
        <v>1350</v>
      </c>
      <c r="S305" s="47">
        <f t="shared" si="33"/>
        <v>4050</v>
      </c>
      <c r="T305" s="45">
        <f>ОКТ.25!E303</f>
        <v>1350</v>
      </c>
      <c r="U305" s="45">
        <f>НОЯ.25!E303</f>
        <v>1350</v>
      </c>
      <c r="V305" s="45">
        <f>ДЕК.25!E303</f>
        <v>1350</v>
      </c>
      <c r="W305" s="30"/>
      <c r="X305" s="9"/>
    </row>
    <row r="306" spans="1:24" ht="15.75" x14ac:dyDescent="0.25">
      <c r="A306" s="19"/>
      <c r="B306" s="127">
        <f t="shared" si="34"/>
        <v>301</v>
      </c>
      <c r="C306" s="111"/>
      <c r="D306" s="117">
        <v>0</v>
      </c>
      <c r="E306" s="42">
        <f t="shared" si="35"/>
        <v>0</v>
      </c>
      <c r="F306" s="20">
        <f>ЯНВ.25!F304+ФЕВ.25!F304+МАР.25!F304+АПР.25!F304+МАЙ.25!F304+ИЮН.25!F304+ИЮЛ.25!F304+АВГ.25!F304+СЕН.25!F304+ОКТ.25!F304+НОЯ.25!F304+ДЕК.25!F304</f>
        <v>16200</v>
      </c>
      <c r="G306" s="43">
        <f t="shared" si="30"/>
        <v>4050</v>
      </c>
      <c r="H306" s="20">
        <f>ЯНВ.25!E304</f>
        <v>1350</v>
      </c>
      <c r="I306" s="20">
        <f>ФЕВ.25!E304</f>
        <v>1350</v>
      </c>
      <c r="J306" s="20">
        <f>МАР.25!E304</f>
        <v>1350</v>
      </c>
      <c r="K306" s="44">
        <f t="shared" si="31"/>
        <v>4050</v>
      </c>
      <c r="L306" s="20">
        <f>АПР.25!E304</f>
        <v>1350</v>
      </c>
      <c r="M306" s="45">
        <f>МАЙ.25!E304</f>
        <v>1350</v>
      </c>
      <c r="N306" s="45">
        <f>ИЮН.25!E304</f>
        <v>1350</v>
      </c>
      <c r="O306" s="46">
        <f t="shared" si="32"/>
        <v>4050</v>
      </c>
      <c r="P306" s="45">
        <f>ИЮЛ.25!E304</f>
        <v>1350</v>
      </c>
      <c r="Q306" s="45">
        <f>АВГ.25!E304</f>
        <v>1350</v>
      </c>
      <c r="R306" s="45">
        <f>СЕН.25!E304</f>
        <v>1350</v>
      </c>
      <c r="S306" s="47">
        <f t="shared" si="33"/>
        <v>4050</v>
      </c>
      <c r="T306" s="45">
        <f>ОКТ.25!E304</f>
        <v>1350</v>
      </c>
      <c r="U306" s="45">
        <f>НОЯ.25!E304</f>
        <v>1350</v>
      </c>
      <c r="V306" s="45">
        <f>ДЕК.25!E304</f>
        <v>1350</v>
      </c>
      <c r="W306" s="30"/>
      <c r="X306" s="9"/>
    </row>
    <row r="307" spans="1:24" ht="15.75" x14ac:dyDescent="0.25">
      <c r="A307" s="19"/>
      <c r="B307" s="127">
        <f t="shared" si="34"/>
        <v>302</v>
      </c>
      <c r="C307" s="111"/>
      <c r="D307" s="117">
        <v>0</v>
      </c>
      <c r="E307" s="42">
        <f t="shared" si="35"/>
        <v>0</v>
      </c>
      <c r="F307" s="20">
        <f>ЯНВ.25!F305+ФЕВ.25!F305+МАР.25!F305+АПР.25!F305+МАЙ.25!F305+ИЮН.25!F305+ИЮЛ.25!F305+АВГ.25!F305+СЕН.25!F305+ОКТ.25!F305+НОЯ.25!F305+ДЕК.25!F305</f>
        <v>16200</v>
      </c>
      <c r="G307" s="43">
        <f t="shared" si="30"/>
        <v>4050</v>
      </c>
      <c r="H307" s="20">
        <f>ЯНВ.25!E305</f>
        <v>1350</v>
      </c>
      <c r="I307" s="20">
        <f>ФЕВ.25!E305</f>
        <v>1350</v>
      </c>
      <c r="J307" s="20">
        <f>МАР.25!E305</f>
        <v>1350</v>
      </c>
      <c r="K307" s="44">
        <f t="shared" si="31"/>
        <v>4050</v>
      </c>
      <c r="L307" s="20">
        <f>АПР.25!E305</f>
        <v>1350</v>
      </c>
      <c r="M307" s="45">
        <f>МАЙ.25!E305</f>
        <v>1350</v>
      </c>
      <c r="N307" s="45">
        <f>ИЮН.25!E305</f>
        <v>1350</v>
      </c>
      <c r="O307" s="46">
        <f t="shared" si="32"/>
        <v>4050</v>
      </c>
      <c r="P307" s="45">
        <f>ИЮЛ.25!E305</f>
        <v>1350</v>
      </c>
      <c r="Q307" s="45">
        <f>АВГ.25!E305</f>
        <v>1350</v>
      </c>
      <c r="R307" s="45">
        <f>СЕН.25!E305</f>
        <v>1350</v>
      </c>
      <c r="S307" s="47">
        <f t="shared" si="33"/>
        <v>4050</v>
      </c>
      <c r="T307" s="45">
        <f>ОКТ.25!E305</f>
        <v>1350</v>
      </c>
      <c r="U307" s="45">
        <f>НОЯ.25!E305</f>
        <v>1350</v>
      </c>
      <c r="V307" s="45">
        <f>ДЕК.25!E305</f>
        <v>1350</v>
      </c>
      <c r="W307" s="30"/>
      <c r="X307" s="9"/>
    </row>
    <row r="308" spans="1:24" ht="15.75" x14ac:dyDescent="0.25">
      <c r="A308" s="19"/>
      <c r="B308" s="127">
        <f t="shared" si="34"/>
        <v>303</v>
      </c>
      <c r="C308" s="111"/>
      <c r="D308" s="117">
        <v>0</v>
      </c>
      <c r="E308" s="42">
        <f t="shared" si="35"/>
        <v>0</v>
      </c>
      <c r="F308" s="20">
        <f>ЯНВ.25!F306+ФЕВ.25!F306+МАР.25!F306+АПР.25!F306+МАЙ.25!F306+ИЮН.25!F306+ИЮЛ.25!F306+АВГ.25!F306+СЕН.25!F306+ОКТ.25!F306+НОЯ.25!F306+ДЕК.25!F306</f>
        <v>16200</v>
      </c>
      <c r="G308" s="43">
        <f t="shared" si="30"/>
        <v>4050</v>
      </c>
      <c r="H308" s="20">
        <f>ЯНВ.25!E306</f>
        <v>1350</v>
      </c>
      <c r="I308" s="20">
        <f>ФЕВ.25!E306</f>
        <v>1350</v>
      </c>
      <c r="J308" s="20">
        <f>МАР.25!E306</f>
        <v>1350</v>
      </c>
      <c r="K308" s="44">
        <f t="shared" si="31"/>
        <v>4050</v>
      </c>
      <c r="L308" s="20">
        <f>АПР.25!E306</f>
        <v>1350</v>
      </c>
      <c r="M308" s="45">
        <f>МАЙ.25!E306</f>
        <v>1350</v>
      </c>
      <c r="N308" s="45">
        <f>ИЮН.25!E306</f>
        <v>1350</v>
      </c>
      <c r="O308" s="46">
        <f t="shared" si="32"/>
        <v>4050</v>
      </c>
      <c r="P308" s="45">
        <f>ИЮЛ.25!E306</f>
        <v>1350</v>
      </c>
      <c r="Q308" s="45">
        <f>АВГ.25!E306</f>
        <v>1350</v>
      </c>
      <c r="R308" s="45">
        <f>СЕН.25!E306</f>
        <v>1350</v>
      </c>
      <c r="S308" s="47">
        <f t="shared" si="33"/>
        <v>4050</v>
      </c>
      <c r="T308" s="45">
        <f>ОКТ.25!E306</f>
        <v>1350</v>
      </c>
      <c r="U308" s="45">
        <f>НОЯ.25!E306</f>
        <v>1350</v>
      </c>
      <c r="V308" s="45">
        <f>ДЕК.25!E306</f>
        <v>1350</v>
      </c>
      <c r="W308" s="30"/>
      <c r="X308" s="9"/>
    </row>
    <row r="309" spans="1:24" ht="15.75" x14ac:dyDescent="0.25">
      <c r="A309" s="19"/>
      <c r="B309" s="127">
        <f t="shared" si="34"/>
        <v>304</v>
      </c>
      <c r="C309" s="111"/>
      <c r="D309" s="117">
        <v>-34149.43</v>
      </c>
      <c r="E309" s="42">
        <f t="shared" si="35"/>
        <v>-50349.43</v>
      </c>
      <c r="F309" s="20">
        <f>ЯНВ.25!F307+ФЕВ.25!F307+МАР.25!F307+АПР.25!F307+МАЙ.25!F307+ИЮН.25!F307+ИЮЛ.25!F307+АВГ.25!F307+СЕН.25!F307+ОКТ.25!F307+НОЯ.25!F307+ДЕК.25!F307</f>
        <v>0</v>
      </c>
      <c r="G309" s="43">
        <f t="shared" si="30"/>
        <v>4050</v>
      </c>
      <c r="H309" s="20">
        <f>ЯНВ.25!E307</f>
        <v>1350</v>
      </c>
      <c r="I309" s="20">
        <f>ФЕВ.25!E307</f>
        <v>1350</v>
      </c>
      <c r="J309" s="20">
        <f>МАР.25!E307</f>
        <v>1350</v>
      </c>
      <c r="K309" s="44">
        <f t="shared" si="31"/>
        <v>4050</v>
      </c>
      <c r="L309" s="20">
        <f>АПР.25!E307</f>
        <v>1350</v>
      </c>
      <c r="M309" s="45">
        <f>МАЙ.25!E307</f>
        <v>1350</v>
      </c>
      <c r="N309" s="45">
        <f>ИЮН.25!E307</f>
        <v>1350</v>
      </c>
      <c r="O309" s="46">
        <f t="shared" si="32"/>
        <v>4050</v>
      </c>
      <c r="P309" s="45">
        <f>ИЮЛ.25!E307</f>
        <v>1350</v>
      </c>
      <c r="Q309" s="45">
        <f>АВГ.25!E307</f>
        <v>1350</v>
      </c>
      <c r="R309" s="45">
        <f>СЕН.25!E307</f>
        <v>1350</v>
      </c>
      <c r="S309" s="47">
        <f t="shared" si="33"/>
        <v>4050</v>
      </c>
      <c r="T309" s="45">
        <f>ОКТ.25!E307</f>
        <v>1350</v>
      </c>
      <c r="U309" s="45">
        <f>НОЯ.25!E307</f>
        <v>1350</v>
      </c>
      <c r="V309" s="45">
        <f>ДЕК.25!E307</f>
        <v>1350</v>
      </c>
      <c r="W309" s="30"/>
      <c r="X309" s="9"/>
    </row>
    <row r="310" spans="1:24" ht="15.75" x14ac:dyDescent="0.25">
      <c r="A310" s="19"/>
      <c r="B310" s="127">
        <f t="shared" si="34"/>
        <v>305</v>
      </c>
      <c r="C310" s="111"/>
      <c r="D310" s="117">
        <v>-900</v>
      </c>
      <c r="E310" s="42">
        <f t="shared" si="35"/>
        <v>-900</v>
      </c>
      <c r="F310" s="20">
        <f>ЯНВ.25!F308+ФЕВ.25!F308+МАР.25!F308+АПР.25!F308+МАЙ.25!F308+ИЮН.25!F308+ИЮЛ.25!F308+АВГ.25!F308+СЕН.25!F308+ОКТ.25!F308+НОЯ.25!F308+ДЕК.25!F308</f>
        <v>16200</v>
      </c>
      <c r="G310" s="43">
        <f t="shared" si="30"/>
        <v>4050</v>
      </c>
      <c r="H310" s="20">
        <f>ЯНВ.25!E308</f>
        <v>1350</v>
      </c>
      <c r="I310" s="20">
        <f>ФЕВ.25!E308</f>
        <v>1350</v>
      </c>
      <c r="J310" s="20">
        <f>МАР.25!E308</f>
        <v>1350</v>
      </c>
      <c r="K310" s="44">
        <f t="shared" si="31"/>
        <v>4050</v>
      </c>
      <c r="L310" s="20">
        <f>АПР.25!E308</f>
        <v>1350</v>
      </c>
      <c r="M310" s="45">
        <f>МАЙ.25!E308</f>
        <v>1350</v>
      </c>
      <c r="N310" s="45">
        <f>ИЮН.25!E308</f>
        <v>1350</v>
      </c>
      <c r="O310" s="46">
        <f t="shared" si="32"/>
        <v>4050</v>
      </c>
      <c r="P310" s="45">
        <f>ИЮЛ.25!E308</f>
        <v>1350</v>
      </c>
      <c r="Q310" s="45">
        <f>АВГ.25!E308</f>
        <v>1350</v>
      </c>
      <c r="R310" s="45">
        <f>СЕН.25!E308</f>
        <v>1350</v>
      </c>
      <c r="S310" s="47">
        <f t="shared" si="33"/>
        <v>4050</v>
      </c>
      <c r="T310" s="45">
        <f>ОКТ.25!E308</f>
        <v>1350</v>
      </c>
      <c r="U310" s="45">
        <f>НОЯ.25!E308</f>
        <v>1350</v>
      </c>
      <c r="V310" s="45">
        <f>ДЕК.25!E308</f>
        <v>1350</v>
      </c>
      <c r="W310" s="30"/>
      <c r="X310" s="9"/>
    </row>
    <row r="311" spans="1:24" ht="15.75" x14ac:dyDescent="0.25">
      <c r="A311" s="19"/>
      <c r="B311" s="127">
        <f t="shared" si="34"/>
        <v>306</v>
      </c>
      <c r="C311" s="111"/>
      <c r="D311" s="117">
        <v>-20500</v>
      </c>
      <c r="E311" s="42">
        <f t="shared" si="35"/>
        <v>-24550</v>
      </c>
      <c r="F311" s="20">
        <f>ЯНВ.25!F309+ФЕВ.25!F309+МАР.25!F309+АПР.25!F309+МАЙ.25!F309+ИЮН.25!F309+ИЮЛ.25!F309+АВГ.25!F309+СЕН.25!F309+ОКТ.25!F309+НОЯ.25!F309+ДЕК.25!F309</f>
        <v>12150</v>
      </c>
      <c r="G311" s="43">
        <f t="shared" si="30"/>
        <v>4050</v>
      </c>
      <c r="H311" s="20">
        <f>ЯНВ.25!E309</f>
        <v>1350</v>
      </c>
      <c r="I311" s="20">
        <f>ФЕВ.25!E309</f>
        <v>1350</v>
      </c>
      <c r="J311" s="20">
        <f>МАР.25!E309</f>
        <v>1350</v>
      </c>
      <c r="K311" s="44">
        <f t="shared" si="31"/>
        <v>4050</v>
      </c>
      <c r="L311" s="20">
        <f>АПР.25!E309</f>
        <v>1350</v>
      </c>
      <c r="M311" s="45">
        <f>МАЙ.25!E309</f>
        <v>1350</v>
      </c>
      <c r="N311" s="45">
        <f>ИЮН.25!E309</f>
        <v>1350</v>
      </c>
      <c r="O311" s="46">
        <f t="shared" si="32"/>
        <v>4050</v>
      </c>
      <c r="P311" s="45">
        <f>ИЮЛ.25!E309</f>
        <v>1350</v>
      </c>
      <c r="Q311" s="45">
        <f>АВГ.25!E309</f>
        <v>1350</v>
      </c>
      <c r="R311" s="45">
        <f>СЕН.25!E309</f>
        <v>1350</v>
      </c>
      <c r="S311" s="47">
        <f t="shared" si="33"/>
        <v>4050</v>
      </c>
      <c r="T311" s="45">
        <f>ОКТ.25!E309</f>
        <v>1350</v>
      </c>
      <c r="U311" s="45">
        <f>НОЯ.25!E309</f>
        <v>1350</v>
      </c>
      <c r="V311" s="45">
        <f>ДЕК.25!E309</f>
        <v>1350</v>
      </c>
      <c r="W311" s="30"/>
      <c r="X311" s="9"/>
    </row>
    <row r="312" spans="1:24" ht="15.75" x14ac:dyDescent="0.25">
      <c r="A312" s="19"/>
      <c r="B312" s="127">
        <f t="shared" si="34"/>
        <v>307</v>
      </c>
      <c r="C312" s="111"/>
      <c r="D312" s="117">
        <v>-5500</v>
      </c>
      <c r="E312" s="42">
        <f t="shared" si="35"/>
        <v>-21700</v>
      </c>
      <c r="F312" s="20">
        <f>ЯНВ.25!F310+ФЕВ.25!F310+МАР.25!F310+АПР.25!F310+МАЙ.25!F310+ИЮН.25!F310+ИЮЛ.25!F310+АВГ.25!F310+СЕН.25!F310+ОКТ.25!F310+НОЯ.25!F310+ДЕК.25!F310</f>
        <v>0</v>
      </c>
      <c r="G312" s="43">
        <f t="shared" si="30"/>
        <v>4050</v>
      </c>
      <c r="H312" s="20">
        <f>ЯНВ.25!E310</f>
        <v>1350</v>
      </c>
      <c r="I312" s="20">
        <f>ФЕВ.25!E310</f>
        <v>1350</v>
      </c>
      <c r="J312" s="20">
        <f>МАР.25!E310</f>
        <v>1350</v>
      </c>
      <c r="K312" s="44">
        <f t="shared" si="31"/>
        <v>4050</v>
      </c>
      <c r="L312" s="20">
        <f>АПР.25!E310</f>
        <v>1350</v>
      </c>
      <c r="M312" s="45">
        <f>МАЙ.25!E310</f>
        <v>1350</v>
      </c>
      <c r="N312" s="45">
        <f>ИЮН.25!E310</f>
        <v>1350</v>
      </c>
      <c r="O312" s="46">
        <f t="shared" si="32"/>
        <v>4050</v>
      </c>
      <c r="P312" s="45">
        <f>ИЮЛ.25!E310</f>
        <v>1350</v>
      </c>
      <c r="Q312" s="45">
        <f>АВГ.25!E310</f>
        <v>1350</v>
      </c>
      <c r="R312" s="45">
        <f>СЕН.25!E310</f>
        <v>1350</v>
      </c>
      <c r="S312" s="47">
        <f t="shared" si="33"/>
        <v>4050</v>
      </c>
      <c r="T312" s="45">
        <f>ОКТ.25!E310</f>
        <v>1350</v>
      </c>
      <c r="U312" s="45">
        <f>НОЯ.25!E310</f>
        <v>1350</v>
      </c>
      <c r="V312" s="45">
        <f>ДЕК.25!E310</f>
        <v>1350</v>
      </c>
      <c r="W312" s="30"/>
      <c r="X312" s="9"/>
    </row>
    <row r="313" spans="1:24" ht="15.75" x14ac:dyDescent="0.25">
      <c r="A313" s="19"/>
      <c r="B313" s="127">
        <f t="shared" si="34"/>
        <v>308</v>
      </c>
      <c r="C313" s="111"/>
      <c r="D313" s="117">
        <v>-5400</v>
      </c>
      <c r="E313" s="42">
        <f t="shared" si="35"/>
        <v>-4050</v>
      </c>
      <c r="F313" s="20">
        <f>ЯНВ.25!F311+ФЕВ.25!F311+МАР.25!F311+АПР.25!F311+МАЙ.25!F311+ИЮН.25!F311+ИЮЛ.25!F311+АВГ.25!F311+СЕН.25!F311+ОКТ.25!F311+НОЯ.25!F311+ДЕК.25!F311</f>
        <v>17550</v>
      </c>
      <c r="G313" s="43">
        <f t="shared" si="30"/>
        <v>4050</v>
      </c>
      <c r="H313" s="20">
        <f>ЯНВ.25!E311</f>
        <v>1350</v>
      </c>
      <c r="I313" s="20">
        <f>ФЕВ.25!E311</f>
        <v>1350</v>
      </c>
      <c r="J313" s="20">
        <f>МАР.25!E311</f>
        <v>1350</v>
      </c>
      <c r="K313" s="44">
        <f t="shared" si="31"/>
        <v>4050</v>
      </c>
      <c r="L313" s="20">
        <f>АПР.25!E311</f>
        <v>1350</v>
      </c>
      <c r="M313" s="45">
        <f>МАЙ.25!E311</f>
        <v>1350</v>
      </c>
      <c r="N313" s="45">
        <f>ИЮН.25!E311</f>
        <v>1350</v>
      </c>
      <c r="O313" s="46">
        <f t="shared" si="32"/>
        <v>4050</v>
      </c>
      <c r="P313" s="45">
        <f>ИЮЛ.25!E311</f>
        <v>1350</v>
      </c>
      <c r="Q313" s="45">
        <f>АВГ.25!E311</f>
        <v>1350</v>
      </c>
      <c r="R313" s="45">
        <f>СЕН.25!E311</f>
        <v>1350</v>
      </c>
      <c r="S313" s="47">
        <f t="shared" si="33"/>
        <v>4050</v>
      </c>
      <c r="T313" s="45">
        <f>ОКТ.25!E311</f>
        <v>1350</v>
      </c>
      <c r="U313" s="45">
        <f>НОЯ.25!E311</f>
        <v>1350</v>
      </c>
      <c r="V313" s="45">
        <f>ДЕК.25!E311</f>
        <v>1350</v>
      </c>
      <c r="W313" s="30"/>
      <c r="X313" s="9"/>
    </row>
    <row r="314" spans="1:24" ht="15.75" x14ac:dyDescent="0.25">
      <c r="A314" s="19"/>
      <c r="B314" s="127">
        <f t="shared" si="34"/>
        <v>309</v>
      </c>
      <c r="C314" s="111"/>
      <c r="D314" s="117">
        <v>-8100</v>
      </c>
      <c r="E314" s="42">
        <f t="shared" si="35"/>
        <v>-24300</v>
      </c>
      <c r="F314" s="20">
        <f>ЯНВ.25!F312+ФЕВ.25!F312+МАР.25!F312+АПР.25!F312+МАЙ.25!F312+ИЮН.25!F312+ИЮЛ.25!F312+АВГ.25!F312+СЕН.25!F312+ОКТ.25!F312+НОЯ.25!F312+ДЕК.25!F312</f>
        <v>0</v>
      </c>
      <c r="G314" s="43">
        <f t="shared" si="30"/>
        <v>4050</v>
      </c>
      <c r="H314" s="20">
        <f>ЯНВ.25!E312</f>
        <v>1350</v>
      </c>
      <c r="I314" s="20">
        <f>ФЕВ.25!E312</f>
        <v>1350</v>
      </c>
      <c r="J314" s="20">
        <f>МАР.25!E312</f>
        <v>1350</v>
      </c>
      <c r="K314" s="44">
        <f t="shared" si="31"/>
        <v>4050</v>
      </c>
      <c r="L314" s="20">
        <f>АПР.25!E312</f>
        <v>1350</v>
      </c>
      <c r="M314" s="45">
        <f>МАЙ.25!E312</f>
        <v>1350</v>
      </c>
      <c r="N314" s="45">
        <f>ИЮН.25!E312</f>
        <v>1350</v>
      </c>
      <c r="O314" s="46">
        <f t="shared" si="32"/>
        <v>4050</v>
      </c>
      <c r="P314" s="45">
        <f>ИЮЛ.25!E312</f>
        <v>1350</v>
      </c>
      <c r="Q314" s="45">
        <f>АВГ.25!E312</f>
        <v>1350</v>
      </c>
      <c r="R314" s="45">
        <f>СЕН.25!E312</f>
        <v>1350</v>
      </c>
      <c r="S314" s="47">
        <f t="shared" si="33"/>
        <v>4050</v>
      </c>
      <c r="T314" s="45">
        <f>ОКТ.25!E312</f>
        <v>1350</v>
      </c>
      <c r="U314" s="45">
        <f>НОЯ.25!E312</f>
        <v>1350</v>
      </c>
      <c r="V314" s="45">
        <f>ДЕК.25!E312</f>
        <v>1350</v>
      </c>
      <c r="W314" s="30"/>
      <c r="X314" s="9"/>
    </row>
    <row r="315" spans="1:24" ht="15.75" x14ac:dyDescent="0.25">
      <c r="A315" s="19"/>
      <c r="B315" s="127">
        <f t="shared" si="34"/>
        <v>310</v>
      </c>
      <c r="C315" s="145" t="s">
        <v>41</v>
      </c>
      <c r="D315" s="117">
        <v>-2700</v>
      </c>
      <c r="E315" s="42">
        <f t="shared" si="35"/>
        <v>-2700</v>
      </c>
      <c r="F315" s="20">
        <f>ЯНВ.25!F313+ФЕВ.25!F313+МАР.25!F313+АПР.25!F313+МАЙ.25!F313+ИЮН.25!F313+ИЮЛ.25!F313+АВГ.25!F313+СЕН.25!F313+ОКТ.25!F313+НОЯ.25!F313+ДЕК.25!F313</f>
        <v>16200</v>
      </c>
      <c r="G315" s="43">
        <f t="shared" si="30"/>
        <v>4050</v>
      </c>
      <c r="H315" s="20">
        <f>ЯНВ.25!E313</f>
        <v>1350</v>
      </c>
      <c r="I315" s="20">
        <f>ФЕВ.25!E313</f>
        <v>1350</v>
      </c>
      <c r="J315" s="20">
        <f>МАР.25!E313</f>
        <v>1350</v>
      </c>
      <c r="K315" s="44">
        <f t="shared" si="31"/>
        <v>4050</v>
      </c>
      <c r="L315" s="20">
        <f>АПР.25!E313</f>
        <v>1350</v>
      </c>
      <c r="M315" s="45">
        <f>МАЙ.25!E313</f>
        <v>1350</v>
      </c>
      <c r="N315" s="45">
        <f>ИЮН.25!E313</f>
        <v>1350</v>
      </c>
      <c r="O315" s="46">
        <f t="shared" si="32"/>
        <v>4050</v>
      </c>
      <c r="P315" s="45">
        <f>ИЮЛ.25!E313</f>
        <v>1350</v>
      </c>
      <c r="Q315" s="45">
        <f>АВГ.25!E313</f>
        <v>1350</v>
      </c>
      <c r="R315" s="45">
        <f>СЕН.25!E313</f>
        <v>1350</v>
      </c>
      <c r="S315" s="47">
        <f t="shared" si="33"/>
        <v>4050</v>
      </c>
      <c r="T315" s="45">
        <f>ОКТ.25!E313</f>
        <v>1350</v>
      </c>
      <c r="U315" s="45">
        <f>НОЯ.25!E313</f>
        <v>1350</v>
      </c>
      <c r="V315" s="45">
        <f>ДЕК.25!E313</f>
        <v>1350</v>
      </c>
      <c r="W315" s="30"/>
      <c r="X315" s="9"/>
    </row>
    <row r="316" spans="1:24" ht="15.75" x14ac:dyDescent="0.25">
      <c r="A316" s="19"/>
      <c r="B316" s="127">
        <f t="shared" si="34"/>
        <v>311</v>
      </c>
      <c r="C316" s="146"/>
      <c r="D316" s="117">
        <v>0</v>
      </c>
      <c r="E316" s="42">
        <f t="shared" si="35"/>
        <v>0</v>
      </c>
      <c r="F316" s="20">
        <f>ЯНВ.25!F314+ФЕВ.25!F314+МАР.25!F314+АПР.25!F314+МАЙ.25!F314+ИЮН.25!F314+ИЮЛ.25!F314+АВГ.25!F314+СЕН.25!F314+ОКТ.25!F314+НОЯ.25!F314+ДЕК.25!F314</f>
        <v>0</v>
      </c>
      <c r="G316" s="43">
        <f t="shared" si="30"/>
        <v>0</v>
      </c>
      <c r="H316" s="20">
        <f>ЯНВ.25!E314</f>
        <v>0</v>
      </c>
      <c r="I316" s="20">
        <f>ФЕВ.25!E314</f>
        <v>0</v>
      </c>
      <c r="J316" s="20">
        <f>МАР.25!E314</f>
        <v>0</v>
      </c>
      <c r="K316" s="44">
        <f t="shared" si="31"/>
        <v>0</v>
      </c>
      <c r="L316" s="20">
        <f>АПР.25!E314</f>
        <v>0</v>
      </c>
      <c r="M316" s="45">
        <f>МАЙ.25!E314</f>
        <v>0</v>
      </c>
      <c r="N316" s="45">
        <f>ИЮН.25!E314</f>
        <v>0</v>
      </c>
      <c r="O316" s="46">
        <f t="shared" si="32"/>
        <v>0</v>
      </c>
      <c r="P316" s="45">
        <f>ИЮЛ.25!E314</f>
        <v>0</v>
      </c>
      <c r="Q316" s="45">
        <f>АВГ.25!E314</f>
        <v>0</v>
      </c>
      <c r="R316" s="45">
        <f>СЕН.25!E314</f>
        <v>0</v>
      </c>
      <c r="S316" s="47">
        <f t="shared" si="33"/>
        <v>0</v>
      </c>
      <c r="T316" s="45">
        <f>ОКТ.25!E314</f>
        <v>0</v>
      </c>
      <c r="U316" s="45">
        <f>НОЯ.25!E314</f>
        <v>0</v>
      </c>
      <c r="V316" s="45">
        <f>ДЕК.25!E314</f>
        <v>0</v>
      </c>
      <c r="W316" s="30"/>
      <c r="X316" s="9"/>
    </row>
    <row r="317" spans="1:24" ht="15.75" x14ac:dyDescent="0.25">
      <c r="A317" s="19"/>
      <c r="B317" s="127">
        <f t="shared" si="34"/>
        <v>312</v>
      </c>
      <c r="C317" s="111"/>
      <c r="D317" s="117">
        <v>-44550</v>
      </c>
      <c r="E317" s="42">
        <f t="shared" si="35"/>
        <v>-60750</v>
      </c>
      <c r="F317" s="20">
        <f>ЯНВ.25!F315+ФЕВ.25!F315+МАР.25!F315+АПР.25!F315+МАЙ.25!F315+ИЮН.25!F315+ИЮЛ.25!F315+АВГ.25!F315+СЕН.25!F315+ОКТ.25!F315+НОЯ.25!F315+ДЕК.25!F315</f>
        <v>0</v>
      </c>
      <c r="G317" s="43">
        <f t="shared" si="30"/>
        <v>4050</v>
      </c>
      <c r="H317" s="20">
        <f>ЯНВ.25!E315</f>
        <v>1350</v>
      </c>
      <c r="I317" s="20">
        <f>ФЕВ.25!E315</f>
        <v>1350</v>
      </c>
      <c r="J317" s="20">
        <f>МАР.25!E315</f>
        <v>1350</v>
      </c>
      <c r="K317" s="44">
        <f t="shared" si="31"/>
        <v>4050</v>
      </c>
      <c r="L317" s="20">
        <f>АПР.25!E315</f>
        <v>1350</v>
      </c>
      <c r="M317" s="45">
        <f>МАЙ.25!E315</f>
        <v>1350</v>
      </c>
      <c r="N317" s="45">
        <f>ИЮН.25!E315</f>
        <v>1350</v>
      </c>
      <c r="O317" s="46">
        <f t="shared" si="32"/>
        <v>4050</v>
      </c>
      <c r="P317" s="45">
        <f>ИЮЛ.25!E315</f>
        <v>1350</v>
      </c>
      <c r="Q317" s="45">
        <f>АВГ.25!E315</f>
        <v>1350</v>
      </c>
      <c r="R317" s="45">
        <f>СЕН.25!E315</f>
        <v>1350</v>
      </c>
      <c r="S317" s="47">
        <f t="shared" si="33"/>
        <v>4050</v>
      </c>
      <c r="T317" s="45">
        <f>ОКТ.25!E315</f>
        <v>1350</v>
      </c>
      <c r="U317" s="45">
        <f>НОЯ.25!E315</f>
        <v>1350</v>
      </c>
      <c r="V317" s="45">
        <f>ДЕК.25!E315</f>
        <v>1350</v>
      </c>
      <c r="W317" s="30"/>
      <c r="X317" s="9"/>
    </row>
    <row r="318" spans="1:24" ht="15.75" x14ac:dyDescent="0.25">
      <c r="A318" s="19"/>
      <c r="B318" s="127">
        <f t="shared" si="34"/>
        <v>313</v>
      </c>
      <c r="C318" s="145" t="s">
        <v>41</v>
      </c>
      <c r="D318" s="117">
        <v>2700</v>
      </c>
      <c r="E318" s="42">
        <f t="shared" si="35"/>
        <v>-4050</v>
      </c>
      <c r="F318" s="20">
        <f>ЯНВ.25!F316+ФЕВ.25!F316+МАР.25!F316+АПР.25!F316+МАЙ.25!F316+ИЮН.25!F316+ИЮЛ.25!F316+АВГ.25!F316+СЕН.25!F316+ОКТ.25!F316+НОЯ.25!F316+ДЕК.25!F316</f>
        <v>9450</v>
      </c>
      <c r="G318" s="43">
        <f t="shared" si="30"/>
        <v>4050</v>
      </c>
      <c r="H318" s="20">
        <f>ЯНВ.25!E316</f>
        <v>1350</v>
      </c>
      <c r="I318" s="20">
        <f>ФЕВ.25!E316</f>
        <v>1350</v>
      </c>
      <c r="J318" s="20">
        <f>МАР.25!E316</f>
        <v>1350</v>
      </c>
      <c r="K318" s="44">
        <f t="shared" si="31"/>
        <v>4050</v>
      </c>
      <c r="L318" s="20">
        <f>АПР.25!E316</f>
        <v>1350</v>
      </c>
      <c r="M318" s="45">
        <f>МАЙ.25!E316</f>
        <v>1350</v>
      </c>
      <c r="N318" s="45">
        <f>ИЮН.25!E316</f>
        <v>1350</v>
      </c>
      <c r="O318" s="46">
        <f t="shared" si="32"/>
        <v>4050</v>
      </c>
      <c r="P318" s="45">
        <f>ИЮЛ.25!E316</f>
        <v>1350</v>
      </c>
      <c r="Q318" s="45">
        <f>АВГ.25!E316</f>
        <v>1350</v>
      </c>
      <c r="R318" s="45">
        <f>СЕН.25!E316</f>
        <v>1350</v>
      </c>
      <c r="S318" s="47">
        <f t="shared" si="33"/>
        <v>4050</v>
      </c>
      <c r="T318" s="45">
        <f>ОКТ.25!E316</f>
        <v>1350</v>
      </c>
      <c r="U318" s="45">
        <f>НОЯ.25!E316</f>
        <v>1350</v>
      </c>
      <c r="V318" s="45">
        <f>ДЕК.25!E316</f>
        <v>1350</v>
      </c>
      <c r="W318" s="30"/>
      <c r="X318" s="9"/>
    </row>
    <row r="319" spans="1:24" ht="15.75" x14ac:dyDescent="0.25">
      <c r="A319" s="19"/>
      <c r="B319" s="127">
        <f t="shared" si="34"/>
        <v>314</v>
      </c>
      <c r="C319" s="146"/>
      <c r="D319" s="117"/>
      <c r="E319" s="42">
        <f t="shared" si="35"/>
        <v>0</v>
      </c>
      <c r="F319" s="20">
        <f>ЯНВ.25!F317+ФЕВ.25!F317+МАР.25!F317+АПР.25!F317+МАЙ.25!F317+ИЮН.25!F317+ИЮЛ.25!F317+АВГ.25!F317+СЕН.25!F317+ОКТ.25!F317+НОЯ.25!F317+ДЕК.25!F317</f>
        <v>0</v>
      </c>
      <c r="G319" s="43">
        <f t="shared" si="30"/>
        <v>0</v>
      </c>
      <c r="H319" s="20">
        <f>ЯНВ.25!E317</f>
        <v>0</v>
      </c>
      <c r="I319" s="20">
        <f>ФЕВ.25!E317</f>
        <v>0</v>
      </c>
      <c r="J319" s="20">
        <f>МАР.25!E317</f>
        <v>0</v>
      </c>
      <c r="K319" s="44">
        <f t="shared" si="31"/>
        <v>0</v>
      </c>
      <c r="L319" s="20">
        <f>АПР.25!E317</f>
        <v>0</v>
      </c>
      <c r="M319" s="45">
        <f>МАЙ.25!E317</f>
        <v>0</v>
      </c>
      <c r="N319" s="45">
        <f>ИЮН.25!E317</f>
        <v>0</v>
      </c>
      <c r="O319" s="46">
        <f t="shared" si="32"/>
        <v>0</v>
      </c>
      <c r="P319" s="45">
        <f>ИЮЛ.25!E317</f>
        <v>0</v>
      </c>
      <c r="Q319" s="45">
        <f>АВГ.25!E317</f>
        <v>0</v>
      </c>
      <c r="R319" s="45">
        <f>СЕН.25!E317</f>
        <v>0</v>
      </c>
      <c r="S319" s="47">
        <f t="shared" si="33"/>
        <v>0</v>
      </c>
      <c r="T319" s="45">
        <f>ОКТ.25!E317</f>
        <v>0</v>
      </c>
      <c r="U319" s="45">
        <f>НОЯ.25!E317</f>
        <v>0</v>
      </c>
      <c r="V319" s="45">
        <f>ДЕК.25!E317</f>
        <v>0</v>
      </c>
      <c r="W319" s="30"/>
      <c r="X319" s="9"/>
    </row>
    <row r="320" spans="1:24" ht="15.75" x14ac:dyDescent="0.25">
      <c r="A320" s="19"/>
      <c r="B320" s="127">
        <f t="shared" si="34"/>
        <v>315</v>
      </c>
      <c r="C320" s="111"/>
      <c r="D320" s="117">
        <v>0</v>
      </c>
      <c r="E320" s="42">
        <f t="shared" si="35"/>
        <v>0</v>
      </c>
      <c r="F320" s="20">
        <f>ЯНВ.25!F318+ФЕВ.25!F318+МАР.25!F318+АПР.25!F318+МАЙ.25!F318+ИЮН.25!F318+ИЮЛ.25!F318+АВГ.25!F318+СЕН.25!F318+ОКТ.25!F318+НОЯ.25!F318+ДЕК.25!F318</f>
        <v>0</v>
      </c>
      <c r="G320" s="43">
        <f t="shared" si="30"/>
        <v>0</v>
      </c>
      <c r="H320" s="20">
        <f>ЯНВ.25!E318</f>
        <v>0</v>
      </c>
      <c r="I320" s="20">
        <f>ФЕВ.25!E318</f>
        <v>0</v>
      </c>
      <c r="J320" s="20">
        <f>МАР.25!E318</f>
        <v>0</v>
      </c>
      <c r="K320" s="44">
        <f t="shared" si="31"/>
        <v>0</v>
      </c>
      <c r="L320" s="20">
        <f>АПР.25!E318</f>
        <v>0</v>
      </c>
      <c r="M320" s="45">
        <f>МАЙ.25!E318</f>
        <v>0</v>
      </c>
      <c r="N320" s="45">
        <f>ИЮН.25!E318</f>
        <v>0</v>
      </c>
      <c r="O320" s="46">
        <f t="shared" si="32"/>
        <v>0</v>
      </c>
      <c r="P320" s="45">
        <f>ИЮЛ.25!E318</f>
        <v>0</v>
      </c>
      <c r="Q320" s="45">
        <f>АВГ.25!E318</f>
        <v>0</v>
      </c>
      <c r="R320" s="45">
        <f>СЕН.25!E318</f>
        <v>0</v>
      </c>
      <c r="S320" s="47">
        <f t="shared" si="33"/>
        <v>0</v>
      </c>
      <c r="T320" s="45">
        <f>ОКТ.25!E318</f>
        <v>0</v>
      </c>
      <c r="U320" s="45">
        <f>НОЯ.25!E318</f>
        <v>0</v>
      </c>
      <c r="V320" s="45">
        <f>ДЕК.25!E318</f>
        <v>0</v>
      </c>
      <c r="W320" s="30"/>
      <c r="X320" s="9"/>
    </row>
    <row r="321" spans="1:24" ht="15.75" x14ac:dyDescent="0.25">
      <c r="A321" s="19"/>
      <c r="B321" s="127">
        <f t="shared" si="34"/>
        <v>316</v>
      </c>
      <c r="C321" s="111"/>
      <c r="D321" s="117">
        <v>1350</v>
      </c>
      <c r="E321" s="42">
        <f t="shared" si="35"/>
        <v>0</v>
      </c>
      <c r="F321" s="20">
        <f>ЯНВ.25!F319+ФЕВ.25!F319+МАР.25!F319+АПР.25!F319+МАЙ.25!F319+ИЮН.25!F319+ИЮЛ.25!F319+АВГ.25!F319+СЕН.25!F319+ОКТ.25!F319+НОЯ.25!F319+ДЕК.25!F319</f>
        <v>14850</v>
      </c>
      <c r="G321" s="43">
        <f t="shared" si="30"/>
        <v>4050</v>
      </c>
      <c r="H321" s="20">
        <f>ЯНВ.25!E319</f>
        <v>1350</v>
      </c>
      <c r="I321" s="20">
        <f>ФЕВ.25!E319</f>
        <v>1350</v>
      </c>
      <c r="J321" s="20">
        <f>МАР.25!E319</f>
        <v>1350</v>
      </c>
      <c r="K321" s="44">
        <f t="shared" si="31"/>
        <v>4050</v>
      </c>
      <c r="L321" s="20">
        <f>АПР.25!E319</f>
        <v>1350</v>
      </c>
      <c r="M321" s="45">
        <f>МАЙ.25!E319</f>
        <v>1350</v>
      </c>
      <c r="N321" s="45">
        <f>ИЮН.25!E319</f>
        <v>1350</v>
      </c>
      <c r="O321" s="46">
        <f t="shared" si="32"/>
        <v>4050</v>
      </c>
      <c r="P321" s="45">
        <f>ИЮЛ.25!E319</f>
        <v>1350</v>
      </c>
      <c r="Q321" s="45">
        <f>АВГ.25!E319</f>
        <v>1350</v>
      </c>
      <c r="R321" s="45">
        <f>СЕН.25!E319</f>
        <v>1350</v>
      </c>
      <c r="S321" s="47">
        <f t="shared" si="33"/>
        <v>4050</v>
      </c>
      <c r="T321" s="45">
        <f>ОКТ.25!E319</f>
        <v>1350</v>
      </c>
      <c r="U321" s="45">
        <f>НОЯ.25!E319</f>
        <v>1350</v>
      </c>
      <c r="V321" s="45">
        <f>ДЕК.25!E319</f>
        <v>1350</v>
      </c>
      <c r="W321" s="30"/>
      <c r="X321" s="9"/>
    </row>
    <row r="322" spans="1:24" ht="15.75" x14ac:dyDescent="0.25">
      <c r="A322" s="19"/>
      <c r="B322" s="127">
        <f t="shared" si="34"/>
        <v>317</v>
      </c>
      <c r="C322" s="111"/>
      <c r="D322" s="117">
        <v>3200</v>
      </c>
      <c r="E322" s="42">
        <f t="shared" si="35"/>
        <v>3200</v>
      </c>
      <c r="F322" s="20">
        <f>ЯНВ.25!F320+ФЕВ.25!F320+МАР.25!F320+АПР.25!F320+МАЙ.25!F320+ИЮН.25!F320+ИЮЛ.25!F320+АВГ.25!F320+СЕН.25!F320+ОКТ.25!F320+НОЯ.25!F320+ДЕК.25!F320</f>
        <v>16200</v>
      </c>
      <c r="G322" s="43">
        <f t="shared" si="30"/>
        <v>4050</v>
      </c>
      <c r="H322" s="20">
        <f>ЯНВ.25!E320</f>
        <v>1350</v>
      </c>
      <c r="I322" s="20">
        <f>ФЕВ.25!E320</f>
        <v>1350</v>
      </c>
      <c r="J322" s="20">
        <f>МАР.25!E320</f>
        <v>1350</v>
      </c>
      <c r="K322" s="44">
        <f t="shared" si="31"/>
        <v>4050</v>
      </c>
      <c r="L322" s="20">
        <f>АПР.25!E320</f>
        <v>1350</v>
      </c>
      <c r="M322" s="45">
        <f>МАЙ.25!E320</f>
        <v>1350</v>
      </c>
      <c r="N322" s="45">
        <f>ИЮН.25!E320</f>
        <v>1350</v>
      </c>
      <c r="O322" s="46">
        <f t="shared" si="32"/>
        <v>4050</v>
      </c>
      <c r="P322" s="45">
        <f>ИЮЛ.25!E320</f>
        <v>1350</v>
      </c>
      <c r="Q322" s="45">
        <f>АВГ.25!E320</f>
        <v>1350</v>
      </c>
      <c r="R322" s="45">
        <f>СЕН.25!E320</f>
        <v>1350</v>
      </c>
      <c r="S322" s="47">
        <f t="shared" si="33"/>
        <v>4050</v>
      </c>
      <c r="T322" s="45">
        <f>ОКТ.25!E320</f>
        <v>1350</v>
      </c>
      <c r="U322" s="45">
        <f>НОЯ.25!E320</f>
        <v>1350</v>
      </c>
      <c r="V322" s="45">
        <f>ДЕК.25!E320</f>
        <v>1350</v>
      </c>
      <c r="W322" s="30"/>
      <c r="X322" s="9"/>
    </row>
    <row r="323" spans="1:24" ht="15.75" x14ac:dyDescent="0.25">
      <c r="A323" s="19"/>
      <c r="B323" s="127">
        <f t="shared" si="34"/>
        <v>318</v>
      </c>
      <c r="C323" s="111"/>
      <c r="D323" s="117">
        <v>-4950</v>
      </c>
      <c r="E323" s="42">
        <f t="shared" si="35"/>
        <v>-9150</v>
      </c>
      <c r="F323" s="20">
        <f>ЯНВ.25!F321+ФЕВ.25!F321+МАР.25!F321+АПР.25!F321+МАЙ.25!F321+ИЮН.25!F321+ИЮЛ.25!F321+АВГ.25!F321+СЕН.25!F321+ОКТ.25!F321+НОЯ.25!F321+ДЕК.25!F321</f>
        <v>12000</v>
      </c>
      <c r="G323" s="43">
        <f t="shared" si="30"/>
        <v>4050</v>
      </c>
      <c r="H323" s="20">
        <f>ЯНВ.25!E321</f>
        <v>1350</v>
      </c>
      <c r="I323" s="20">
        <f>ФЕВ.25!E321</f>
        <v>1350</v>
      </c>
      <c r="J323" s="20">
        <f>МАР.25!E321</f>
        <v>1350</v>
      </c>
      <c r="K323" s="44">
        <f t="shared" si="31"/>
        <v>4050</v>
      </c>
      <c r="L323" s="20">
        <f>АПР.25!E321</f>
        <v>1350</v>
      </c>
      <c r="M323" s="45">
        <f>МАЙ.25!E321</f>
        <v>1350</v>
      </c>
      <c r="N323" s="45">
        <f>ИЮН.25!E321</f>
        <v>1350</v>
      </c>
      <c r="O323" s="46">
        <f t="shared" si="32"/>
        <v>4050</v>
      </c>
      <c r="P323" s="45">
        <f>ИЮЛ.25!E321</f>
        <v>1350</v>
      </c>
      <c r="Q323" s="45">
        <f>АВГ.25!E321</f>
        <v>1350</v>
      </c>
      <c r="R323" s="45">
        <f>СЕН.25!E321</f>
        <v>1350</v>
      </c>
      <c r="S323" s="47">
        <f t="shared" si="33"/>
        <v>4050</v>
      </c>
      <c r="T323" s="45">
        <f>ОКТ.25!E321</f>
        <v>1350</v>
      </c>
      <c r="U323" s="45">
        <f>НОЯ.25!E321</f>
        <v>1350</v>
      </c>
      <c r="V323" s="45">
        <f>ДЕК.25!E321</f>
        <v>1350</v>
      </c>
      <c r="W323" s="30"/>
      <c r="X323" s="9"/>
    </row>
    <row r="324" spans="1:24" ht="15.75" x14ac:dyDescent="0.25">
      <c r="A324" s="19"/>
      <c r="B324" s="127">
        <f>B323+1</f>
        <v>319</v>
      </c>
      <c r="C324" s="111"/>
      <c r="D324" s="117">
        <v>0</v>
      </c>
      <c r="E324" s="42">
        <f t="shared" si="35"/>
        <v>0</v>
      </c>
      <c r="F324" s="20">
        <f>ЯНВ.25!F322+ФЕВ.25!F322+МАР.25!F322+АПР.25!F322+МАЙ.25!F322+ИЮН.25!F322+ИЮЛ.25!F322+АВГ.25!F322+СЕН.25!F322+ОКТ.25!F322+НОЯ.25!F322+ДЕК.25!F322</f>
        <v>0</v>
      </c>
      <c r="G324" s="43">
        <f t="shared" si="30"/>
        <v>0</v>
      </c>
      <c r="H324" s="20">
        <f>ЯНВ.25!E322</f>
        <v>0</v>
      </c>
      <c r="I324" s="20">
        <f>ФЕВ.25!E322</f>
        <v>0</v>
      </c>
      <c r="J324" s="20">
        <f>МАР.25!E322</f>
        <v>0</v>
      </c>
      <c r="K324" s="44">
        <f t="shared" si="31"/>
        <v>0</v>
      </c>
      <c r="L324" s="20">
        <f>АПР.25!E322</f>
        <v>0</v>
      </c>
      <c r="M324" s="45">
        <f>МАЙ.25!E322</f>
        <v>0</v>
      </c>
      <c r="N324" s="45">
        <f>ИЮН.25!E322</f>
        <v>0</v>
      </c>
      <c r="O324" s="46">
        <f t="shared" si="32"/>
        <v>0</v>
      </c>
      <c r="P324" s="45">
        <f>ИЮЛ.25!E322</f>
        <v>0</v>
      </c>
      <c r="Q324" s="45">
        <f>АВГ.25!E322</f>
        <v>0</v>
      </c>
      <c r="R324" s="45">
        <f>СЕН.25!E322</f>
        <v>0</v>
      </c>
      <c r="S324" s="47">
        <f t="shared" si="33"/>
        <v>0</v>
      </c>
      <c r="T324" s="45">
        <f>ОКТ.25!E322</f>
        <v>0</v>
      </c>
      <c r="U324" s="45">
        <f>НОЯ.25!E322</f>
        <v>0</v>
      </c>
      <c r="V324" s="45">
        <f>ДЕК.25!E322</f>
        <v>0</v>
      </c>
      <c r="W324" s="30"/>
      <c r="X324" s="9"/>
    </row>
    <row r="325" spans="1:24" ht="15.75" x14ac:dyDescent="0.25">
      <c r="A325" s="19"/>
      <c r="B325" s="127">
        <f t="shared" si="34"/>
        <v>320</v>
      </c>
      <c r="C325" s="111"/>
      <c r="D325" s="117">
        <v>-137050</v>
      </c>
      <c r="E325" s="42">
        <f t="shared" si="35"/>
        <v>-153250</v>
      </c>
      <c r="F325" s="20">
        <f>ЯНВ.25!F323+ФЕВ.25!F323+МАР.25!F323+АПР.25!F323+МАЙ.25!F323+ИЮН.25!F323+ИЮЛ.25!F323+АВГ.25!F323+СЕН.25!F323+ОКТ.25!F323+НОЯ.25!F323+ДЕК.25!F323</f>
        <v>0</v>
      </c>
      <c r="G325" s="43">
        <f t="shared" si="30"/>
        <v>4050</v>
      </c>
      <c r="H325" s="20">
        <f>ЯНВ.25!E323</f>
        <v>1350</v>
      </c>
      <c r="I325" s="20">
        <f>ФЕВ.25!E323</f>
        <v>1350</v>
      </c>
      <c r="J325" s="20">
        <f>МАР.25!E323</f>
        <v>1350</v>
      </c>
      <c r="K325" s="44">
        <f t="shared" si="31"/>
        <v>4050</v>
      </c>
      <c r="L325" s="20">
        <f>АПР.25!E323</f>
        <v>1350</v>
      </c>
      <c r="M325" s="45">
        <f>МАЙ.25!E323</f>
        <v>1350</v>
      </c>
      <c r="N325" s="45">
        <f>ИЮН.25!E323</f>
        <v>1350</v>
      </c>
      <c r="O325" s="46">
        <f t="shared" si="32"/>
        <v>4050</v>
      </c>
      <c r="P325" s="45">
        <f>ИЮЛ.25!E323</f>
        <v>1350</v>
      </c>
      <c r="Q325" s="45">
        <f>АВГ.25!E323</f>
        <v>1350</v>
      </c>
      <c r="R325" s="45">
        <f>СЕН.25!E323</f>
        <v>1350</v>
      </c>
      <c r="S325" s="47">
        <f t="shared" si="33"/>
        <v>4050</v>
      </c>
      <c r="T325" s="45">
        <f>ОКТ.25!E323</f>
        <v>1350</v>
      </c>
      <c r="U325" s="45">
        <f>НОЯ.25!E323</f>
        <v>1350</v>
      </c>
      <c r="V325" s="45">
        <f>ДЕК.25!E323</f>
        <v>1350</v>
      </c>
      <c r="W325" s="30"/>
      <c r="X325" s="9"/>
    </row>
    <row r="326" spans="1:24" ht="15.75" x14ac:dyDescent="0.25">
      <c r="A326" s="19"/>
      <c r="B326" s="127">
        <f t="shared" si="34"/>
        <v>321</v>
      </c>
      <c r="C326" s="111"/>
      <c r="D326" s="117">
        <v>-44550</v>
      </c>
      <c r="E326" s="42">
        <f t="shared" si="35"/>
        <v>-2700</v>
      </c>
      <c r="F326" s="20">
        <f>ЯНВ.25!F324+ФЕВ.25!F324+МАР.25!F324+АПР.25!F324+МАЙ.25!F324+ИЮН.25!F324+ИЮЛ.25!F324+АВГ.25!F324+СЕН.25!F324+ОКТ.25!F324+НОЯ.25!F324+ДЕК.25!F324</f>
        <v>58050</v>
      </c>
      <c r="G326" s="43">
        <f t="shared" si="30"/>
        <v>4050</v>
      </c>
      <c r="H326" s="20">
        <f>ЯНВ.25!E324</f>
        <v>1350</v>
      </c>
      <c r="I326" s="20">
        <f>ФЕВ.25!E324</f>
        <v>1350</v>
      </c>
      <c r="J326" s="20">
        <f>МАР.25!E324</f>
        <v>1350</v>
      </c>
      <c r="K326" s="44">
        <f t="shared" si="31"/>
        <v>4050</v>
      </c>
      <c r="L326" s="20">
        <f>АПР.25!E324</f>
        <v>1350</v>
      </c>
      <c r="M326" s="45">
        <f>МАЙ.25!E324</f>
        <v>1350</v>
      </c>
      <c r="N326" s="45">
        <f>ИЮН.25!E324</f>
        <v>1350</v>
      </c>
      <c r="O326" s="46">
        <f t="shared" si="32"/>
        <v>4050</v>
      </c>
      <c r="P326" s="45">
        <f>ИЮЛ.25!E324</f>
        <v>1350</v>
      </c>
      <c r="Q326" s="45">
        <f>АВГ.25!E324</f>
        <v>1350</v>
      </c>
      <c r="R326" s="45">
        <f>СЕН.25!E324</f>
        <v>1350</v>
      </c>
      <c r="S326" s="47">
        <f t="shared" si="33"/>
        <v>4050</v>
      </c>
      <c r="T326" s="45">
        <f>ОКТ.25!E324</f>
        <v>1350</v>
      </c>
      <c r="U326" s="45">
        <f>НОЯ.25!E324</f>
        <v>1350</v>
      </c>
      <c r="V326" s="45">
        <f>ДЕК.25!E324</f>
        <v>1350</v>
      </c>
      <c r="W326" s="30"/>
      <c r="X326" s="9"/>
    </row>
    <row r="327" spans="1:24" ht="15.75" x14ac:dyDescent="0.25">
      <c r="A327" s="19"/>
      <c r="B327" s="127">
        <f t="shared" si="34"/>
        <v>322</v>
      </c>
      <c r="C327" s="111"/>
      <c r="D327" s="117">
        <v>-4850</v>
      </c>
      <c r="E327" s="42">
        <f t="shared" si="35"/>
        <v>-9050</v>
      </c>
      <c r="F327" s="20">
        <f>ЯНВ.25!F325+ФЕВ.25!F325+МАР.25!F325+АПР.25!F325+МАЙ.25!F325+ИЮН.25!F325+ИЮЛ.25!F325+АВГ.25!F325+СЕН.25!F325+ОКТ.25!F325+НОЯ.25!F325+ДЕК.25!F325</f>
        <v>12000</v>
      </c>
      <c r="G327" s="43">
        <f t="shared" si="30"/>
        <v>4050</v>
      </c>
      <c r="H327" s="20">
        <f>ЯНВ.25!E325</f>
        <v>1350</v>
      </c>
      <c r="I327" s="20">
        <f>ФЕВ.25!E325</f>
        <v>1350</v>
      </c>
      <c r="J327" s="20">
        <f>МАР.25!E325</f>
        <v>1350</v>
      </c>
      <c r="K327" s="44">
        <f t="shared" si="31"/>
        <v>4050</v>
      </c>
      <c r="L327" s="20">
        <f>АПР.25!E325</f>
        <v>1350</v>
      </c>
      <c r="M327" s="45">
        <f>МАЙ.25!E325</f>
        <v>1350</v>
      </c>
      <c r="N327" s="45">
        <f>ИЮН.25!E325</f>
        <v>1350</v>
      </c>
      <c r="O327" s="46">
        <f t="shared" si="32"/>
        <v>4050</v>
      </c>
      <c r="P327" s="45">
        <f>ИЮЛ.25!E325</f>
        <v>1350</v>
      </c>
      <c r="Q327" s="45">
        <f>АВГ.25!E325</f>
        <v>1350</v>
      </c>
      <c r="R327" s="45">
        <f>СЕН.25!E325</f>
        <v>1350</v>
      </c>
      <c r="S327" s="47">
        <f t="shared" si="33"/>
        <v>4050</v>
      </c>
      <c r="T327" s="45">
        <f>ОКТ.25!E325</f>
        <v>1350</v>
      </c>
      <c r="U327" s="45">
        <f>НОЯ.25!E325</f>
        <v>1350</v>
      </c>
      <c r="V327" s="45">
        <f>ДЕК.25!E325</f>
        <v>1350</v>
      </c>
      <c r="W327" s="30"/>
      <c r="X327" s="9"/>
    </row>
    <row r="328" spans="1:24" ht="15.75" x14ac:dyDescent="0.25">
      <c r="A328" s="19"/>
      <c r="B328" s="127">
        <f t="shared" si="34"/>
        <v>323</v>
      </c>
      <c r="C328" s="111"/>
      <c r="D328" s="117">
        <v>0</v>
      </c>
      <c r="E328" s="42">
        <f t="shared" si="35"/>
        <v>0</v>
      </c>
      <c r="F328" s="20">
        <f>ЯНВ.25!F326+ФЕВ.25!F326+МАР.25!F326+АПР.25!F326+МАЙ.25!F326+ИЮН.25!F326+ИЮЛ.25!F326+АВГ.25!F326+СЕН.25!F326+ОКТ.25!F326+НОЯ.25!F326+ДЕК.25!F326</f>
        <v>16200</v>
      </c>
      <c r="G328" s="43">
        <f t="shared" si="30"/>
        <v>4050</v>
      </c>
      <c r="H328" s="20">
        <f>ЯНВ.25!E326</f>
        <v>1350</v>
      </c>
      <c r="I328" s="20">
        <f>ФЕВ.25!E326</f>
        <v>1350</v>
      </c>
      <c r="J328" s="20">
        <f>МАР.25!E326</f>
        <v>1350</v>
      </c>
      <c r="K328" s="44">
        <f t="shared" si="31"/>
        <v>4050</v>
      </c>
      <c r="L328" s="20">
        <f>АПР.25!E326</f>
        <v>1350</v>
      </c>
      <c r="M328" s="45">
        <f>МАЙ.25!E326</f>
        <v>1350</v>
      </c>
      <c r="N328" s="45">
        <f>ИЮН.25!E326</f>
        <v>1350</v>
      </c>
      <c r="O328" s="46">
        <f t="shared" si="32"/>
        <v>4050</v>
      </c>
      <c r="P328" s="45">
        <f>ИЮЛ.25!E326</f>
        <v>1350</v>
      </c>
      <c r="Q328" s="45">
        <f>АВГ.25!E326</f>
        <v>1350</v>
      </c>
      <c r="R328" s="45">
        <f>СЕН.25!E326</f>
        <v>1350</v>
      </c>
      <c r="S328" s="47">
        <f t="shared" si="33"/>
        <v>4050</v>
      </c>
      <c r="T328" s="45">
        <f>ОКТ.25!E326</f>
        <v>1350</v>
      </c>
      <c r="U328" s="45">
        <f>НОЯ.25!E326</f>
        <v>1350</v>
      </c>
      <c r="V328" s="45">
        <f>ДЕК.25!E326</f>
        <v>1350</v>
      </c>
      <c r="W328" s="30"/>
      <c r="X328" s="9"/>
    </row>
    <row r="329" spans="1:24" ht="15.75" x14ac:dyDescent="0.25">
      <c r="A329" s="19"/>
      <c r="B329" s="127">
        <f t="shared" si="34"/>
        <v>324</v>
      </c>
      <c r="C329" s="111"/>
      <c r="D329" s="117">
        <v>-25650</v>
      </c>
      <c r="E329" s="42">
        <f t="shared" si="35"/>
        <v>-21850</v>
      </c>
      <c r="F329" s="20">
        <f>ЯНВ.25!F327+ФЕВ.25!F327+МАР.25!F327+АПР.25!F327+МАЙ.25!F327+ИЮН.25!F327+ИЮЛ.25!F327+АВГ.25!F327+СЕН.25!F327+ОКТ.25!F327+НОЯ.25!F327+ДЕК.25!F327</f>
        <v>20000</v>
      </c>
      <c r="G329" s="43">
        <f t="shared" si="30"/>
        <v>4050</v>
      </c>
      <c r="H329" s="20">
        <f>ЯНВ.25!E327</f>
        <v>1350</v>
      </c>
      <c r="I329" s="20">
        <f>ФЕВ.25!E327</f>
        <v>1350</v>
      </c>
      <c r="J329" s="20">
        <f>МАР.25!E327</f>
        <v>1350</v>
      </c>
      <c r="K329" s="44">
        <f t="shared" si="31"/>
        <v>4050</v>
      </c>
      <c r="L329" s="20">
        <f>АПР.25!E327</f>
        <v>1350</v>
      </c>
      <c r="M329" s="45">
        <f>МАЙ.25!E327</f>
        <v>1350</v>
      </c>
      <c r="N329" s="45">
        <f>ИЮН.25!E327</f>
        <v>1350</v>
      </c>
      <c r="O329" s="46">
        <f t="shared" si="32"/>
        <v>4050</v>
      </c>
      <c r="P329" s="45">
        <f>ИЮЛ.25!E327</f>
        <v>1350</v>
      </c>
      <c r="Q329" s="45">
        <f>АВГ.25!E327</f>
        <v>1350</v>
      </c>
      <c r="R329" s="45">
        <f>СЕН.25!E327</f>
        <v>1350</v>
      </c>
      <c r="S329" s="47">
        <f t="shared" si="33"/>
        <v>4050</v>
      </c>
      <c r="T329" s="45">
        <f>ОКТ.25!E327</f>
        <v>1350</v>
      </c>
      <c r="U329" s="45">
        <f>НОЯ.25!E327</f>
        <v>1350</v>
      </c>
      <c r="V329" s="45">
        <f>ДЕК.25!E327</f>
        <v>1350</v>
      </c>
      <c r="W329" s="30"/>
      <c r="X329" s="9"/>
    </row>
    <row r="330" spans="1:24" ht="15.75" x14ac:dyDescent="0.25">
      <c r="A330" s="19"/>
      <c r="B330" s="127">
        <f t="shared" si="34"/>
        <v>325</v>
      </c>
      <c r="C330" s="111"/>
      <c r="D330" s="117">
        <v>-37800</v>
      </c>
      <c r="E330" s="42">
        <f t="shared" si="35"/>
        <v>-54000</v>
      </c>
      <c r="F330" s="20">
        <f>ЯНВ.25!F328+ФЕВ.25!F328+МАР.25!F328+АПР.25!F328+МАЙ.25!F328+ИЮН.25!F328+ИЮЛ.25!F328+АВГ.25!F328+СЕН.25!F328+ОКТ.25!F328+НОЯ.25!F328+ДЕК.25!F328</f>
        <v>0</v>
      </c>
      <c r="G330" s="43">
        <f t="shared" si="30"/>
        <v>4050</v>
      </c>
      <c r="H330" s="20">
        <f>ЯНВ.25!E328</f>
        <v>1350</v>
      </c>
      <c r="I330" s="20">
        <f>ФЕВ.25!E328</f>
        <v>1350</v>
      </c>
      <c r="J330" s="20">
        <f>МАР.25!E328</f>
        <v>1350</v>
      </c>
      <c r="K330" s="44">
        <f t="shared" si="31"/>
        <v>4050</v>
      </c>
      <c r="L330" s="20">
        <f>АПР.25!E328</f>
        <v>1350</v>
      </c>
      <c r="M330" s="45">
        <f>МАЙ.25!E328</f>
        <v>1350</v>
      </c>
      <c r="N330" s="45">
        <f>ИЮН.25!E328</f>
        <v>1350</v>
      </c>
      <c r="O330" s="46">
        <f t="shared" si="32"/>
        <v>4050</v>
      </c>
      <c r="P330" s="45">
        <f>ИЮЛ.25!E328</f>
        <v>1350</v>
      </c>
      <c r="Q330" s="45">
        <f>АВГ.25!E328</f>
        <v>1350</v>
      </c>
      <c r="R330" s="45">
        <f>СЕН.25!E328</f>
        <v>1350</v>
      </c>
      <c r="S330" s="47">
        <f t="shared" si="33"/>
        <v>4050</v>
      </c>
      <c r="T330" s="45">
        <f>ОКТ.25!E328</f>
        <v>1350</v>
      </c>
      <c r="U330" s="45">
        <f>НОЯ.25!E328</f>
        <v>1350</v>
      </c>
      <c r="V330" s="45">
        <f>ДЕК.25!E328</f>
        <v>1350</v>
      </c>
      <c r="W330" s="30"/>
      <c r="X330" s="9"/>
    </row>
    <row r="331" spans="1:24" ht="15.75" x14ac:dyDescent="0.25">
      <c r="A331" s="19"/>
      <c r="B331" s="127">
        <f t="shared" si="34"/>
        <v>326</v>
      </c>
      <c r="C331" s="111"/>
      <c r="D331" s="117">
        <v>-6750</v>
      </c>
      <c r="E331" s="42">
        <f t="shared" ref="E331:E356" si="36">F331-G331-K331-O331-S331+D331</f>
        <v>-22950</v>
      </c>
      <c r="F331" s="20">
        <f>ЯНВ.25!F329+ФЕВ.25!F329+МАР.25!F329+АПР.25!F329+МАЙ.25!F329+ИЮН.25!F329+ИЮЛ.25!F329+АВГ.25!F329+СЕН.25!F329+ОКТ.25!F329+НОЯ.25!F329+ДЕК.25!F329</f>
        <v>0</v>
      </c>
      <c r="G331" s="43">
        <f t="shared" si="30"/>
        <v>4050</v>
      </c>
      <c r="H331" s="20">
        <f>ЯНВ.25!E329</f>
        <v>1350</v>
      </c>
      <c r="I331" s="20">
        <f>ФЕВ.25!E329</f>
        <v>1350</v>
      </c>
      <c r="J331" s="20">
        <f>МАР.25!E329</f>
        <v>1350</v>
      </c>
      <c r="K331" s="44">
        <f t="shared" si="31"/>
        <v>4050</v>
      </c>
      <c r="L331" s="20">
        <f>АПР.25!E329</f>
        <v>1350</v>
      </c>
      <c r="M331" s="45">
        <f>МАЙ.25!E329</f>
        <v>1350</v>
      </c>
      <c r="N331" s="45">
        <f>ИЮН.25!E329</f>
        <v>1350</v>
      </c>
      <c r="O331" s="46">
        <f t="shared" si="32"/>
        <v>4050</v>
      </c>
      <c r="P331" s="45">
        <f>ИЮЛ.25!E329</f>
        <v>1350</v>
      </c>
      <c r="Q331" s="45">
        <f>АВГ.25!E329</f>
        <v>1350</v>
      </c>
      <c r="R331" s="45">
        <f>СЕН.25!E329</f>
        <v>1350</v>
      </c>
      <c r="S331" s="47">
        <f t="shared" si="33"/>
        <v>4050</v>
      </c>
      <c r="T331" s="45">
        <f>ОКТ.25!E329</f>
        <v>1350</v>
      </c>
      <c r="U331" s="45">
        <f>НОЯ.25!E329</f>
        <v>1350</v>
      </c>
      <c r="V331" s="45">
        <f>ДЕК.25!E329</f>
        <v>1350</v>
      </c>
      <c r="W331" s="30"/>
      <c r="X331" s="9"/>
    </row>
    <row r="332" spans="1:24" ht="15.75" x14ac:dyDescent="0.25">
      <c r="A332" s="19"/>
      <c r="B332" s="127">
        <f t="shared" si="34"/>
        <v>327</v>
      </c>
      <c r="C332" s="111"/>
      <c r="D332" s="117">
        <v>5950</v>
      </c>
      <c r="E332" s="42">
        <f t="shared" si="36"/>
        <v>5950</v>
      </c>
      <c r="F332" s="20">
        <f>ЯНВ.25!F330+ФЕВ.25!F330+МАР.25!F330+АПР.25!F330+МАЙ.25!F330+ИЮН.25!F330+ИЮЛ.25!F330+АВГ.25!F330+СЕН.25!F330+ОКТ.25!F330+НОЯ.25!F330+ДЕК.25!F330</f>
        <v>16200</v>
      </c>
      <c r="G332" s="43">
        <f t="shared" si="30"/>
        <v>4050</v>
      </c>
      <c r="H332" s="20">
        <f>ЯНВ.25!E330</f>
        <v>1350</v>
      </c>
      <c r="I332" s="20">
        <f>ФЕВ.25!E330</f>
        <v>1350</v>
      </c>
      <c r="J332" s="20">
        <f>МАР.25!E330</f>
        <v>1350</v>
      </c>
      <c r="K332" s="44">
        <f t="shared" si="31"/>
        <v>4050</v>
      </c>
      <c r="L332" s="20">
        <f>АПР.25!E330</f>
        <v>1350</v>
      </c>
      <c r="M332" s="45">
        <f>МАЙ.25!E330</f>
        <v>1350</v>
      </c>
      <c r="N332" s="45">
        <f>ИЮН.25!E330</f>
        <v>1350</v>
      </c>
      <c r="O332" s="46">
        <f t="shared" si="32"/>
        <v>4050</v>
      </c>
      <c r="P332" s="45">
        <f>ИЮЛ.25!E330</f>
        <v>1350</v>
      </c>
      <c r="Q332" s="45">
        <f>АВГ.25!E330</f>
        <v>1350</v>
      </c>
      <c r="R332" s="45">
        <f>СЕН.25!E330</f>
        <v>1350</v>
      </c>
      <c r="S332" s="47">
        <f t="shared" si="33"/>
        <v>4050</v>
      </c>
      <c r="T332" s="45">
        <f>ОКТ.25!E330</f>
        <v>1350</v>
      </c>
      <c r="U332" s="45">
        <f>НОЯ.25!E330</f>
        <v>1350</v>
      </c>
      <c r="V332" s="45">
        <f>ДЕК.25!E330</f>
        <v>1350</v>
      </c>
      <c r="W332" s="30"/>
      <c r="X332" s="9"/>
    </row>
    <row r="333" spans="1:24" ht="15.75" x14ac:dyDescent="0.25">
      <c r="A333" s="19"/>
      <c r="B333" s="127">
        <f t="shared" si="34"/>
        <v>328</v>
      </c>
      <c r="C333" s="111"/>
      <c r="D333" s="117">
        <v>0</v>
      </c>
      <c r="E333" s="42">
        <f t="shared" si="36"/>
        <v>1350</v>
      </c>
      <c r="F333" s="20">
        <f>ЯНВ.25!F331+ФЕВ.25!F331+МАР.25!F331+АПР.25!F331+МАЙ.25!F331+ИЮН.25!F331+ИЮЛ.25!F331+АВГ.25!F331+СЕН.25!F331+ОКТ.25!F331+НОЯ.25!F331+ДЕК.25!F331</f>
        <v>17550</v>
      </c>
      <c r="G333" s="43">
        <f t="shared" si="30"/>
        <v>4050</v>
      </c>
      <c r="H333" s="20">
        <f>ЯНВ.25!E331</f>
        <v>1350</v>
      </c>
      <c r="I333" s="20">
        <f>ФЕВ.25!E331</f>
        <v>1350</v>
      </c>
      <c r="J333" s="20">
        <f>МАР.25!E331</f>
        <v>1350</v>
      </c>
      <c r="K333" s="44">
        <f t="shared" si="31"/>
        <v>4050</v>
      </c>
      <c r="L333" s="20">
        <f>АПР.25!E331</f>
        <v>1350</v>
      </c>
      <c r="M333" s="45">
        <f>МАЙ.25!E331</f>
        <v>1350</v>
      </c>
      <c r="N333" s="45">
        <f>ИЮН.25!E331</f>
        <v>1350</v>
      </c>
      <c r="O333" s="46">
        <f t="shared" si="32"/>
        <v>4050</v>
      </c>
      <c r="P333" s="45">
        <f>ИЮЛ.25!E331</f>
        <v>1350</v>
      </c>
      <c r="Q333" s="45">
        <f>АВГ.25!E331</f>
        <v>1350</v>
      </c>
      <c r="R333" s="45">
        <f>СЕН.25!E331</f>
        <v>1350</v>
      </c>
      <c r="S333" s="47">
        <f t="shared" si="33"/>
        <v>4050</v>
      </c>
      <c r="T333" s="45">
        <f>ОКТ.25!E331</f>
        <v>1350</v>
      </c>
      <c r="U333" s="45">
        <f>НОЯ.25!E331</f>
        <v>1350</v>
      </c>
      <c r="V333" s="45">
        <f>ДЕК.25!E331</f>
        <v>1350</v>
      </c>
      <c r="W333" s="30"/>
      <c r="X333" s="9"/>
    </row>
    <row r="334" spans="1:24" ht="15.75" x14ac:dyDescent="0.25">
      <c r="A334" s="19"/>
      <c r="B334" s="127">
        <f t="shared" si="34"/>
        <v>329</v>
      </c>
      <c r="C334" s="111"/>
      <c r="D334" s="117">
        <v>-41850</v>
      </c>
      <c r="E334" s="42">
        <f t="shared" si="36"/>
        <v>-58050</v>
      </c>
      <c r="F334" s="20">
        <f>ЯНВ.25!F332+ФЕВ.25!F332+МАР.25!F332+АПР.25!F332+МАЙ.25!F332+ИЮН.25!F332+ИЮЛ.25!F332+АВГ.25!F332+СЕН.25!F332+ОКТ.25!F332+НОЯ.25!F332+ДЕК.25!F332</f>
        <v>0</v>
      </c>
      <c r="G334" s="43">
        <f t="shared" si="30"/>
        <v>4050</v>
      </c>
      <c r="H334" s="20">
        <f>ЯНВ.25!E332</f>
        <v>1350</v>
      </c>
      <c r="I334" s="20">
        <f>ФЕВ.25!E332</f>
        <v>1350</v>
      </c>
      <c r="J334" s="20">
        <f>МАР.25!E332</f>
        <v>1350</v>
      </c>
      <c r="K334" s="44">
        <f t="shared" si="31"/>
        <v>4050</v>
      </c>
      <c r="L334" s="20">
        <f>АПР.25!E332</f>
        <v>1350</v>
      </c>
      <c r="M334" s="45">
        <f>МАЙ.25!E332</f>
        <v>1350</v>
      </c>
      <c r="N334" s="45">
        <f>ИЮН.25!E332</f>
        <v>1350</v>
      </c>
      <c r="O334" s="46">
        <f t="shared" si="32"/>
        <v>4050</v>
      </c>
      <c r="P334" s="45">
        <f>ИЮЛ.25!E332</f>
        <v>1350</v>
      </c>
      <c r="Q334" s="45">
        <f>АВГ.25!E332</f>
        <v>1350</v>
      </c>
      <c r="R334" s="45">
        <f>СЕН.25!E332</f>
        <v>1350</v>
      </c>
      <c r="S334" s="47">
        <f t="shared" si="33"/>
        <v>4050</v>
      </c>
      <c r="T334" s="45">
        <f>ОКТ.25!E332</f>
        <v>1350</v>
      </c>
      <c r="U334" s="45">
        <f>НОЯ.25!E332</f>
        <v>1350</v>
      </c>
      <c r="V334" s="45">
        <f>ДЕК.25!E332</f>
        <v>1350</v>
      </c>
      <c r="W334" s="30"/>
      <c r="X334" s="9"/>
    </row>
    <row r="335" spans="1:24" ht="15.75" x14ac:dyDescent="0.25">
      <c r="A335" s="19"/>
      <c r="B335" s="127">
        <f t="shared" si="34"/>
        <v>330</v>
      </c>
      <c r="C335" s="111"/>
      <c r="D335" s="117">
        <v>0</v>
      </c>
      <c r="E335" s="42">
        <f t="shared" si="36"/>
        <v>-1350</v>
      </c>
      <c r="F335" s="20">
        <f>ЯНВ.25!F333+ФЕВ.25!F333+МАР.25!F333+АПР.25!F333+МАЙ.25!F333+ИЮН.25!F333+ИЮЛ.25!F333+АВГ.25!F333+СЕН.25!F333+ОКТ.25!F333+НОЯ.25!F333+ДЕК.25!F333</f>
        <v>14850</v>
      </c>
      <c r="G335" s="43">
        <f t="shared" si="30"/>
        <v>4050</v>
      </c>
      <c r="H335" s="20">
        <f>ЯНВ.25!E333</f>
        <v>1350</v>
      </c>
      <c r="I335" s="20">
        <f>ФЕВ.25!E333</f>
        <v>1350</v>
      </c>
      <c r="J335" s="20">
        <f>МАР.25!E333</f>
        <v>1350</v>
      </c>
      <c r="K335" s="44">
        <f t="shared" si="31"/>
        <v>4050</v>
      </c>
      <c r="L335" s="20">
        <f>АПР.25!E333</f>
        <v>1350</v>
      </c>
      <c r="M335" s="45">
        <f>МАЙ.25!E333</f>
        <v>1350</v>
      </c>
      <c r="N335" s="45">
        <f>ИЮН.25!E333</f>
        <v>1350</v>
      </c>
      <c r="O335" s="46">
        <f t="shared" si="32"/>
        <v>4050</v>
      </c>
      <c r="P335" s="45">
        <f>ИЮЛ.25!E333</f>
        <v>1350</v>
      </c>
      <c r="Q335" s="45">
        <f>АВГ.25!E333</f>
        <v>1350</v>
      </c>
      <c r="R335" s="45">
        <f>СЕН.25!E333</f>
        <v>1350</v>
      </c>
      <c r="S335" s="47">
        <f t="shared" si="33"/>
        <v>4050</v>
      </c>
      <c r="T335" s="45">
        <f>ОКТ.25!E333</f>
        <v>1350</v>
      </c>
      <c r="U335" s="45">
        <f>НОЯ.25!E333</f>
        <v>1350</v>
      </c>
      <c r="V335" s="45">
        <f>ДЕК.25!E333</f>
        <v>1350</v>
      </c>
      <c r="W335" s="30"/>
      <c r="X335" s="9"/>
    </row>
    <row r="336" spans="1:24" ht="15.75" x14ac:dyDescent="0.25">
      <c r="A336" s="19"/>
      <c r="B336" s="127">
        <f t="shared" si="34"/>
        <v>331</v>
      </c>
      <c r="C336" s="111"/>
      <c r="D336" s="117">
        <v>-46700</v>
      </c>
      <c r="E336" s="42">
        <f t="shared" si="36"/>
        <v>-42900</v>
      </c>
      <c r="F336" s="20">
        <f>ЯНВ.25!F334+ФЕВ.25!F334+МАР.25!F334+АПР.25!F334+МАЙ.25!F334+ИЮН.25!F334+ИЮЛ.25!F334+АВГ.25!F334+СЕН.25!F334+ОКТ.25!F334+НОЯ.25!F334+ДЕК.25!F334</f>
        <v>20000</v>
      </c>
      <c r="G336" s="43">
        <f t="shared" si="30"/>
        <v>4050</v>
      </c>
      <c r="H336" s="20">
        <f>ЯНВ.25!E334</f>
        <v>1350</v>
      </c>
      <c r="I336" s="20">
        <f>ФЕВ.25!E334</f>
        <v>1350</v>
      </c>
      <c r="J336" s="20">
        <f>МАР.25!E334</f>
        <v>1350</v>
      </c>
      <c r="K336" s="44">
        <f t="shared" si="31"/>
        <v>4050</v>
      </c>
      <c r="L336" s="20">
        <f>АПР.25!E334</f>
        <v>1350</v>
      </c>
      <c r="M336" s="45">
        <f>МАЙ.25!E334</f>
        <v>1350</v>
      </c>
      <c r="N336" s="45">
        <f>ИЮН.25!E334</f>
        <v>1350</v>
      </c>
      <c r="O336" s="46">
        <f t="shared" si="32"/>
        <v>4050</v>
      </c>
      <c r="P336" s="45">
        <f>ИЮЛ.25!E334</f>
        <v>1350</v>
      </c>
      <c r="Q336" s="45">
        <f>АВГ.25!E334</f>
        <v>1350</v>
      </c>
      <c r="R336" s="45">
        <f>СЕН.25!E334</f>
        <v>1350</v>
      </c>
      <c r="S336" s="47">
        <f t="shared" si="33"/>
        <v>4050</v>
      </c>
      <c r="T336" s="45">
        <f>ОКТ.25!E334</f>
        <v>1350</v>
      </c>
      <c r="U336" s="45">
        <f>НОЯ.25!E334</f>
        <v>1350</v>
      </c>
      <c r="V336" s="45">
        <f>ДЕК.25!E334</f>
        <v>1350</v>
      </c>
      <c r="W336" s="30"/>
      <c r="X336" s="9"/>
    </row>
    <row r="337" spans="1:24" ht="15.75" x14ac:dyDescent="0.25">
      <c r="A337" s="19"/>
      <c r="B337" s="127">
        <f t="shared" si="34"/>
        <v>332</v>
      </c>
      <c r="C337" s="111"/>
      <c r="D337" s="117">
        <v>13500</v>
      </c>
      <c r="E337" s="42">
        <f t="shared" si="36"/>
        <v>16200</v>
      </c>
      <c r="F337" s="20">
        <f>ЯНВ.25!F335+ФЕВ.25!F335+МАР.25!F335+АПР.25!F335+МАЙ.25!F335+ИЮН.25!F335+ИЮЛ.25!F335+АВГ.25!F335+СЕН.25!F335+ОКТ.25!F335+НОЯ.25!F335+ДЕК.25!F335</f>
        <v>18900</v>
      </c>
      <c r="G337" s="43">
        <f t="shared" si="30"/>
        <v>4050</v>
      </c>
      <c r="H337" s="20">
        <f>ЯНВ.25!E335</f>
        <v>1350</v>
      </c>
      <c r="I337" s="20">
        <f>ФЕВ.25!E335</f>
        <v>1350</v>
      </c>
      <c r="J337" s="20">
        <f>МАР.25!E335</f>
        <v>1350</v>
      </c>
      <c r="K337" s="44">
        <f t="shared" si="31"/>
        <v>4050</v>
      </c>
      <c r="L337" s="20">
        <f>АПР.25!E335</f>
        <v>1350</v>
      </c>
      <c r="M337" s="45">
        <f>МАЙ.25!E335</f>
        <v>1350</v>
      </c>
      <c r="N337" s="45">
        <f>ИЮН.25!E335</f>
        <v>1350</v>
      </c>
      <c r="O337" s="46">
        <f t="shared" si="32"/>
        <v>4050</v>
      </c>
      <c r="P337" s="45">
        <f>ИЮЛ.25!E335</f>
        <v>1350</v>
      </c>
      <c r="Q337" s="45">
        <f>АВГ.25!E335</f>
        <v>1350</v>
      </c>
      <c r="R337" s="45">
        <f>СЕН.25!E335</f>
        <v>1350</v>
      </c>
      <c r="S337" s="47">
        <f t="shared" si="33"/>
        <v>4050</v>
      </c>
      <c r="T337" s="45">
        <f>ОКТ.25!E335</f>
        <v>1350</v>
      </c>
      <c r="U337" s="45">
        <f>НОЯ.25!E335</f>
        <v>1350</v>
      </c>
      <c r="V337" s="45">
        <f>ДЕК.25!E335</f>
        <v>1350</v>
      </c>
      <c r="W337" s="30"/>
      <c r="X337" s="9"/>
    </row>
    <row r="338" spans="1:24" ht="15.75" x14ac:dyDescent="0.25">
      <c r="A338" s="19"/>
      <c r="B338" s="127">
        <f t="shared" si="34"/>
        <v>333</v>
      </c>
      <c r="C338" s="111"/>
      <c r="D338" s="117">
        <v>0</v>
      </c>
      <c r="E338" s="42">
        <f t="shared" si="36"/>
        <v>-2700</v>
      </c>
      <c r="F338" s="20">
        <f>ЯНВ.25!F336+ФЕВ.25!F336+МАР.25!F336+АПР.25!F336+МАЙ.25!F336+ИЮН.25!F336+ИЮЛ.25!F336+АВГ.25!F336+СЕН.25!F336+ОКТ.25!F336+НОЯ.25!F336+ДЕК.25!F336</f>
        <v>13500</v>
      </c>
      <c r="G338" s="43">
        <f t="shared" si="30"/>
        <v>4050</v>
      </c>
      <c r="H338" s="20">
        <f>ЯНВ.25!E336</f>
        <v>1350</v>
      </c>
      <c r="I338" s="20">
        <f>ФЕВ.25!E336</f>
        <v>1350</v>
      </c>
      <c r="J338" s="20">
        <f>МАР.25!E336</f>
        <v>1350</v>
      </c>
      <c r="K338" s="44">
        <f t="shared" si="31"/>
        <v>4050</v>
      </c>
      <c r="L338" s="20">
        <f>АПР.25!E336</f>
        <v>1350</v>
      </c>
      <c r="M338" s="45">
        <f>МАЙ.25!E336</f>
        <v>1350</v>
      </c>
      <c r="N338" s="45">
        <f>ИЮН.25!E336</f>
        <v>1350</v>
      </c>
      <c r="O338" s="46">
        <f t="shared" si="32"/>
        <v>4050</v>
      </c>
      <c r="P338" s="45">
        <f>ИЮЛ.25!E336</f>
        <v>1350</v>
      </c>
      <c r="Q338" s="45">
        <f>АВГ.25!E336</f>
        <v>1350</v>
      </c>
      <c r="R338" s="45">
        <f>СЕН.25!E336</f>
        <v>1350</v>
      </c>
      <c r="S338" s="47">
        <f t="shared" si="33"/>
        <v>4050</v>
      </c>
      <c r="T338" s="45">
        <f>ОКТ.25!E336</f>
        <v>1350</v>
      </c>
      <c r="U338" s="45">
        <f>НОЯ.25!E336</f>
        <v>1350</v>
      </c>
      <c r="V338" s="45">
        <f>ДЕК.25!E336</f>
        <v>1350</v>
      </c>
      <c r="W338" s="30"/>
      <c r="X338" s="9"/>
    </row>
    <row r="339" spans="1:24" ht="15.75" x14ac:dyDescent="0.25">
      <c r="A339" s="19"/>
      <c r="B339" s="127">
        <f t="shared" si="34"/>
        <v>334</v>
      </c>
      <c r="C339" s="111"/>
      <c r="D339" s="117">
        <v>0</v>
      </c>
      <c r="E339" s="42">
        <f t="shared" si="36"/>
        <v>0</v>
      </c>
      <c r="F339" s="20">
        <f>ЯНВ.25!F337+ФЕВ.25!F337+МАР.25!F337+АПР.25!F337+МАЙ.25!F337+ИЮН.25!F337+ИЮЛ.25!F337+АВГ.25!F337+СЕН.25!F337+ОКТ.25!F337+НОЯ.25!F337+ДЕК.25!F337</f>
        <v>0</v>
      </c>
      <c r="G339" s="43">
        <f t="shared" si="30"/>
        <v>0</v>
      </c>
      <c r="H339" s="20">
        <f>ЯНВ.25!E337</f>
        <v>0</v>
      </c>
      <c r="I339" s="20">
        <f>ФЕВ.25!E337</f>
        <v>0</v>
      </c>
      <c r="J339" s="20">
        <f>МАР.25!E337</f>
        <v>0</v>
      </c>
      <c r="K339" s="44">
        <f t="shared" si="31"/>
        <v>0</v>
      </c>
      <c r="L339" s="20">
        <f>АПР.25!E337</f>
        <v>0</v>
      </c>
      <c r="M339" s="45">
        <f>МАЙ.25!E337</f>
        <v>0</v>
      </c>
      <c r="N339" s="45">
        <f>ИЮН.25!E337</f>
        <v>0</v>
      </c>
      <c r="O339" s="46">
        <f t="shared" si="32"/>
        <v>0</v>
      </c>
      <c r="P339" s="45">
        <f>ИЮЛ.25!E337</f>
        <v>0</v>
      </c>
      <c r="Q339" s="45">
        <f>АВГ.25!E337</f>
        <v>0</v>
      </c>
      <c r="R339" s="45">
        <f>СЕН.25!E337</f>
        <v>0</v>
      </c>
      <c r="S339" s="47">
        <f t="shared" si="33"/>
        <v>0</v>
      </c>
      <c r="T339" s="45">
        <f>ОКТ.25!E337</f>
        <v>0</v>
      </c>
      <c r="U339" s="45">
        <f>НОЯ.25!E337</f>
        <v>0</v>
      </c>
      <c r="V339" s="45">
        <f>ДЕК.25!E337</f>
        <v>0</v>
      </c>
      <c r="W339" s="30"/>
      <c r="X339" s="9"/>
    </row>
    <row r="340" spans="1:24" ht="15.75" x14ac:dyDescent="0.25">
      <c r="A340" s="19"/>
      <c r="B340" s="127">
        <f t="shared" si="34"/>
        <v>335</v>
      </c>
      <c r="C340" s="111"/>
      <c r="D340" s="117">
        <v>-43200</v>
      </c>
      <c r="E340" s="42">
        <f t="shared" si="36"/>
        <v>-59400</v>
      </c>
      <c r="F340" s="20">
        <f>ЯНВ.25!F338+ФЕВ.25!F338+МАР.25!F338+АПР.25!F338+МАЙ.25!F338+ИЮН.25!F338+ИЮЛ.25!F338+АВГ.25!F338+СЕН.25!F338+ОКТ.25!F338+НОЯ.25!F338+ДЕК.25!F338</f>
        <v>0</v>
      </c>
      <c r="G340" s="43">
        <f t="shared" si="30"/>
        <v>4050</v>
      </c>
      <c r="H340" s="20">
        <f>ЯНВ.25!E338</f>
        <v>1350</v>
      </c>
      <c r="I340" s="20">
        <f>ФЕВ.25!E338</f>
        <v>1350</v>
      </c>
      <c r="J340" s="20">
        <f>МАР.25!E338</f>
        <v>1350</v>
      </c>
      <c r="K340" s="44">
        <f t="shared" si="31"/>
        <v>4050</v>
      </c>
      <c r="L340" s="20">
        <f>АПР.25!E338</f>
        <v>1350</v>
      </c>
      <c r="M340" s="45">
        <f>МАЙ.25!E338</f>
        <v>1350</v>
      </c>
      <c r="N340" s="45">
        <f>ИЮН.25!E338</f>
        <v>1350</v>
      </c>
      <c r="O340" s="46">
        <f t="shared" si="32"/>
        <v>4050</v>
      </c>
      <c r="P340" s="45">
        <f>ИЮЛ.25!E338</f>
        <v>1350</v>
      </c>
      <c r="Q340" s="45">
        <f>АВГ.25!E338</f>
        <v>1350</v>
      </c>
      <c r="R340" s="45">
        <f>СЕН.25!E338</f>
        <v>1350</v>
      </c>
      <c r="S340" s="47">
        <f t="shared" si="33"/>
        <v>4050</v>
      </c>
      <c r="T340" s="45">
        <f>ОКТ.25!E338</f>
        <v>1350</v>
      </c>
      <c r="U340" s="45">
        <f>НОЯ.25!E338</f>
        <v>1350</v>
      </c>
      <c r="V340" s="45">
        <f>ДЕК.25!E338</f>
        <v>1350</v>
      </c>
      <c r="W340" s="30"/>
      <c r="X340" s="9"/>
    </row>
    <row r="341" spans="1:24" ht="15.75" x14ac:dyDescent="0.25">
      <c r="A341" s="19"/>
      <c r="B341" s="127">
        <f t="shared" si="34"/>
        <v>336</v>
      </c>
      <c r="C341" s="111"/>
      <c r="D341" s="117">
        <v>4350</v>
      </c>
      <c r="E341" s="42">
        <f t="shared" si="36"/>
        <v>7350</v>
      </c>
      <c r="F341" s="20">
        <f>ЯНВ.25!F339+ФЕВ.25!F339+МАР.25!F339+АПР.25!F339+МАЙ.25!F339+ИЮН.25!F339+ИЮЛ.25!F339+АВГ.25!F339+СЕН.25!F339+ОКТ.25!F339+НОЯ.25!F339+ДЕК.25!F339</f>
        <v>19200</v>
      </c>
      <c r="G341" s="43">
        <f t="shared" ref="G341:G356" si="37">H341+I341+J341</f>
        <v>4050</v>
      </c>
      <c r="H341" s="20">
        <f>ЯНВ.25!E339</f>
        <v>1350</v>
      </c>
      <c r="I341" s="20">
        <f>ФЕВ.25!E339</f>
        <v>1350</v>
      </c>
      <c r="J341" s="20">
        <f>МАР.25!E339</f>
        <v>1350</v>
      </c>
      <c r="K341" s="44">
        <f t="shared" ref="K341:K356" si="38">SUM(L341:N341)</f>
        <v>4050</v>
      </c>
      <c r="L341" s="20">
        <f>АПР.25!E339</f>
        <v>1350</v>
      </c>
      <c r="M341" s="45">
        <f>МАЙ.25!E339</f>
        <v>1350</v>
      </c>
      <c r="N341" s="45">
        <f>ИЮН.25!E339</f>
        <v>1350</v>
      </c>
      <c r="O341" s="46">
        <f t="shared" ref="O341:O356" si="39">P341+Q341+R341</f>
        <v>4050</v>
      </c>
      <c r="P341" s="45">
        <f>ИЮЛ.25!E339</f>
        <v>1350</v>
      </c>
      <c r="Q341" s="45">
        <f>АВГ.25!E339</f>
        <v>1350</v>
      </c>
      <c r="R341" s="45">
        <f>СЕН.25!E339</f>
        <v>1350</v>
      </c>
      <c r="S341" s="47">
        <f t="shared" ref="S341:S356" si="40">T341+U341+V341</f>
        <v>4050</v>
      </c>
      <c r="T341" s="45">
        <f>ОКТ.25!E339</f>
        <v>1350</v>
      </c>
      <c r="U341" s="45">
        <f>НОЯ.25!E339</f>
        <v>1350</v>
      </c>
      <c r="V341" s="45">
        <f>ДЕК.25!E339</f>
        <v>1350</v>
      </c>
      <c r="W341" s="30"/>
      <c r="X341" s="9"/>
    </row>
    <row r="342" spans="1:24" ht="15.75" x14ac:dyDescent="0.25">
      <c r="A342" s="19"/>
      <c r="B342" s="127">
        <f t="shared" si="34"/>
        <v>337</v>
      </c>
      <c r="C342" s="111"/>
      <c r="D342" s="117">
        <v>-14199.43</v>
      </c>
      <c r="E342" s="42">
        <f t="shared" si="36"/>
        <v>-19599.43</v>
      </c>
      <c r="F342" s="20">
        <f>ЯНВ.25!F340+ФЕВ.25!F340+МАР.25!F340+АПР.25!F340+МАЙ.25!F340+ИЮН.25!F340+ИЮЛ.25!F340+АВГ.25!F340+СЕН.25!F340+ОКТ.25!F340+НОЯ.25!F340+ДЕК.25!F340</f>
        <v>10800</v>
      </c>
      <c r="G342" s="43">
        <f t="shared" si="37"/>
        <v>4050</v>
      </c>
      <c r="H342" s="20">
        <f>ЯНВ.25!E340</f>
        <v>1350</v>
      </c>
      <c r="I342" s="20">
        <f>ФЕВ.25!E340</f>
        <v>1350</v>
      </c>
      <c r="J342" s="20">
        <f>МАР.25!E340</f>
        <v>1350</v>
      </c>
      <c r="K342" s="44">
        <f t="shared" si="38"/>
        <v>4050</v>
      </c>
      <c r="L342" s="20">
        <f>АПР.25!E340</f>
        <v>1350</v>
      </c>
      <c r="M342" s="45">
        <f>МАЙ.25!E340</f>
        <v>1350</v>
      </c>
      <c r="N342" s="45">
        <f>ИЮН.25!E340</f>
        <v>1350</v>
      </c>
      <c r="O342" s="46">
        <f t="shared" si="39"/>
        <v>4050</v>
      </c>
      <c r="P342" s="45">
        <f>ИЮЛ.25!E340</f>
        <v>1350</v>
      </c>
      <c r="Q342" s="45">
        <f>АВГ.25!E340</f>
        <v>1350</v>
      </c>
      <c r="R342" s="45">
        <f>СЕН.25!E340</f>
        <v>1350</v>
      </c>
      <c r="S342" s="47">
        <f t="shared" si="40"/>
        <v>4050</v>
      </c>
      <c r="T342" s="45">
        <f>ОКТ.25!E340</f>
        <v>1350</v>
      </c>
      <c r="U342" s="45">
        <f>НОЯ.25!E340</f>
        <v>1350</v>
      </c>
      <c r="V342" s="45">
        <f>ДЕК.25!E340</f>
        <v>1350</v>
      </c>
      <c r="W342" s="30"/>
      <c r="X342" s="9"/>
    </row>
    <row r="343" spans="1:24" ht="15.75" x14ac:dyDescent="0.25">
      <c r="A343" s="19"/>
      <c r="B343" s="127">
        <f t="shared" si="34"/>
        <v>338</v>
      </c>
      <c r="C343" s="111"/>
      <c r="D343" s="117">
        <v>0.56999999999999995</v>
      </c>
      <c r="E343" s="42">
        <f t="shared" si="36"/>
        <v>0.56999999999999995</v>
      </c>
      <c r="F343" s="20">
        <f>ЯНВ.25!F341+ФЕВ.25!F341+МАР.25!F341+АПР.25!F341+МАЙ.25!F341+ИЮН.25!F341+ИЮЛ.25!F341+АВГ.25!F341+СЕН.25!F341+ОКТ.25!F341+НОЯ.25!F341+ДЕК.25!F341</f>
        <v>16200</v>
      </c>
      <c r="G343" s="43">
        <f t="shared" si="37"/>
        <v>4050</v>
      </c>
      <c r="H343" s="20">
        <f>ЯНВ.25!E341</f>
        <v>1350</v>
      </c>
      <c r="I343" s="20">
        <f>ФЕВ.25!E341</f>
        <v>1350</v>
      </c>
      <c r="J343" s="20">
        <f>МАР.25!E341</f>
        <v>1350</v>
      </c>
      <c r="K343" s="44">
        <f t="shared" si="38"/>
        <v>4050</v>
      </c>
      <c r="L343" s="20">
        <f>АПР.25!E341</f>
        <v>1350</v>
      </c>
      <c r="M343" s="45">
        <f>МАЙ.25!E341</f>
        <v>1350</v>
      </c>
      <c r="N343" s="45">
        <f>ИЮН.25!E341</f>
        <v>1350</v>
      </c>
      <c r="O343" s="46">
        <f t="shared" si="39"/>
        <v>4050</v>
      </c>
      <c r="P343" s="45">
        <f>ИЮЛ.25!E341</f>
        <v>1350</v>
      </c>
      <c r="Q343" s="45">
        <f>АВГ.25!E341</f>
        <v>1350</v>
      </c>
      <c r="R343" s="45">
        <f>СЕН.25!E341</f>
        <v>1350</v>
      </c>
      <c r="S343" s="47">
        <f t="shared" si="40"/>
        <v>4050</v>
      </c>
      <c r="T343" s="45">
        <f>ОКТ.25!E341</f>
        <v>1350</v>
      </c>
      <c r="U343" s="45">
        <f>НОЯ.25!E341</f>
        <v>1350</v>
      </c>
      <c r="V343" s="45">
        <f>ДЕК.25!E341</f>
        <v>1350</v>
      </c>
      <c r="W343" s="30"/>
      <c r="X343" s="9"/>
    </row>
    <row r="344" spans="1:24" ht="15.75" x14ac:dyDescent="0.25">
      <c r="A344" s="19"/>
      <c r="B344" s="127">
        <f t="shared" si="34"/>
        <v>339</v>
      </c>
      <c r="C344" s="111"/>
      <c r="D344" s="117">
        <v>134.57</v>
      </c>
      <c r="E344" s="42">
        <f t="shared" si="36"/>
        <v>134.57</v>
      </c>
      <c r="F344" s="20">
        <f>ЯНВ.25!F342+ФЕВ.25!F342+МАР.25!F342+АПР.25!F342+МАЙ.25!F342+ИЮН.25!F342+ИЮЛ.25!F342+АВГ.25!F342+СЕН.25!F342+ОКТ.25!F342+НОЯ.25!F342+ДЕК.25!F342</f>
        <v>16200</v>
      </c>
      <c r="G344" s="43">
        <f t="shared" si="37"/>
        <v>4050</v>
      </c>
      <c r="H344" s="20">
        <f>ЯНВ.25!E342</f>
        <v>1350</v>
      </c>
      <c r="I344" s="20">
        <f>ФЕВ.25!E342</f>
        <v>1350</v>
      </c>
      <c r="J344" s="20">
        <f>МАР.25!E342</f>
        <v>1350</v>
      </c>
      <c r="K344" s="44">
        <f t="shared" si="38"/>
        <v>4050</v>
      </c>
      <c r="L344" s="20">
        <f>АПР.25!E342</f>
        <v>1350</v>
      </c>
      <c r="M344" s="45">
        <f>МАЙ.25!E342</f>
        <v>1350</v>
      </c>
      <c r="N344" s="45">
        <f>ИЮН.25!E342</f>
        <v>1350</v>
      </c>
      <c r="O344" s="46">
        <f t="shared" si="39"/>
        <v>4050</v>
      </c>
      <c r="P344" s="45">
        <f>ИЮЛ.25!E342</f>
        <v>1350</v>
      </c>
      <c r="Q344" s="45">
        <f>АВГ.25!E342</f>
        <v>1350</v>
      </c>
      <c r="R344" s="45">
        <f>СЕН.25!E342</f>
        <v>1350</v>
      </c>
      <c r="S344" s="47">
        <f t="shared" si="40"/>
        <v>4050</v>
      </c>
      <c r="T344" s="45">
        <f>ОКТ.25!E342</f>
        <v>1350</v>
      </c>
      <c r="U344" s="45">
        <f>НОЯ.25!E342</f>
        <v>1350</v>
      </c>
      <c r="V344" s="45">
        <f>ДЕК.25!E342</f>
        <v>1350</v>
      </c>
      <c r="W344" s="30"/>
      <c r="X344" s="9"/>
    </row>
    <row r="345" spans="1:24" ht="15.75" x14ac:dyDescent="0.25">
      <c r="A345" s="19"/>
      <c r="B345" s="127">
        <f t="shared" si="34"/>
        <v>340</v>
      </c>
      <c r="C345" s="111"/>
      <c r="D345" s="117">
        <v>0</v>
      </c>
      <c r="E345" s="42">
        <f t="shared" si="36"/>
        <v>0</v>
      </c>
      <c r="F345" s="20">
        <f>ЯНВ.25!F343+ФЕВ.25!F343+МАР.25!F343+АПР.25!F343+МАЙ.25!F343+ИЮН.25!F343+ИЮЛ.25!F343+АВГ.25!F343+СЕН.25!F343+ОКТ.25!F343+НОЯ.25!F343+ДЕК.25!F343</f>
        <v>0</v>
      </c>
      <c r="G345" s="43">
        <f t="shared" si="37"/>
        <v>0</v>
      </c>
      <c r="H345" s="20">
        <f>ЯНВ.25!E343</f>
        <v>0</v>
      </c>
      <c r="I345" s="20">
        <f>ФЕВ.25!E343</f>
        <v>0</v>
      </c>
      <c r="J345" s="20">
        <f>МАР.25!E343</f>
        <v>0</v>
      </c>
      <c r="K345" s="44">
        <f t="shared" si="38"/>
        <v>0</v>
      </c>
      <c r="L345" s="20">
        <f>АПР.25!E343</f>
        <v>0</v>
      </c>
      <c r="M345" s="45">
        <f>МАЙ.25!E343</f>
        <v>0</v>
      </c>
      <c r="N345" s="45">
        <f>ИЮН.25!E343</f>
        <v>0</v>
      </c>
      <c r="O345" s="46">
        <f t="shared" si="39"/>
        <v>0</v>
      </c>
      <c r="P345" s="45">
        <f>ИЮЛ.25!E343</f>
        <v>0</v>
      </c>
      <c r="Q345" s="45">
        <f>АВГ.25!E343</f>
        <v>0</v>
      </c>
      <c r="R345" s="45">
        <f>СЕН.25!E343</f>
        <v>0</v>
      </c>
      <c r="S345" s="47">
        <f t="shared" si="40"/>
        <v>0</v>
      </c>
      <c r="T345" s="45">
        <f>ОКТ.25!E343</f>
        <v>0</v>
      </c>
      <c r="U345" s="45">
        <f>НОЯ.25!E343</f>
        <v>0</v>
      </c>
      <c r="V345" s="45">
        <f>ДЕК.25!E343</f>
        <v>0</v>
      </c>
      <c r="W345" s="30"/>
      <c r="X345" s="9"/>
    </row>
    <row r="346" spans="1:24" ht="15.75" x14ac:dyDescent="0.25">
      <c r="A346" s="19"/>
      <c r="B346" s="127">
        <f t="shared" si="34"/>
        <v>341</v>
      </c>
      <c r="C346" s="111"/>
      <c r="D346" s="117">
        <v>5298.57</v>
      </c>
      <c r="E346" s="42">
        <f t="shared" si="36"/>
        <v>-101.43000000000029</v>
      </c>
      <c r="F346" s="20">
        <f>ЯНВ.25!F344+ФЕВ.25!F344+МАР.25!F344+АПР.25!F344+МАЙ.25!F344+ИЮН.25!F344+ИЮЛ.25!F344+АВГ.25!F344+СЕН.25!F344+ОКТ.25!F344+НОЯ.25!F344+ДЕК.25!F344</f>
        <v>10800</v>
      </c>
      <c r="G346" s="43">
        <f t="shared" si="37"/>
        <v>4050</v>
      </c>
      <c r="H346" s="20">
        <f>ЯНВ.25!E344</f>
        <v>1350</v>
      </c>
      <c r="I346" s="20">
        <f>ФЕВ.25!E344</f>
        <v>1350</v>
      </c>
      <c r="J346" s="20">
        <f>МАР.25!E344</f>
        <v>1350</v>
      </c>
      <c r="K346" s="44">
        <f t="shared" si="38"/>
        <v>4050</v>
      </c>
      <c r="L346" s="20">
        <f>АПР.25!E344</f>
        <v>1350</v>
      </c>
      <c r="M346" s="45">
        <f>МАЙ.25!E344</f>
        <v>1350</v>
      </c>
      <c r="N346" s="45">
        <f>ИЮН.25!E344</f>
        <v>1350</v>
      </c>
      <c r="O346" s="46">
        <f t="shared" si="39"/>
        <v>4050</v>
      </c>
      <c r="P346" s="45">
        <f>ИЮЛ.25!E344</f>
        <v>1350</v>
      </c>
      <c r="Q346" s="45">
        <f>АВГ.25!E344</f>
        <v>1350</v>
      </c>
      <c r="R346" s="45">
        <f>СЕН.25!E344</f>
        <v>1350</v>
      </c>
      <c r="S346" s="47">
        <f t="shared" si="40"/>
        <v>4050</v>
      </c>
      <c r="T346" s="45">
        <f>ОКТ.25!E344</f>
        <v>1350</v>
      </c>
      <c r="U346" s="45">
        <f>НОЯ.25!E344</f>
        <v>1350</v>
      </c>
      <c r="V346" s="45">
        <f>ДЕК.25!E344</f>
        <v>1350</v>
      </c>
      <c r="W346" s="30"/>
      <c r="X346" s="9"/>
    </row>
    <row r="347" spans="1:24" ht="15.75" x14ac:dyDescent="0.25">
      <c r="A347" s="19"/>
      <c r="B347" s="127">
        <f t="shared" si="34"/>
        <v>342</v>
      </c>
      <c r="C347" s="111"/>
      <c r="D347" s="117">
        <v>4.4200000000000728</v>
      </c>
      <c r="E347" s="42">
        <f t="shared" si="36"/>
        <v>-1350.58</v>
      </c>
      <c r="F347" s="20">
        <f>ЯНВ.25!F345+ФЕВ.25!F345+МАР.25!F345+АПР.25!F345+МАЙ.25!F345+ИЮН.25!F345+ИЮЛ.25!F345+АВГ.25!F345+СЕН.25!F345+ОКТ.25!F345+НОЯ.25!F345+ДЕК.25!F345</f>
        <v>14845</v>
      </c>
      <c r="G347" s="43">
        <f t="shared" si="37"/>
        <v>4050</v>
      </c>
      <c r="H347" s="20">
        <f>ЯНВ.25!E345</f>
        <v>1350</v>
      </c>
      <c r="I347" s="20">
        <f>ФЕВ.25!E345</f>
        <v>1350</v>
      </c>
      <c r="J347" s="20">
        <f>МАР.25!E345</f>
        <v>1350</v>
      </c>
      <c r="K347" s="44">
        <f t="shared" si="38"/>
        <v>4050</v>
      </c>
      <c r="L347" s="20">
        <f>АПР.25!E345</f>
        <v>1350</v>
      </c>
      <c r="M347" s="45">
        <f>МАЙ.25!E345</f>
        <v>1350</v>
      </c>
      <c r="N347" s="45">
        <f>ИЮН.25!E345</f>
        <v>1350</v>
      </c>
      <c r="O347" s="46">
        <f t="shared" si="39"/>
        <v>4050</v>
      </c>
      <c r="P347" s="45">
        <f>ИЮЛ.25!E345</f>
        <v>1350</v>
      </c>
      <c r="Q347" s="45">
        <f>АВГ.25!E345</f>
        <v>1350</v>
      </c>
      <c r="R347" s="45">
        <f>СЕН.25!E345</f>
        <v>1350</v>
      </c>
      <c r="S347" s="47">
        <f t="shared" si="40"/>
        <v>4050</v>
      </c>
      <c r="T347" s="45">
        <f>ОКТ.25!E345</f>
        <v>1350</v>
      </c>
      <c r="U347" s="45">
        <f>НОЯ.25!E345</f>
        <v>1350</v>
      </c>
      <c r="V347" s="45">
        <f>ДЕК.25!E345</f>
        <v>1350</v>
      </c>
      <c r="W347" s="30"/>
      <c r="X347" s="9"/>
    </row>
    <row r="348" spans="1:24" ht="15.75" x14ac:dyDescent="0.25">
      <c r="A348" s="19"/>
      <c r="B348" s="127">
        <f t="shared" si="34"/>
        <v>343</v>
      </c>
      <c r="C348" s="111"/>
      <c r="D348" s="117">
        <v>-18900</v>
      </c>
      <c r="E348" s="42">
        <f t="shared" si="36"/>
        <v>-32450</v>
      </c>
      <c r="F348" s="20">
        <f>ЯНВ.25!F346+ФЕВ.25!F346+МАР.25!F346+АПР.25!F346+МАЙ.25!F346+ИЮН.25!F346+ИЮЛ.25!F346+АВГ.25!F346+СЕН.25!F346+ОКТ.25!F346+НОЯ.25!F346+ДЕК.25!F346</f>
        <v>2650</v>
      </c>
      <c r="G348" s="43">
        <f t="shared" si="37"/>
        <v>4050</v>
      </c>
      <c r="H348" s="20">
        <f>ЯНВ.25!E346</f>
        <v>1350</v>
      </c>
      <c r="I348" s="20">
        <f>ФЕВ.25!E346</f>
        <v>1350</v>
      </c>
      <c r="J348" s="20">
        <f>МАР.25!E346</f>
        <v>1350</v>
      </c>
      <c r="K348" s="44">
        <f t="shared" si="38"/>
        <v>4050</v>
      </c>
      <c r="L348" s="20">
        <f>АПР.25!E346</f>
        <v>1350</v>
      </c>
      <c r="M348" s="45">
        <f>МАЙ.25!E346</f>
        <v>1350</v>
      </c>
      <c r="N348" s="45">
        <f>ИЮН.25!E346</f>
        <v>1350</v>
      </c>
      <c r="O348" s="46">
        <f t="shared" si="39"/>
        <v>4050</v>
      </c>
      <c r="P348" s="45">
        <f>ИЮЛ.25!E346</f>
        <v>1350</v>
      </c>
      <c r="Q348" s="45">
        <f>АВГ.25!E346</f>
        <v>1350</v>
      </c>
      <c r="R348" s="45">
        <f>СЕН.25!E346</f>
        <v>1350</v>
      </c>
      <c r="S348" s="47">
        <f t="shared" si="40"/>
        <v>4050</v>
      </c>
      <c r="T348" s="45">
        <f>ОКТ.25!E346</f>
        <v>1350</v>
      </c>
      <c r="U348" s="45">
        <f>НОЯ.25!E346</f>
        <v>1350</v>
      </c>
      <c r="V348" s="45">
        <f>ДЕК.25!E346</f>
        <v>1350</v>
      </c>
      <c r="W348" s="30"/>
      <c r="X348" s="9"/>
    </row>
    <row r="349" spans="1:24" ht="15.75" x14ac:dyDescent="0.25">
      <c r="A349" s="19"/>
      <c r="B349" s="127">
        <f t="shared" si="34"/>
        <v>344</v>
      </c>
      <c r="C349" s="111"/>
      <c r="D349" s="117">
        <v>-1350</v>
      </c>
      <c r="E349" s="42">
        <f t="shared" si="36"/>
        <v>-4050</v>
      </c>
      <c r="F349" s="20">
        <f>ЯНВ.25!F347+ФЕВ.25!F347+МАР.25!F347+АПР.25!F347+МАЙ.25!F347+ИЮН.25!F347+ИЮЛ.25!F347+АВГ.25!F347+СЕН.25!F347+ОКТ.25!F347+НОЯ.25!F347+ДЕК.25!F347</f>
        <v>13500</v>
      </c>
      <c r="G349" s="43">
        <f t="shared" si="37"/>
        <v>4050</v>
      </c>
      <c r="H349" s="20">
        <f>ЯНВ.25!E347</f>
        <v>1350</v>
      </c>
      <c r="I349" s="20">
        <f>ФЕВ.25!E347</f>
        <v>1350</v>
      </c>
      <c r="J349" s="20">
        <f>МАР.25!E347</f>
        <v>1350</v>
      </c>
      <c r="K349" s="44">
        <f t="shared" si="38"/>
        <v>4050</v>
      </c>
      <c r="L349" s="20">
        <f>АПР.25!E347</f>
        <v>1350</v>
      </c>
      <c r="M349" s="45">
        <f>МАЙ.25!E347</f>
        <v>1350</v>
      </c>
      <c r="N349" s="45">
        <f>ИЮН.25!E347</f>
        <v>1350</v>
      </c>
      <c r="O349" s="46">
        <f t="shared" si="39"/>
        <v>4050</v>
      </c>
      <c r="P349" s="45">
        <f>ИЮЛ.25!E347</f>
        <v>1350</v>
      </c>
      <c r="Q349" s="45">
        <f>АВГ.25!E347</f>
        <v>1350</v>
      </c>
      <c r="R349" s="45">
        <f>СЕН.25!E347</f>
        <v>1350</v>
      </c>
      <c r="S349" s="47">
        <f t="shared" si="40"/>
        <v>4050</v>
      </c>
      <c r="T349" s="45">
        <f>ОКТ.25!E347</f>
        <v>1350</v>
      </c>
      <c r="U349" s="45">
        <f>НОЯ.25!E347</f>
        <v>1350</v>
      </c>
      <c r="V349" s="45">
        <f>ДЕК.25!E347</f>
        <v>1350</v>
      </c>
      <c r="W349" s="30"/>
      <c r="X349" s="9"/>
    </row>
    <row r="350" spans="1:24" ht="15.75" x14ac:dyDescent="0.25">
      <c r="A350" s="19"/>
      <c r="B350" s="127">
        <f t="shared" si="34"/>
        <v>345</v>
      </c>
      <c r="C350" s="111"/>
      <c r="D350" s="117">
        <v>-13500</v>
      </c>
      <c r="E350" s="42">
        <f t="shared" si="36"/>
        <v>-29700</v>
      </c>
      <c r="F350" s="20">
        <f>ЯНВ.25!F348+ФЕВ.25!F348+МАР.25!F348+АПР.25!F348+МАЙ.25!F348+ИЮН.25!F348+ИЮЛ.25!F348+АВГ.25!F348+СЕН.25!F348+ОКТ.25!F348+НОЯ.25!F348+ДЕК.25!F348</f>
        <v>0</v>
      </c>
      <c r="G350" s="43">
        <f t="shared" si="37"/>
        <v>4050</v>
      </c>
      <c r="H350" s="20">
        <f>ЯНВ.25!E348</f>
        <v>1350</v>
      </c>
      <c r="I350" s="20">
        <f>ФЕВ.25!E348</f>
        <v>1350</v>
      </c>
      <c r="J350" s="20">
        <f>МАР.25!E348</f>
        <v>1350</v>
      </c>
      <c r="K350" s="44">
        <f t="shared" si="38"/>
        <v>4050</v>
      </c>
      <c r="L350" s="20">
        <f>АПР.25!E348</f>
        <v>1350</v>
      </c>
      <c r="M350" s="45">
        <f>МАЙ.25!E348</f>
        <v>1350</v>
      </c>
      <c r="N350" s="45">
        <f>ИЮН.25!E348</f>
        <v>1350</v>
      </c>
      <c r="O350" s="46">
        <f t="shared" si="39"/>
        <v>4050</v>
      </c>
      <c r="P350" s="45">
        <f>ИЮЛ.25!E348</f>
        <v>1350</v>
      </c>
      <c r="Q350" s="45">
        <f>АВГ.25!E348</f>
        <v>1350</v>
      </c>
      <c r="R350" s="45">
        <f>СЕН.25!E348</f>
        <v>1350</v>
      </c>
      <c r="S350" s="47">
        <f t="shared" si="40"/>
        <v>4050</v>
      </c>
      <c r="T350" s="45">
        <f>ОКТ.25!E348</f>
        <v>1350</v>
      </c>
      <c r="U350" s="45">
        <f>НОЯ.25!E348</f>
        <v>1350</v>
      </c>
      <c r="V350" s="45">
        <f>ДЕК.25!E348</f>
        <v>1350</v>
      </c>
      <c r="W350" s="30"/>
      <c r="X350" s="9"/>
    </row>
    <row r="351" spans="1:24" ht="15.75" x14ac:dyDescent="0.25">
      <c r="A351" s="19"/>
      <c r="B351" s="127">
        <f t="shared" si="34"/>
        <v>346</v>
      </c>
      <c r="C351" s="111"/>
      <c r="D351" s="117">
        <v>7050</v>
      </c>
      <c r="E351" s="42">
        <f t="shared" si="36"/>
        <v>1150</v>
      </c>
      <c r="F351" s="20">
        <f>ЯНВ.25!F349+ФЕВ.25!F349+МАР.25!F349+АПР.25!F349+МАЙ.25!F349+ИЮН.25!F349+ИЮЛ.25!F349+АВГ.25!F349+СЕН.25!F349+ОКТ.25!F349+НОЯ.25!F349+ДЕК.25!F349</f>
        <v>10300</v>
      </c>
      <c r="G351" s="43">
        <f t="shared" si="37"/>
        <v>4050</v>
      </c>
      <c r="H351" s="20">
        <f>ЯНВ.25!E349</f>
        <v>1350</v>
      </c>
      <c r="I351" s="20">
        <f>ФЕВ.25!E349</f>
        <v>1350</v>
      </c>
      <c r="J351" s="20">
        <f>МАР.25!E349</f>
        <v>1350</v>
      </c>
      <c r="K351" s="44">
        <f t="shared" si="38"/>
        <v>4050</v>
      </c>
      <c r="L351" s="20">
        <f>АПР.25!E349</f>
        <v>1350</v>
      </c>
      <c r="M351" s="45">
        <f>МАЙ.25!E349</f>
        <v>1350</v>
      </c>
      <c r="N351" s="45">
        <f>ИЮН.25!E349</f>
        <v>1350</v>
      </c>
      <c r="O351" s="46">
        <f t="shared" si="39"/>
        <v>4050</v>
      </c>
      <c r="P351" s="45">
        <f>ИЮЛ.25!E349</f>
        <v>1350</v>
      </c>
      <c r="Q351" s="45">
        <f>АВГ.25!E349</f>
        <v>1350</v>
      </c>
      <c r="R351" s="45">
        <f>СЕН.25!E349</f>
        <v>1350</v>
      </c>
      <c r="S351" s="47">
        <f t="shared" si="40"/>
        <v>4050</v>
      </c>
      <c r="T351" s="45">
        <f>ОКТ.25!E349</f>
        <v>1350</v>
      </c>
      <c r="U351" s="45">
        <f>НОЯ.25!E349</f>
        <v>1350</v>
      </c>
      <c r="V351" s="45">
        <f>ДЕК.25!E349</f>
        <v>1350</v>
      </c>
      <c r="W351" s="30"/>
      <c r="X351" s="9"/>
    </row>
    <row r="352" spans="1:24" ht="15.75" x14ac:dyDescent="0.25">
      <c r="A352" s="19"/>
      <c r="B352" s="127">
        <f t="shared" si="34"/>
        <v>347</v>
      </c>
      <c r="C352" s="111"/>
      <c r="D352" s="117">
        <v>-85976.84</v>
      </c>
      <c r="E352" s="42">
        <f t="shared" si="36"/>
        <v>-102176.84</v>
      </c>
      <c r="F352" s="20">
        <f>ЯНВ.25!F350+ФЕВ.25!F350+МАР.25!F350+АПР.25!F350+МАЙ.25!F350+ИЮН.25!F350+ИЮЛ.25!F350+АВГ.25!F350+СЕН.25!F350+ОКТ.25!F350+НОЯ.25!F350+ДЕК.25!F350</f>
        <v>0</v>
      </c>
      <c r="G352" s="43">
        <f t="shared" si="37"/>
        <v>4050</v>
      </c>
      <c r="H352" s="20">
        <f>ЯНВ.25!E350</f>
        <v>1350</v>
      </c>
      <c r="I352" s="20">
        <f>ФЕВ.25!E350</f>
        <v>1350</v>
      </c>
      <c r="J352" s="20">
        <f>МАР.25!E350</f>
        <v>1350</v>
      </c>
      <c r="K352" s="44">
        <f t="shared" si="38"/>
        <v>4050</v>
      </c>
      <c r="L352" s="20">
        <f>АПР.25!E350</f>
        <v>1350</v>
      </c>
      <c r="M352" s="45">
        <f>МАЙ.25!E350</f>
        <v>1350</v>
      </c>
      <c r="N352" s="45">
        <f>ИЮН.25!E350</f>
        <v>1350</v>
      </c>
      <c r="O352" s="46">
        <f t="shared" si="39"/>
        <v>4050</v>
      </c>
      <c r="P352" s="45">
        <f>ИЮЛ.25!E350</f>
        <v>1350</v>
      </c>
      <c r="Q352" s="45">
        <f>АВГ.25!E350</f>
        <v>1350</v>
      </c>
      <c r="R352" s="45">
        <f>СЕН.25!E350</f>
        <v>1350</v>
      </c>
      <c r="S352" s="47">
        <f t="shared" si="40"/>
        <v>4050</v>
      </c>
      <c r="T352" s="45">
        <f>ОКТ.25!E350</f>
        <v>1350</v>
      </c>
      <c r="U352" s="45">
        <f>НОЯ.25!E350</f>
        <v>1350</v>
      </c>
      <c r="V352" s="45">
        <f>ДЕК.25!E350</f>
        <v>1350</v>
      </c>
      <c r="W352" s="30"/>
      <c r="X352" s="9"/>
    </row>
    <row r="353" spans="1:24" ht="15.75" x14ac:dyDescent="0.25">
      <c r="A353" s="19"/>
      <c r="B353" s="127">
        <f t="shared" si="34"/>
        <v>348</v>
      </c>
      <c r="C353" s="111"/>
      <c r="D353" s="117">
        <v>2550</v>
      </c>
      <c r="E353" s="42">
        <f t="shared" si="36"/>
        <v>4200</v>
      </c>
      <c r="F353" s="20">
        <f>ЯНВ.25!F351+ФЕВ.25!F351+МАР.25!F351+АПР.25!F351+МАЙ.25!F351+ИЮН.25!F351+ИЮЛ.25!F351+АВГ.25!F351+СЕН.25!F351+ОКТ.25!F351+НОЯ.25!F351+ДЕК.25!F351</f>
        <v>17850</v>
      </c>
      <c r="G353" s="43">
        <f t="shared" si="37"/>
        <v>4050</v>
      </c>
      <c r="H353" s="20">
        <f>ЯНВ.25!E351</f>
        <v>1350</v>
      </c>
      <c r="I353" s="20">
        <f>ФЕВ.25!E351</f>
        <v>1350</v>
      </c>
      <c r="J353" s="20">
        <f>МАР.25!E351</f>
        <v>1350</v>
      </c>
      <c r="K353" s="44">
        <f t="shared" si="38"/>
        <v>4050</v>
      </c>
      <c r="L353" s="20">
        <f>АПР.25!E351</f>
        <v>1350</v>
      </c>
      <c r="M353" s="45">
        <f>МАЙ.25!E351</f>
        <v>1350</v>
      </c>
      <c r="N353" s="45">
        <f>ИЮН.25!E351</f>
        <v>1350</v>
      </c>
      <c r="O353" s="46">
        <f t="shared" si="39"/>
        <v>4050</v>
      </c>
      <c r="P353" s="45">
        <f>ИЮЛ.25!E351</f>
        <v>1350</v>
      </c>
      <c r="Q353" s="45">
        <f>АВГ.25!E351</f>
        <v>1350</v>
      </c>
      <c r="R353" s="45">
        <f>СЕН.25!E351</f>
        <v>1350</v>
      </c>
      <c r="S353" s="47">
        <f t="shared" si="40"/>
        <v>4050</v>
      </c>
      <c r="T353" s="45">
        <f>ОКТ.25!E351</f>
        <v>1350</v>
      </c>
      <c r="U353" s="45">
        <f>НОЯ.25!E351</f>
        <v>1350</v>
      </c>
      <c r="V353" s="45">
        <f>ДЕК.25!E351</f>
        <v>1350</v>
      </c>
      <c r="W353" s="30"/>
      <c r="X353" s="9"/>
    </row>
    <row r="354" spans="1:24" ht="15.75" x14ac:dyDescent="0.25">
      <c r="A354" s="19"/>
      <c r="B354" s="127">
        <f t="shared" si="34"/>
        <v>349</v>
      </c>
      <c r="C354" s="111"/>
      <c r="D354" s="117">
        <v>0</v>
      </c>
      <c r="E354" s="42">
        <f t="shared" si="36"/>
        <v>0</v>
      </c>
      <c r="F354" s="20">
        <f>ЯНВ.25!F352+ФЕВ.25!F352+МАР.25!F352+АПР.25!F352+МАЙ.25!F352+ИЮН.25!F352+ИЮЛ.25!F352+АВГ.25!F352+СЕН.25!F352+ОКТ.25!F352+НОЯ.25!F352+ДЕК.25!F352</f>
        <v>16200</v>
      </c>
      <c r="G354" s="43">
        <f t="shared" si="37"/>
        <v>4050</v>
      </c>
      <c r="H354" s="20">
        <f>ЯНВ.25!E352</f>
        <v>1350</v>
      </c>
      <c r="I354" s="20">
        <f>ФЕВ.25!E352</f>
        <v>1350</v>
      </c>
      <c r="J354" s="20">
        <f>МАР.25!E352</f>
        <v>1350</v>
      </c>
      <c r="K354" s="44">
        <f t="shared" si="38"/>
        <v>4050</v>
      </c>
      <c r="L354" s="20">
        <f>АПР.25!E352</f>
        <v>1350</v>
      </c>
      <c r="M354" s="45">
        <f>МАЙ.25!E352</f>
        <v>1350</v>
      </c>
      <c r="N354" s="45">
        <f>ИЮН.25!E352</f>
        <v>1350</v>
      </c>
      <c r="O354" s="46">
        <f t="shared" si="39"/>
        <v>4050</v>
      </c>
      <c r="P354" s="45">
        <f>ИЮЛ.25!E352</f>
        <v>1350</v>
      </c>
      <c r="Q354" s="45">
        <f>АВГ.25!E352</f>
        <v>1350</v>
      </c>
      <c r="R354" s="45">
        <f>СЕН.25!E352</f>
        <v>1350</v>
      </c>
      <c r="S354" s="47">
        <f t="shared" si="40"/>
        <v>4050</v>
      </c>
      <c r="T354" s="45">
        <f>ОКТ.25!E352</f>
        <v>1350</v>
      </c>
      <c r="U354" s="45">
        <f>НОЯ.25!E352</f>
        <v>1350</v>
      </c>
      <c r="V354" s="45">
        <f>ДЕК.25!E352</f>
        <v>1350</v>
      </c>
      <c r="W354" s="30"/>
      <c r="X354" s="9"/>
    </row>
    <row r="355" spans="1:24" ht="15.75" x14ac:dyDescent="0.25">
      <c r="A355" s="19"/>
      <c r="B355" s="127">
        <v>350</v>
      </c>
      <c r="C355" s="111"/>
      <c r="D355" s="117">
        <v>1650.57</v>
      </c>
      <c r="E355" s="42">
        <f t="shared" si="36"/>
        <v>300.56999999999994</v>
      </c>
      <c r="F355" s="20">
        <f>ЯНВ.25!F353+ФЕВ.25!F353+МАР.25!F353+АПР.25!F353+МАЙ.25!F353+ИЮН.25!F353+ИЮЛ.25!F353+АВГ.25!F353+СЕН.25!F353+ОКТ.25!F353+НОЯ.25!F353+ДЕК.25!F353</f>
        <v>14850</v>
      </c>
      <c r="G355" s="43">
        <f t="shared" si="37"/>
        <v>4050</v>
      </c>
      <c r="H355" s="20">
        <f>ЯНВ.25!E353</f>
        <v>1350</v>
      </c>
      <c r="I355" s="20">
        <f>ФЕВ.25!E353</f>
        <v>1350</v>
      </c>
      <c r="J355" s="20">
        <f>МАР.25!E353</f>
        <v>1350</v>
      </c>
      <c r="K355" s="44">
        <f t="shared" si="38"/>
        <v>4050</v>
      </c>
      <c r="L355" s="20">
        <f>АПР.25!E353</f>
        <v>1350</v>
      </c>
      <c r="M355" s="45">
        <f>МАЙ.25!E353</f>
        <v>1350</v>
      </c>
      <c r="N355" s="45">
        <f>ИЮН.25!E353</f>
        <v>1350</v>
      </c>
      <c r="O355" s="46">
        <f t="shared" si="39"/>
        <v>4050</v>
      </c>
      <c r="P355" s="45">
        <f>ИЮЛ.25!E353</f>
        <v>1350</v>
      </c>
      <c r="Q355" s="45">
        <f>АВГ.25!E353</f>
        <v>1350</v>
      </c>
      <c r="R355" s="45">
        <f>СЕН.25!E353</f>
        <v>1350</v>
      </c>
      <c r="S355" s="47">
        <f t="shared" si="40"/>
        <v>4050</v>
      </c>
      <c r="T355" s="45">
        <f>ОКТ.25!E353</f>
        <v>1350</v>
      </c>
      <c r="U355" s="45">
        <f>НОЯ.25!E353</f>
        <v>1350</v>
      </c>
      <c r="V355" s="45">
        <f>ДЕК.25!E353</f>
        <v>1350</v>
      </c>
      <c r="W355" s="30"/>
      <c r="X355" s="9"/>
    </row>
    <row r="356" spans="1:24" ht="15.75" x14ac:dyDescent="0.25">
      <c r="A356" s="19"/>
      <c r="B356" s="127">
        <v>351</v>
      </c>
      <c r="C356" s="111"/>
      <c r="D356" s="117">
        <v>0</v>
      </c>
      <c r="E356" s="42">
        <f t="shared" si="36"/>
        <v>0</v>
      </c>
      <c r="F356" s="20">
        <f>ЯНВ.25!F354+ФЕВ.25!F354+МАР.25!F354+АПР.25!F354+МАЙ.25!F354+ИЮН.25!F354+ИЮЛ.25!F354+АВГ.25!F354+СЕН.25!F354+ОКТ.25!F354+НОЯ.25!F354+ДЕК.25!F354</f>
        <v>0</v>
      </c>
      <c r="G356" s="43">
        <f t="shared" si="37"/>
        <v>0</v>
      </c>
      <c r="H356" s="20">
        <f>ЯНВ.25!E354</f>
        <v>0</v>
      </c>
      <c r="I356" s="20">
        <f>ФЕВ.25!E354</f>
        <v>0</v>
      </c>
      <c r="J356" s="20">
        <f>МАР.25!E354</f>
        <v>0</v>
      </c>
      <c r="K356" s="44">
        <f t="shared" si="38"/>
        <v>0</v>
      </c>
      <c r="L356" s="20">
        <f>АПР.25!E354</f>
        <v>0</v>
      </c>
      <c r="M356" s="45">
        <f>МАЙ.25!E354</f>
        <v>0</v>
      </c>
      <c r="N356" s="45">
        <f>ИЮН.25!E354</f>
        <v>0</v>
      </c>
      <c r="O356" s="46">
        <f t="shared" si="39"/>
        <v>0</v>
      </c>
      <c r="P356" s="45">
        <f>ИЮЛ.25!E354</f>
        <v>0</v>
      </c>
      <c r="Q356" s="45">
        <f>АВГ.25!E354</f>
        <v>0</v>
      </c>
      <c r="R356" s="45">
        <f>СЕН.25!E354</f>
        <v>0</v>
      </c>
      <c r="S356" s="47">
        <f t="shared" si="40"/>
        <v>0</v>
      </c>
      <c r="T356" s="45">
        <f>ОКТ.25!E354</f>
        <v>0</v>
      </c>
      <c r="U356" s="45">
        <f>НОЯ.25!E354</f>
        <v>0</v>
      </c>
      <c r="V356" s="45">
        <f>ДЕК.25!E354</f>
        <v>0</v>
      </c>
      <c r="W356" s="30"/>
      <c r="X356" s="9"/>
    </row>
    <row r="357" spans="1:24" ht="15.75" x14ac:dyDescent="0.25">
      <c r="A357" s="30"/>
      <c r="B357" s="30"/>
      <c r="C357" s="35"/>
      <c r="D357" s="53"/>
      <c r="E357" s="54">
        <f>SUBTOTAL(9,E8:E356)</f>
        <v>-5823679.6399999997</v>
      </c>
      <c r="F357" s="30"/>
      <c r="G357" s="55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9"/>
    </row>
    <row r="358" spans="1:24" x14ac:dyDescent="0.25">
      <c r="C358" s="130"/>
    </row>
    <row r="359" spans="1:24" x14ac:dyDescent="0.25">
      <c r="C359" s="35"/>
    </row>
    <row r="360" spans="1:24" x14ac:dyDescent="0.25">
      <c r="C360" s="108"/>
    </row>
    <row r="361" spans="1:24" x14ac:dyDescent="0.25">
      <c r="C361" s="108"/>
    </row>
    <row r="362" spans="1:24" x14ac:dyDescent="0.25">
      <c r="C362" s="108"/>
    </row>
    <row r="363" spans="1:24" x14ac:dyDescent="0.25">
      <c r="C363" s="109"/>
    </row>
  </sheetData>
  <autoFilter ref="A7:X356" xr:uid="{00000000-0009-0000-0000-000000000000}"/>
  <mergeCells count="6">
    <mergeCell ref="B3:B6"/>
    <mergeCell ref="B1:V2"/>
    <mergeCell ref="C315:C316"/>
    <mergeCell ref="C318:C319"/>
    <mergeCell ref="C161:C162"/>
    <mergeCell ref="C131:C132"/>
  </mergeCells>
  <conditionalFormatting sqref="C8:C315 C317:C318 C320:C356">
    <cfRule type="cellIs" dxfId="29" priority="27" operator="lessThan">
      <formula>0</formula>
    </cfRule>
    <cfRule type="cellIs" priority="28" operator="lessThan">
      <formula>0</formula>
    </cfRule>
  </conditionalFormatting>
  <conditionalFormatting sqref="D7:D1048576">
    <cfRule type="cellIs" dxfId="28" priority="1" operator="lessThan">
      <formula>0</formula>
    </cfRule>
  </conditionalFormatting>
  <conditionalFormatting sqref="D8:D356">
    <cfRule type="cellIs" priority="2" operator="lessThan">
      <formula>0</formula>
    </cfRule>
  </conditionalFormatting>
  <conditionalFormatting sqref="E8:E357">
    <cfRule type="cellIs" dxfId="27" priority="38" operator="lessThan">
      <formula>0</formula>
    </cfRule>
    <cfRule type="cellIs" priority="39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2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0">
    <tabColor theme="9" tint="0.39997558519241921"/>
  </sheetPr>
  <dimension ref="A1:J535"/>
  <sheetViews>
    <sheetView topLeftCell="B1" zoomScale="115" zoomScaleNormal="115" workbookViewId="0">
      <pane ySplit="5" topLeftCell="A43" activePane="bottomLeft" state="frozen"/>
      <selection pane="bottomLeft" activeCell="E45" sqref="E45"/>
    </sheetView>
  </sheetViews>
  <sheetFormatPr defaultRowHeight="15" x14ac:dyDescent="0.25"/>
  <cols>
    <col min="1" max="1" width="29.7109375" customWidth="1"/>
    <col min="2" max="2" width="20.42578125" customWidth="1"/>
    <col min="3" max="3" width="27.28515625" style="66" customWidth="1"/>
    <col min="4" max="4" width="22" hidden="1" customWidth="1"/>
    <col min="5" max="5" width="13.5703125" customWidth="1"/>
    <col min="6" max="6" width="13.28515625" customWidth="1"/>
    <col min="7" max="7" width="16.42578125" customWidth="1"/>
    <col min="8" max="8" width="12" customWidth="1"/>
    <col min="9" max="9" width="13.42578125" customWidth="1"/>
  </cols>
  <sheetData>
    <row r="1" spans="1:9" x14ac:dyDescent="0.25">
      <c r="G1" s="3"/>
      <c r="I1" s="1"/>
    </row>
    <row r="2" spans="1:9" x14ac:dyDescent="0.25">
      <c r="G2" s="3"/>
      <c r="I2" s="1"/>
    </row>
    <row r="3" spans="1:9" x14ac:dyDescent="0.25">
      <c r="A3" s="17" t="s">
        <v>3</v>
      </c>
      <c r="B3" s="127" t="s">
        <v>4</v>
      </c>
      <c r="C3" s="149">
        <v>45901</v>
      </c>
      <c r="D3" s="150"/>
      <c r="E3" s="150"/>
      <c r="F3" s="150"/>
      <c r="G3" s="152"/>
      <c r="H3" s="150"/>
      <c r="I3" s="150"/>
    </row>
    <row r="4" spans="1:9" x14ac:dyDescent="0.25">
      <c r="A4" s="16" t="s">
        <v>5</v>
      </c>
      <c r="B4" s="14" t="s">
        <v>6</v>
      </c>
      <c r="C4" s="150"/>
      <c r="D4" s="150"/>
      <c r="E4" s="150"/>
      <c r="F4" s="150"/>
      <c r="G4" s="152"/>
      <c r="H4" s="150"/>
      <c r="I4" s="150"/>
    </row>
    <row r="5" spans="1:9" ht="30" x14ac:dyDescent="0.25">
      <c r="A5" s="127"/>
      <c r="B5" s="127" t="s">
        <v>8</v>
      </c>
      <c r="C5" s="67" t="s">
        <v>9</v>
      </c>
      <c r="D5" s="127" t="s">
        <v>54</v>
      </c>
      <c r="E5" s="127" t="s">
        <v>55</v>
      </c>
      <c r="F5" s="127" t="s">
        <v>12</v>
      </c>
      <c r="G5" s="129" t="s">
        <v>56</v>
      </c>
      <c r="H5" s="127" t="s">
        <v>57</v>
      </c>
      <c r="I5" s="18" t="s">
        <v>58</v>
      </c>
    </row>
    <row r="6" spans="1:9" x14ac:dyDescent="0.25">
      <c r="A6" s="19"/>
      <c r="B6" s="127">
        <v>1</v>
      </c>
      <c r="C6" s="68"/>
      <c r="D6" s="15"/>
      <c r="E6" s="20">
        <v>1350</v>
      </c>
      <c r="F6" s="91"/>
      <c r="G6" s="87"/>
      <c r="H6" s="92"/>
      <c r="I6" s="20">
        <f>АВГ.25!I6+F6-E6</f>
        <v>-4050</v>
      </c>
    </row>
    <row r="7" spans="1:9" x14ac:dyDescent="0.25">
      <c r="A7" s="19"/>
      <c r="B7" s="127">
        <v>2</v>
      </c>
      <c r="C7" s="68"/>
      <c r="D7" s="15"/>
      <c r="E7" s="20">
        <v>1350</v>
      </c>
      <c r="F7" s="91">
        <v>4050</v>
      </c>
      <c r="G7" s="87">
        <v>352550</v>
      </c>
      <c r="H7" s="92">
        <v>45912</v>
      </c>
      <c r="I7" s="20">
        <f>АВГ.25!I7+F7-E7</f>
        <v>1350</v>
      </c>
    </row>
    <row r="8" spans="1:9" x14ac:dyDescent="0.25">
      <c r="A8" s="19"/>
      <c r="B8" s="127">
        <v>3</v>
      </c>
      <c r="C8" s="68"/>
      <c r="D8" s="15"/>
      <c r="E8" s="20">
        <v>1350</v>
      </c>
      <c r="F8" s="91">
        <v>1350</v>
      </c>
      <c r="G8" s="87">
        <v>512469</v>
      </c>
      <c r="H8" s="92">
        <v>45916</v>
      </c>
      <c r="I8" s="20">
        <f>АВГ.25!I8+F8-E8</f>
        <v>0</v>
      </c>
    </row>
    <row r="9" spans="1:9" x14ac:dyDescent="0.25">
      <c r="A9" s="19"/>
      <c r="B9" s="127">
        <v>4</v>
      </c>
      <c r="C9" s="68"/>
      <c r="D9" s="15"/>
      <c r="E9" s="20">
        <v>1350</v>
      </c>
      <c r="F9" s="91">
        <v>10000</v>
      </c>
      <c r="G9" s="87">
        <v>110784</v>
      </c>
      <c r="H9" s="92">
        <v>45929</v>
      </c>
      <c r="I9" s="20">
        <f>АВГ.25!I9+F9-E9</f>
        <v>4573</v>
      </c>
    </row>
    <row r="10" spans="1:9" x14ac:dyDescent="0.25">
      <c r="A10" s="19"/>
      <c r="B10" s="127">
        <v>5</v>
      </c>
      <c r="C10" s="68"/>
      <c r="D10" s="15"/>
      <c r="E10" s="20">
        <v>1350</v>
      </c>
      <c r="F10" s="91"/>
      <c r="G10" s="87"/>
      <c r="H10" s="92"/>
      <c r="I10" s="20">
        <f>АВГ.25!I10+F10-E10</f>
        <v>-2700</v>
      </c>
    </row>
    <row r="11" spans="1:9" x14ac:dyDescent="0.25">
      <c r="A11" s="19"/>
      <c r="B11" s="127">
        <v>6</v>
      </c>
      <c r="C11" s="67"/>
      <c r="D11" s="15"/>
      <c r="E11" s="20">
        <v>1350</v>
      </c>
      <c r="F11" s="91"/>
      <c r="G11" s="87"/>
      <c r="H11" s="92"/>
      <c r="I11" s="20">
        <f>АВГ.25!I11+F11-E11</f>
        <v>-12150</v>
      </c>
    </row>
    <row r="12" spans="1:9" x14ac:dyDescent="0.25">
      <c r="A12" s="19"/>
      <c r="B12" s="127">
        <v>7</v>
      </c>
      <c r="C12" s="68"/>
      <c r="D12" s="15"/>
      <c r="E12" s="20">
        <v>1350</v>
      </c>
      <c r="F12" s="91">
        <v>3000</v>
      </c>
      <c r="G12" s="87">
        <v>107045</v>
      </c>
      <c r="H12" s="92">
        <v>45923</v>
      </c>
      <c r="I12" s="20">
        <f>АВГ.25!I12+F12-E12</f>
        <v>6850</v>
      </c>
    </row>
    <row r="13" spans="1:9" x14ac:dyDescent="0.25">
      <c r="A13" s="19"/>
      <c r="B13" s="127">
        <v>8</v>
      </c>
      <c r="C13" s="67"/>
      <c r="D13" s="15"/>
      <c r="E13" s="20">
        <v>1350</v>
      </c>
      <c r="F13" s="91">
        <v>1350</v>
      </c>
      <c r="G13" s="87">
        <v>537892</v>
      </c>
      <c r="H13" s="92">
        <v>45904</v>
      </c>
      <c r="I13" s="20">
        <f>АВГ.25!I13+F13-E13</f>
        <v>-1350</v>
      </c>
    </row>
    <row r="14" spans="1:9" x14ac:dyDescent="0.25">
      <c r="A14" s="22"/>
      <c r="B14" s="127" t="s">
        <v>17</v>
      </c>
      <c r="C14" s="68"/>
      <c r="D14" s="15"/>
      <c r="E14" s="20">
        <v>4050</v>
      </c>
      <c r="F14" s="91"/>
      <c r="G14" s="87"/>
      <c r="H14" s="92"/>
      <c r="I14" s="20">
        <f>АВГ.25!I14+F14-E14</f>
        <v>-36450</v>
      </c>
    </row>
    <row r="15" spans="1:9" x14ac:dyDescent="0.25">
      <c r="A15" s="22"/>
      <c r="B15" s="127">
        <v>11</v>
      </c>
      <c r="C15" s="67"/>
      <c r="D15" s="15"/>
      <c r="E15" s="20">
        <v>1350</v>
      </c>
      <c r="F15" s="91">
        <v>1350</v>
      </c>
      <c r="G15" s="87">
        <v>459160</v>
      </c>
      <c r="H15" s="92">
        <v>45925</v>
      </c>
      <c r="I15" s="20">
        <f>АВГ.25!I15+F15-E15</f>
        <v>-2700</v>
      </c>
    </row>
    <row r="16" spans="1:9" x14ac:dyDescent="0.25">
      <c r="A16" s="19"/>
      <c r="B16" s="127">
        <v>12</v>
      </c>
      <c r="C16" s="67"/>
      <c r="D16" s="15"/>
      <c r="E16" s="20">
        <v>1350</v>
      </c>
      <c r="F16" s="91">
        <v>1350</v>
      </c>
      <c r="G16" s="87">
        <v>110870</v>
      </c>
      <c r="H16" s="92">
        <v>45904</v>
      </c>
      <c r="I16" s="20">
        <f>АВГ.25!I16+F16-E16</f>
        <v>-1350</v>
      </c>
    </row>
    <row r="17" spans="1:9" x14ac:dyDescent="0.25">
      <c r="A17" s="22"/>
      <c r="B17" s="127">
        <v>13</v>
      </c>
      <c r="C17" s="67"/>
      <c r="D17" s="15"/>
      <c r="E17" s="20">
        <v>1350</v>
      </c>
      <c r="F17" s="91">
        <v>1350</v>
      </c>
      <c r="G17" s="87">
        <v>330849</v>
      </c>
      <c r="H17" s="92">
        <v>45904</v>
      </c>
      <c r="I17" s="20">
        <f>АВГ.25!I17+F17-E17</f>
        <v>-1350</v>
      </c>
    </row>
    <row r="18" spans="1:9" x14ac:dyDescent="0.25">
      <c r="A18" s="22"/>
      <c r="B18" s="127">
        <v>14</v>
      </c>
      <c r="C18" s="67"/>
      <c r="D18" s="15"/>
      <c r="E18" s="20">
        <v>1350</v>
      </c>
      <c r="F18" s="91">
        <v>1350</v>
      </c>
      <c r="G18" s="87">
        <v>36043</v>
      </c>
      <c r="H18" s="92">
        <v>45909</v>
      </c>
      <c r="I18" s="20">
        <f>АВГ.25!I18+F18-E18</f>
        <v>0</v>
      </c>
    </row>
    <row r="19" spans="1:9" x14ac:dyDescent="0.25">
      <c r="A19" s="22"/>
      <c r="B19" s="127" t="s">
        <v>18</v>
      </c>
      <c r="C19" s="67"/>
      <c r="D19" s="15"/>
      <c r="E19" s="20">
        <v>1350</v>
      </c>
      <c r="F19" s="91"/>
      <c r="G19" s="87"/>
      <c r="H19" s="92"/>
      <c r="I19" s="20">
        <f>АВГ.25!I19+F19-E19</f>
        <v>-2700</v>
      </c>
    </row>
    <row r="20" spans="1:9" x14ac:dyDescent="0.25">
      <c r="A20" s="22"/>
      <c r="B20" s="127">
        <v>17</v>
      </c>
      <c r="C20" s="67"/>
      <c r="D20" s="15"/>
      <c r="E20" s="20">
        <v>1350</v>
      </c>
      <c r="F20" s="91">
        <v>1350</v>
      </c>
      <c r="G20" s="87">
        <v>289224</v>
      </c>
      <c r="H20" s="92">
        <v>45908</v>
      </c>
      <c r="I20" s="20">
        <f>АВГ.25!I20+F20-E20</f>
        <v>0</v>
      </c>
    </row>
    <row r="21" spans="1:9" x14ac:dyDescent="0.25">
      <c r="A21" s="22"/>
      <c r="B21" s="127">
        <v>18</v>
      </c>
      <c r="C21" s="67"/>
      <c r="D21" s="15"/>
      <c r="E21" s="20">
        <v>1350</v>
      </c>
      <c r="F21" s="91"/>
      <c r="G21" s="87"/>
      <c r="H21" s="92"/>
      <c r="I21" s="20">
        <f>АВГ.25!I21+F21-E21</f>
        <v>-2700</v>
      </c>
    </row>
    <row r="22" spans="1:9" x14ac:dyDescent="0.25">
      <c r="A22" s="19"/>
      <c r="B22" s="127">
        <v>19</v>
      </c>
      <c r="C22" s="67"/>
      <c r="D22" s="15"/>
      <c r="E22" s="20">
        <v>1350</v>
      </c>
      <c r="F22" s="91">
        <v>1350</v>
      </c>
      <c r="G22" s="87">
        <v>541658</v>
      </c>
      <c r="H22" s="92">
        <v>45905</v>
      </c>
      <c r="I22" s="20">
        <f>АВГ.25!I22+F22-E22</f>
        <v>0</v>
      </c>
    </row>
    <row r="23" spans="1:9" x14ac:dyDescent="0.25">
      <c r="A23" s="22"/>
      <c r="B23" s="127">
        <v>20</v>
      </c>
      <c r="C23" s="67"/>
      <c r="D23" s="15"/>
      <c r="E23" s="20">
        <v>1350</v>
      </c>
      <c r="F23" s="91"/>
      <c r="G23" s="87"/>
      <c r="H23" s="92"/>
      <c r="I23" s="20">
        <f>АВГ.25!I23+F23-E23</f>
        <v>-1350</v>
      </c>
    </row>
    <row r="24" spans="1:9" x14ac:dyDescent="0.25">
      <c r="A24" s="22"/>
      <c r="B24" s="127">
        <v>21</v>
      </c>
      <c r="C24" s="67"/>
      <c r="D24" s="15"/>
      <c r="E24" s="20">
        <v>1350</v>
      </c>
      <c r="F24" s="91"/>
      <c r="G24" s="87"/>
      <c r="H24" s="92"/>
      <c r="I24" s="20">
        <f>АВГ.25!I24+F24-E24</f>
        <v>4050</v>
      </c>
    </row>
    <row r="25" spans="1:9" x14ac:dyDescent="0.25">
      <c r="A25" s="22"/>
      <c r="B25" s="127">
        <v>22</v>
      </c>
      <c r="C25" s="67"/>
      <c r="D25" s="15"/>
      <c r="E25" s="20">
        <v>1350</v>
      </c>
      <c r="F25" s="91"/>
      <c r="G25" s="87"/>
      <c r="H25" s="92"/>
      <c r="I25" s="20">
        <f>АВГ.25!I25+F25-E25</f>
        <v>4050</v>
      </c>
    </row>
    <row r="26" spans="1:9" x14ac:dyDescent="0.25">
      <c r="A26" s="22"/>
      <c r="B26" s="127" t="s">
        <v>19</v>
      </c>
      <c r="C26" s="67"/>
      <c r="D26" s="15"/>
      <c r="E26" s="20">
        <v>2700</v>
      </c>
      <c r="F26" s="91"/>
      <c r="G26" s="87"/>
      <c r="H26" s="92"/>
      <c r="I26" s="20">
        <f>АВГ.25!I26+F26-E26</f>
        <v>-24300</v>
      </c>
    </row>
    <row r="27" spans="1:9" x14ac:dyDescent="0.25">
      <c r="A27" s="19"/>
      <c r="B27" s="127">
        <v>25</v>
      </c>
      <c r="C27" s="67"/>
      <c r="D27" s="15"/>
      <c r="E27" s="20">
        <v>1350</v>
      </c>
      <c r="F27" s="91">
        <v>1350</v>
      </c>
      <c r="G27" s="87">
        <v>211180</v>
      </c>
      <c r="H27" s="92">
        <v>45909</v>
      </c>
      <c r="I27" s="20">
        <f>АВГ.25!I27+F27-E27</f>
        <v>0</v>
      </c>
    </row>
    <row r="28" spans="1:9" x14ac:dyDescent="0.25">
      <c r="A28" s="22"/>
      <c r="B28" s="127">
        <v>26</v>
      </c>
      <c r="C28" s="67"/>
      <c r="D28" s="15"/>
      <c r="E28" s="20">
        <v>1350</v>
      </c>
      <c r="F28" s="91"/>
      <c r="G28" s="87"/>
      <c r="H28" s="92"/>
      <c r="I28" s="20">
        <f>АВГ.25!I28+F28-E28</f>
        <v>-12150</v>
      </c>
    </row>
    <row r="29" spans="1:9" x14ac:dyDescent="0.25">
      <c r="A29" s="22"/>
      <c r="B29" s="127">
        <v>27</v>
      </c>
      <c r="C29" s="67"/>
      <c r="D29" s="15"/>
      <c r="E29" s="20">
        <v>1350</v>
      </c>
      <c r="F29" s="91">
        <v>1350</v>
      </c>
      <c r="G29" s="87">
        <v>693848</v>
      </c>
      <c r="H29" s="92">
        <v>45910</v>
      </c>
      <c r="I29" s="20">
        <f>АВГ.25!I29+F29-E29</f>
        <v>0</v>
      </c>
    </row>
    <row r="30" spans="1:9" x14ac:dyDescent="0.25">
      <c r="A30" s="22"/>
      <c r="B30" s="127">
        <v>28</v>
      </c>
      <c r="C30" s="67"/>
      <c r="D30" s="15"/>
      <c r="E30" s="20">
        <v>1350</v>
      </c>
      <c r="F30" s="91">
        <v>1350</v>
      </c>
      <c r="G30" s="87">
        <v>892307</v>
      </c>
      <c r="H30" s="92">
        <v>45916</v>
      </c>
      <c r="I30" s="20">
        <f>АВГ.25!I30+F30-E30</f>
        <v>1350</v>
      </c>
    </row>
    <row r="31" spans="1:9" x14ac:dyDescent="0.25">
      <c r="A31" s="22"/>
      <c r="B31" s="127">
        <v>29</v>
      </c>
      <c r="C31" s="67"/>
      <c r="D31" s="15"/>
      <c r="E31" s="20">
        <v>1350</v>
      </c>
      <c r="F31" s="91"/>
      <c r="G31" s="87"/>
      <c r="H31" s="92"/>
      <c r="I31" s="20">
        <f>АВГ.25!I31+F31-E31</f>
        <v>-12150</v>
      </c>
    </row>
    <row r="32" spans="1:9" x14ac:dyDescent="0.25">
      <c r="A32" s="19"/>
      <c r="B32" s="127" t="s">
        <v>20</v>
      </c>
      <c r="C32" s="67"/>
      <c r="D32" s="15"/>
      <c r="E32" s="20">
        <v>4050</v>
      </c>
      <c r="F32" s="91">
        <v>8100</v>
      </c>
      <c r="G32" s="87">
        <v>178569</v>
      </c>
      <c r="H32" s="92">
        <v>45915</v>
      </c>
      <c r="I32" s="20">
        <f>АВГ.25!I32+F32-E32</f>
        <v>-4050</v>
      </c>
    </row>
    <row r="33" spans="1:9" x14ac:dyDescent="0.25">
      <c r="A33" s="19"/>
      <c r="B33" s="127">
        <v>32</v>
      </c>
      <c r="C33" s="67"/>
      <c r="D33" s="15"/>
      <c r="E33" s="20">
        <v>1350</v>
      </c>
      <c r="F33" s="91"/>
      <c r="G33" s="87"/>
      <c r="H33" s="92"/>
      <c r="I33" s="20">
        <f>АВГ.25!I33+F33-E33</f>
        <v>8350</v>
      </c>
    </row>
    <row r="34" spans="1:9" x14ac:dyDescent="0.25">
      <c r="A34" s="22"/>
      <c r="B34" s="127">
        <v>34</v>
      </c>
      <c r="C34" s="67"/>
      <c r="D34" s="15"/>
      <c r="E34" s="20">
        <v>1350</v>
      </c>
      <c r="F34" s="91"/>
      <c r="G34" s="87"/>
      <c r="H34" s="92"/>
      <c r="I34" s="20">
        <f>АВГ.25!I34+F34-E34</f>
        <v>0</v>
      </c>
    </row>
    <row r="35" spans="1:9" x14ac:dyDescent="0.25">
      <c r="A35" s="22"/>
      <c r="B35" s="127">
        <v>35</v>
      </c>
      <c r="C35" s="67"/>
      <c r="D35" s="15"/>
      <c r="E35" s="20">
        <v>1350</v>
      </c>
      <c r="F35" s="91"/>
      <c r="G35" s="87"/>
      <c r="H35" s="92"/>
      <c r="I35" s="20">
        <f>АВГ.25!I35+F35-E35</f>
        <v>16200</v>
      </c>
    </row>
    <row r="36" spans="1:9" x14ac:dyDescent="0.25">
      <c r="A36" s="22"/>
      <c r="B36" s="127">
        <v>36</v>
      </c>
      <c r="C36" s="67"/>
      <c r="D36" s="15"/>
      <c r="E36" s="20">
        <v>1350</v>
      </c>
      <c r="F36" s="91">
        <v>10800</v>
      </c>
      <c r="G36" s="87">
        <v>865973</v>
      </c>
      <c r="H36" s="92">
        <v>45917</v>
      </c>
      <c r="I36" s="20">
        <f>АВГ.25!I36+F36-E36</f>
        <v>2700</v>
      </c>
    </row>
    <row r="37" spans="1:9" x14ac:dyDescent="0.25">
      <c r="A37" s="22"/>
      <c r="B37" s="127">
        <v>37</v>
      </c>
      <c r="C37" s="67"/>
      <c r="D37" s="15"/>
      <c r="E37" s="20">
        <v>1350</v>
      </c>
      <c r="F37" s="91"/>
      <c r="G37" s="87"/>
      <c r="H37" s="92"/>
      <c r="I37" s="20">
        <f>АВГ.25!I37+F37-E37</f>
        <v>-12150</v>
      </c>
    </row>
    <row r="38" spans="1:9" x14ac:dyDescent="0.25">
      <c r="A38" s="22"/>
      <c r="B38" s="127" t="s">
        <v>21</v>
      </c>
      <c r="C38" s="67"/>
      <c r="D38" s="15"/>
      <c r="E38" s="20">
        <v>500</v>
      </c>
      <c r="F38" s="91"/>
      <c r="G38" s="87"/>
      <c r="H38" s="92"/>
      <c r="I38" s="20">
        <f>АВГ.25!I38+F38-E38</f>
        <v>1500</v>
      </c>
    </row>
    <row r="39" spans="1:9" x14ac:dyDescent="0.25">
      <c r="A39" s="23"/>
      <c r="B39" s="127">
        <v>38</v>
      </c>
      <c r="C39" s="68"/>
      <c r="D39" s="15"/>
      <c r="E39" s="20">
        <v>1350</v>
      </c>
      <c r="F39" s="91">
        <v>1350</v>
      </c>
      <c r="G39" s="87">
        <v>575081</v>
      </c>
      <c r="H39" s="92">
        <v>45930</v>
      </c>
      <c r="I39" s="20">
        <f>АВГ.25!I39+F39-E39</f>
        <v>750</v>
      </c>
    </row>
    <row r="40" spans="1:9" x14ac:dyDescent="0.25">
      <c r="A40" s="23"/>
      <c r="B40" s="127">
        <v>39</v>
      </c>
      <c r="C40" s="68"/>
      <c r="D40" s="15"/>
      <c r="E40" s="20">
        <v>1350</v>
      </c>
      <c r="F40" s="91">
        <v>1350</v>
      </c>
      <c r="G40" s="87">
        <v>255575</v>
      </c>
      <c r="H40" s="92">
        <v>45922</v>
      </c>
      <c r="I40" s="20">
        <f>АВГ.25!I40+F40-E40</f>
        <v>-1350</v>
      </c>
    </row>
    <row r="41" spans="1:9" x14ac:dyDescent="0.25">
      <c r="A41" s="23"/>
      <c r="B41" s="127">
        <v>40</v>
      </c>
      <c r="C41" s="68"/>
      <c r="D41" s="15"/>
      <c r="E41" s="20">
        <v>1350</v>
      </c>
      <c r="F41" s="91"/>
      <c r="G41" s="87"/>
      <c r="H41" s="92"/>
      <c r="I41" s="20">
        <f>АВГ.25!I41+F41-E41</f>
        <v>-4050</v>
      </c>
    </row>
    <row r="42" spans="1:9" x14ac:dyDescent="0.25">
      <c r="A42" s="23"/>
      <c r="B42" s="127">
        <v>41</v>
      </c>
      <c r="C42" s="68"/>
      <c r="D42" s="15"/>
      <c r="E42" s="20">
        <v>1350</v>
      </c>
      <c r="F42" s="91"/>
      <c r="G42" s="87"/>
      <c r="H42" s="92"/>
      <c r="I42" s="20">
        <f>АВГ.25!I42+F42-E42</f>
        <v>4050</v>
      </c>
    </row>
    <row r="43" spans="1:9" x14ac:dyDescent="0.25">
      <c r="A43" s="23"/>
      <c r="B43" s="127">
        <v>42</v>
      </c>
      <c r="C43" s="67"/>
      <c r="D43" s="15"/>
      <c r="E43" s="20">
        <v>1350</v>
      </c>
      <c r="F43" s="91">
        <v>1350</v>
      </c>
      <c r="G43" s="87">
        <v>250453</v>
      </c>
      <c r="H43" s="92">
        <v>45930</v>
      </c>
      <c r="I43" s="20">
        <f>АВГ.25!I43+F43-E43</f>
        <v>0</v>
      </c>
    </row>
    <row r="44" spans="1:9" x14ac:dyDescent="0.25">
      <c r="A44" s="23"/>
      <c r="B44" s="127">
        <v>43</v>
      </c>
      <c r="C44" s="68"/>
      <c r="D44" s="15"/>
      <c r="E44" s="20">
        <v>1350</v>
      </c>
      <c r="F44" s="91"/>
      <c r="G44" s="87"/>
      <c r="H44" s="92"/>
      <c r="I44" s="20">
        <f>АВГ.25!I44+F44-E44</f>
        <v>-4050</v>
      </c>
    </row>
    <row r="45" spans="1:9" x14ac:dyDescent="0.25">
      <c r="A45" s="23"/>
      <c r="B45" s="127">
        <v>44</v>
      </c>
      <c r="C45" s="68"/>
      <c r="D45" s="15"/>
      <c r="E45" s="20"/>
      <c r="F45" s="91"/>
      <c r="G45" s="87"/>
      <c r="H45" s="92"/>
      <c r="I45" s="20">
        <f>АВГ.25!I45+F45-E45</f>
        <v>0</v>
      </c>
    </row>
    <row r="46" spans="1:9" x14ac:dyDescent="0.25">
      <c r="A46" s="23"/>
      <c r="B46" s="127">
        <v>45</v>
      </c>
      <c r="C46" s="68"/>
      <c r="D46" s="15"/>
      <c r="E46" s="20">
        <v>1350</v>
      </c>
      <c r="F46" s="91"/>
      <c r="G46" s="87"/>
      <c r="H46" s="92"/>
      <c r="I46" s="20">
        <f>АВГ.25!I46+F46-E46</f>
        <v>10200</v>
      </c>
    </row>
    <row r="47" spans="1:9" x14ac:dyDescent="0.25">
      <c r="A47" s="23"/>
      <c r="B47" s="127">
        <v>46</v>
      </c>
      <c r="C47" s="68"/>
      <c r="D47" s="15"/>
      <c r="E47" s="20">
        <v>1350</v>
      </c>
      <c r="F47" s="91"/>
      <c r="G47" s="87"/>
      <c r="H47" s="92"/>
      <c r="I47" s="20">
        <f>АВГ.25!I47+F47-E47</f>
        <v>-12150</v>
      </c>
    </row>
    <row r="48" spans="1:9" x14ac:dyDescent="0.25">
      <c r="A48" s="23"/>
      <c r="B48" s="127">
        <v>47</v>
      </c>
      <c r="C48" s="68"/>
      <c r="D48" s="15"/>
      <c r="E48" s="20">
        <v>1350</v>
      </c>
      <c r="F48" s="91">
        <v>1350</v>
      </c>
      <c r="G48" s="87">
        <v>192518</v>
      </c>
      <c r="H48" s="92">
        <v>45929</v>
      </c>
      <c r="I48" s="20">
        <f>АВГ.25!I48+F48-E48</f>
        <v>0</v>
      </c>
    </row>
    <row r="49" spans="1:9" x14ac:dyDescent="0.25">
      <c r="A49" s="23"/>
      <c r="B49" s="127">
        <v>48</v>
      </c>
      <c r="C49" s="68"/>
      <c r="D49" s="15"/>
      <c r="E49" s="20">
        <v>1350</v>
      </c>
      <c r="F49" s="91"/>
      <c r="G49" s="87"/>
      <c r="H49" s="92"/>
      <c r="I49" s="20">
        <f>АВГ.25!I49+F49-E49</f>
        <v>-4050</v>
      </c>
    </row>
    <row r="50" spans="1:9" x14ac:dyDescent="0.25">
      <c r="A50" s="22"/>
      <c r="B50" s="127">
        <v>49</v>
      </c>
      <c r="C50" s="68"/>
      <c r="D50" s="15"/>
      <c r="E50" s="20">
        <v>1350</v>
      </c>
      <c r="F50" s="91">
        <v>1350</v>
      </c>
      <c r="G50" s="87">
        <v>192097</v>
      </c>
      <c r="H50" s="92">
        <v>45929</v>
      </c>
      <c r="I50" s="20">
        <f>АВГ.25!I50+F50-E50</f>
        <v>0</v>
      </c>
    </row>
    <row r="51" spans="1:9" x14ac:dyDescent="0.25">
      <c r="A51" s="22"/>
      <c r="B51" s="127" t="s">
        <v>22</v>
      </c>
      <c r="C51" s="68"/>
      <c r="D51" s="15"/>
      <c r="E51" s="20">
        <v>1350</v>
      </c>
      <c r="F51" s="91"/>
      <c r="G51" s="87"/>
      <c r="H51" s="92"/>
      <c r="I51" s="20">
        <f>АВГ.25!I51+F51-E51</f>
        <v>-12150</v>
      </c>
    </row>
    <row r="52" spans="1:9" x14ac:dyDescent="0.25">
      <c r="A52" s="22"/>
      <c r="B52" s="127">
        <v>50</v>
      </c>
      <c r="C52" s="68"/>
      <c r="D52" s="15"/>
      <c r="E52" s="20">
        <v>1350</v>
      </c>
      <c r="F52" s="91">
        <v>4050</v>
      </c>
      <c r="G52" s="87">
        <v>73654</v>
      </c>
      <c r="H52" s="92">
        <v>45910</v>
      </c>
      <c r="I52" s="20">
        <f>АВГ.25!I52+F52-E52</f>
        <v>8100</v>
      </c>
    </row>
    <row r="53" spans="1:9" x14ac:dyDescent="0.25">
      <c r="A53" s="22"/>
      <c r="B53" s="127">
        <v>51</v>
      </c>
      <c r="C53" s="68"/>
      <c r="D53" s="15"/>
      <c r="E53" s="20">
        <v>1350</v>
      </c>
      <c r="F53" s="91"/>
      <c r="G53" s="87"/>
      <c r="H53" s="92"/>
      <c r="I53" s="20">
        <f>АВГ.25!I53+F53-E53</f>
        <v>-12150</v>
      </c>
    </row>
    <row r="54" spans="1:9" x14ac:dyDescent="0.25">
      <c r="A54" s="22"/>
      <c r="B54" s="127" t="s">
        <v>23</v>
      </c>
      <c r="C54" s="68"/>
      <c r="D54" s="15"/>
      <c r="E54" s="20">
        <v>1350</v>
      </c>
      <c r="F54" s="91"/>
      <c r="G54" s="87"/>
      <c r="H54" s="92"/>
      <c r="I54" s="20">
        <f>АВГ.25!I54+F54-E54</f>
        <v>-12150</v>
      </c>
    </row>
    <row r="55" spans="1:9" x14ac:dyDescent="0.25">
      <c r="A55" s="22"/>
      <c r="B55" s="127">
        <v>52</v>
      </c>
      <c r="C55" s="68"/>
      <c r="D55" s="15"/>
      <c r="E55" s="20">
        <v>1350</v>
      </c>
      <c r="F55" s="91"/>
      <c r="G55" s="87"/>
      <c r="H55" s="92"/>
      <c r="I55" s="20">
        <f>АВГ.25!I55+F55-E55</f>
        <v>-12150</v>
      </c>
    </row>
    <row r="56" spans="1:9" x14ac:dyDescent="0.25">
      <c r="A56" s="22"/>
      <c r="B56" s="127">
        <v>53</v>
      </c>
      <c r="C56" s="68"/>
      <c r="D56" s="15"/>
      <c r="E56" s="20">
        <v>1350</v>
      </c>
      <c r="F56" s="91"/>
      <c r="G56" s="87"/>
      <c r="H56" s="92"/>
      <c r="I56" s="20">
        <f>АВГ.25!I56+F56-E56</f>
        <v>9300</v>
      </c>
    </row>
    <row r="57" spans="1:9" x14ac:dyDescent="0.25">
      <c r="A57" s="22"/>
      <c r="B57" s="127" t="s">
        <v>24</v>
      </c>
      <c r="C57" s="68"/>
      <c r="D57" s="15"/>
      <c r="E57" s="20">
        <v>1350</v>
      </c>
      <c r="F57" s="91">
        <v>1350</v>
      </c>
      <c r="G57" s="87">
        <v>743810</v>
      </c>
      <c r="H57" s="92">
        <v>45911</v>
      </c>
      <c r="I57" s="20">
        <f>АВГ.25!I57+F57-E57</f>
        <v>0</v>
      </c>
    </row>
    <row r="58" spans="1:9" x14ac:dyDescent="0.25">
      <c r="A58" s="22"/>
      <c r="B58" s="127">
        <v>56</v>
      </c>
      <c r="C58" s="67"/>
      <c r="D58" s="15"/>
      <c r="E58" s="20">
        <v>1350</v>
      </c>
      <c r="F58" s="91"/>
      <c r="G58" s="87"/>
      <c r="H58" s="92"/>
      <c r="I58" s="20">
        <f>АВГ.25!I58+F58-E58</f>
        <v>-2850</v>
      </c>
    </row>
    <row r="59" spans="1:9" x14ac:dyDescent="0.25">
      <c r="A59" s="22"/>
      <c r="B59" s="127">
        <v>57</v>
      </c>
      <c r="C59" s="68"/>
      <c r="D59" s="15"/>
      <c r="E59" s="20">
        <v>1350</v>
      </c>
      <c r="F59" s="91">
        <v>4050</v>
      </c>
      <c r="G59" s="87">
        <v>61694</v>
      </c>
      <c r="H59" s="92">
        <v>45902</v>
      </c>
      <c r="I59" s="20">
        <f>АВГ.25!I59+F59-E59</f>
        <v>1350</v>
      </c>
    </row>
    <row r="60" spans="1:9" x14ac:dyDescent="0.25">
      <c r="A60" s="23"/>
      <c r="B60" s="127">
        <v>58</v>
      </c>
      <c r="C60" s="68"/>
      <c r="D60" s="15"/>
      <c r="E60" s="20">
        <v>1350</v>
      </c>
      <c r="F60" s="91"/>
      <c r="G60" s="87"/>
      <c r="H60" s="92"/>
      <c r="I60" s="20">
        <f>АВГ.25!I60+F60-E60</f>
        <v>-2150</v>
      </c>
    </row>
    <row r="61" spans="1:9" x14ac:dyDescent="0.25">
      <c r="A61" s="19"/>
      <c r="B61" s="127">
        <v>60</v>
      </c>
      <c r="C61" s="68"/>
      <c r="D61" s="15"/>
      <c r="E61" s="20">
        <v>1350</v>
      </c>
      <c r="F61" s="91">
        <v>1350</v>
      </c>
      <c r="G61" s="87">
        <v>253074</v>
      </c>
      <c r="H61" s="92">
        <v>45918</v>
      </c>
      <c r="I61" s="20">
        <f>АВГ.25!I61+F61-E61</f>
        <v>-1350</v>
      </c>
    </row>
    <row r="62" spans="1:9" x14ac:dyDescent="0.25">
      <c r="A62" s="19"/>
      <c r="B62" s="127">
        <v>61</v>
      </c>
      <c r="C62" s="68"/>
      <c r="D62" s="15"/>
      <c r="E62" s="20">
        <v>1350</v>
      </c>
      <c r="F62" s="91"/>
      <c r="G62" s="87"/>
      <c r="H62" s="92"/>
      <c r="I62" s="20">
        <f>АВГ.25!I62+F62-E62</f>
        <v>850</v>
      </c>
    </row>
    <row r="63" spans="1:9" x14ac:dyDescent="0.25">
      <c r="A63" s="19"/>
      <c r="B63" s="127">
        <v>62</v>
      </c>
      <c r="C63" s="68"/>
      <c r="D63" s="15"/>
      <c r="E63" s="20">
        <v>1350</v>
      </c>
      <c r="F63" s="91"/>
      <c r="G63" s="87"/>
      <c r="H63" s="92"/>
      <c r="I63" s="20">
        <f>АВГ.25!I63+F63-E63</f>
        <v>-2150</v>
      </c>
    </row>
    <row r="64" spans="1:9" x14ac:dyDescent="0.25">
      <c r="A64" s="19"/>
      <c r="B64" s="127">
        <v>63</v>
      </c>
      <c r="C64" s="68"/>
      <c r="D64" s="15"/>
      <c r="E64" s="20">
        <v>1350</v>
      </c>
      <c r="F64" s="91">
        <v>1350</v>
      </c>
      <c r="G64" s="87">
        <v>343221</v>
      </c>
      <c r="H64" s="92">
        <v>45904</v>
      </c>
      <c r="I64" s="20">
        <f>АВГ.25!I64+F64-E64</f>
        <v>0</v>
      </c>
    </row>
    <row r="65" spans="1:9" x14ac:dyDescent="0.25">
      <c r="A65" s="23"/>
      <c r="B65" s="127">
        <v>64</v>
      </c>
      <c r="C65" s="68"/>
      <c r="D65" s="15"/>
      <c r="E65" s="20">
        <v>1350</v>
      </c>
      <c r="F65" s="91"/>
      <c r="G65" s="87"/>
      <c r="H65" s="92"/>
      <c r="I65" s="20">
        <f>АВГ.25!I65+F65-E65</f>
        <v>6750</v>
      </c>
    </row>
    <row r="66" spans="1:9" x14ac:dyDescent="0.25">
      <c r="A66" s="23"/>
      <c r="B66" s="127">
        <v>65.66</v>
      </c>
      <c r="C66" s="68"/>
      <c r="D66" s="15"/>
      <c r="E66" s="20">
        <v>2700</v>
      </c>
      <c r="F66" s="91">
        <v>16200</v>
      </c>
      <c r="G66" s="87">
        <v>20446</v>
      </c>
      <c r="H66" s="92">
        <v>45924</v>
      </c>
      <c r="I66" s="20">
        <f>АВГ.25!I66+F66-E66</f>
        <v>8100</v>
      </c>
    </row>
    <row r="67" spans="1:9" x14ac:dyDescent="0.25">
      <c r="A67" s="23"/>
      <c r="B67" s="127">
        <v>67</v>
      </c>
      <c r="C67" s="68"/>
      <c r="D67" s="15"/>
      <c r="E67" s="20">
        <v>1350</v>
      </c>
      <c r="F67" s="91"/>
      <c r="G67" s="87"/>
      <c r="H67" s="92"/>
      <c r="I67" s="20">
        <f>АВГ.25!I67+F67-E67</f>
        <v>-4050</v>
      </c>
    </row>
    <row r="68" spans="1:9" x14ac:dyDescent="0.25">
      <c r="A68" s="23"/>
      <c r="B68" s="127">
        <v>68</v>
      </c>
      <c r="C68" s="68"/>
      <c r="D68" s="15"/>
      <c r="E68" s="20">
        <v>1350</v>
      </c>
      <c r="F68" s="91">
        <v>1350</v>
      </c>
      <c r="G68" s="87">
        <v>166931</v>
      </c>
      <c r="H68" s="92">
        <v>45922</v>
      </c>
      <c r="I68" s="20">
        <f>АВГ.25!I68+F68-E68</f>
        <v>-1350</v>
      </c>
    </row>
    <row r="69" spans="1:9" x14ac:dyDescent="0.25">
      <c r="A69" s="23"/>
      <c r="B69" s="127">
        <v>69</v>
      </c>
      <c r="C69" s="68"/>
      <c r="D69" s="15"/>
      <c r="E69" s="20">
        <v>1350</v>
      </c>
      <c r="F69" s="91">
        <v>1350</v>
      </c>
      <c r="G69" s="87">
        <v>525532</v>
      </c>
      <c r="H69" s="92">
        <v>45904</v>
      </c>
      <c r="I69" s="20">
        <f>АВГ.25!I69+F69-E69</f>
        <v>8</v>
      </c>
    </row>
    <row r="70" spans="1:9" x14ac:dyDescent="0.25">
      <c r="A70" s="23"/>
      <c r="B70" s="127">
        <v>70</v>
      </c>
      <c r="C70" s="68"/>
      <c r="D70" s="15"/>
      <c r="E70" s="20">
        <v>1350</v>
      </c>
      <c r="F70" s="91">
        <v>1350</v>
      </c>
      <c r="G70" s="87">
        <v>670681</v>
      </c>
      <c r="H70" s="92">
        <v>45925</v>
      </c>
      <c r="I70" s="20">
        <f>АВГ.25!I70+F70-E70</f>
        <v>1380</v>
      </c>
    </row>
    <row r="71" spans="1:9" x14ac:dyDescent="0.25">
      <c r="A71" s="23"/>
      <c r="B71" s="22">
        <v>71</v>
      </c>
      <c r="C71" s="71"/>
      <c r="D71" s="15"/>
      <c r="E71" s="20">
        <v>1350</v>
      </c>
      <c r="F71" s="91"/>
      <c r="G71" s="87"/>
      <c r="H71" s="92"/>
      <c r="I71" s="20">
        <f>АВГ.25!I71+F71-E71</f>
        <v>-2100</v>
      </c>
    </row>
    <row r="72" spans="1:9" x14ac:dyDescent="0.25">
      <c r="A72" s="23"/>
      <c r="B72" s="127">
        <v>72</v>
      </c>
      <c r="C72" s="67"/>
      <c r="D72" s="15"/>
      <c r="E72" s="20">
        <v>1350</v>
      </c>
      <c r="F72" s="91">
        <v>1350</v>
      </c>
      <c r="G72" s="87">
        <v>589629</v>
      </c>
      <c r="H72" s="92">
        <v>45904</v>
      </c>
      <c r="I72" s="20">
        <f>АВГ.25!I72+F72-E72</f>
        <v>0</v>
      </c>
    </row>
    <row r="73" spans="1:9" x14ac:dyDescent="0.25">
      <c r="A73" s="23"/>
      <c r="B73" s="127">
        <v>73</v>
      </c>
      <c r="C73" s="68"/>
      <c r="D73" s="15"/>
      <c r="E73" s="20">
        <v>1350</v>
      </c>
      <c r="F73" s="91"/>
      <c r="G73" s="87"/>
      <c r="H73" s="92"/>
      <c r="I73" s="20">
        <f>АВГ.25!I73+F73-E73</f>
        <v>-7150</v>
      </c>
    </row>
    <row r="74" spans="1:9" x14ac:dyDescent="0.25">
      <c r="A74" s="19"/>
      <c r="B74" s="127">
        <v>74</v>
      </c>
      <c r="C74" s="68"/>
      <c r="D74" s="15"/>
      <c r="E74" s="20">
        <v>1350</v>
      </c>
      <c r="F74" s="91"/>
      <c r="G74" s="87"/>
      <c r="H74" s="92"/>
      <c r="I74" s="20">
        <f>АВГ.25!I74+F74-E74</f>
        <v>-12150</v>
      </c>
    </row>
    <row r="75" spans="1:9" x14ac:dyDescent="0.25">
      <c r="A75" s="22"/>
      <c r="B75" s="127">
        <v>75</v>
      </c>
      <c r="C75" s="68"/>
      <c r="D75" s="15"/>
      <c r="E75" s="20">
        <v>1350</v>
      </c>
      <c r="F75" s="91"/>
      <c r="G75" s="87"/>
      <c r="H75" s="92"/>
      <c r="I75" s="20">
        <f>АВГ.25!I75+F75-E75</f>
        <v>-12150</v>
      </c>
    </row>
    <row r="76" spans="1:9" x14ac:dyDescent="0.25">
      <c r="A76" s="19"/>
      <c r="B76" s="127">
        <v>76</v>
      </c>
      <c r="C76" s="68"/>
      <c r="D76" s="15"/>
      <c r="E76" s="20">
        <v>1350</v>
      </c>
      <c r="F76" s="91"/>
      <c r="G76" s="87"/>
      <c r="H76" s="92"/>
      <c r="I76" s="20">
        <f>АВГ.25!I76+F76-E76</f>
        <v>-2700</v>
      </c>
    </row>
    <row r="77" spans="1:9" x14ac:dyDescent="0.25">
      <c r="A77" s="19"/>
      <c r="B77" s="127">
        <v>77</v>
      </c>
      <c r="C77" s="68"/>
      <c r="D77" s="15"/>
      <c r="E77" s="20">
        <v>1350</v>
      </c>
      <c r="F77" s="91"/>
      <c r="G77" s="87"/>
      <c r="H77" s="92"/>
      <c r="I77" s="20">
        <f>АВГ.25!I77+F77-E77</f>
        <v>650</v>
      </c>
    </row>
    <row r="78" spans="1:9" x14ac:dyDescent="0.25">
      <c r="A78" s="19"/>
      <c r="B78" s="127" t="s">
        <v>25</v>
      </c>
      <c r="C78" s="68"/>
      <c r="D78" s="15"/>
      <c r="E78" s="20">
        <v>1350</v>
      </c>
      <c r="F78" s="91"/>
      <c r="G78" s="87"/>
      <c r="H78" s="92"/>
      <c r="I78" s="20">
        <f>АВГ.25!I78+F78-E78</f>
        <v>1350</v>
      </c>
    </row>
    <row r="79" spans="1:9" x14ac:dyDescent="0.25">
      <c r="A79" s="19"/>
      <c r="B79" s="127">
        <v>80</v>
      </c>
      <c r="C79" s="67"/>
      <c r="D79" s="15"/>
      <c r="E79" s="20">
        <v>1350</v>
      </c>
      <c r="F79" s="91">
        <v>10800</v>
      </c>
      <c r="G79" s="87">
        <v>935058</v>
      </c>
      <c r="H79" s="92">
        <v>45905</v>
      </c>
      <c r="I79" s="20">
        <f>АВГ.25!I79+F79-E79</f>
        <v>4050</v>
      </c>
    </row>
    <row r="80" spans="1:9" x14ac:dyDescent="0.25">
      <c r="A80" s="22"/>
      <c r="B80" s="127">
        <v>81</v>
      </c>
      <c r="C80" s="67"/>
      <c r="D80" s="15"/>
      <c r="E80" s="20">
        <v>1350</v>
      </c>
      <c r="F80" s="91"/>
      <c r="G80" s="87"/>
      <c r="H80" s="92"/>
      <c r="I80" s="20">
        <f>АВГ.25!I80+F80-E80</f>
        <v>-4050</v>
      </c>
    </row>
    <row r="81" spans="1:9" x14ac:dyDescent="0.25">
      <c r="A81" s="23"/>
      <c r="B81" s="127">
        <v>82</v>
      </c>
      <c r="C81" s="67"/>
      <c r="D81" s="15"/>
      <c r="E81" s="20">
        <v>1350</v>
      </c>
      <c r="F81" s="91">
        <f>1350+1350</f>
        <v>2700</v>
      </c>
      <c r="G81" s="87" t="s">
        <v>931</v>
      </c>
      <c r="H81" s="92" t="s">
        <v>932</v>
      </c>
      <c r="I81" s="20">
        <f>АВГ.25!I81+F81-E81</f>
        <v>0</v>
      </c>
    </row>
    <row r="82" spans="1:9" x14ac:dyDescent="0.25">
      <c r="A82" s="23"/>
      <c r="B82" s="127">
        <v>83</v>
      </c>
      <c r="C82" s="67"/>
      <c r="D82" s="15"/>
      <c r="E82" s="20">
        <v>1350</v>
      </c>
      <c r="F82" s="91">
        <v>1350</v>
      </c>
      <c r="G82" s="87">
        <v>589196</v>
      </c>
      <c r="H82" s="92">
        <v>45904</v>
      </c>
      <c r="I82" s="20">
        <f>АВГ.25!I82+F82-E82</f>
        <v>2200</v>
      </c>
    </row>
    <row r="83" spans="1:9" x14ac:dyDescent="0.25">
      <c r="A83" s="23"/>
      <c r="B83" s="127">
        <v>84</v>
      </c>
      <c r="C83" s="67"/>
      <c r="D83" s="15"/>
      <c r="E83" s="20">
        <v>1350</v>
      </c>
      <c r="F83" s="91">
        <v>1350</v>
      </c>
      <c r="G83" s="87">
        <v>240644</v>
      </c>
      <c r="H83" s="92">
        <v>45908</v>
      </c>
      <c r="I83" s="20">
        <f>АВГ.25!I83+F83-E83</f>
        <v>0</v>
      </c>
    </row>
    <row r="84" spans="1:9" x14ac:dyDescent="0.25">
      <c r="A84" s="19"/>
      <c r="B84" s="127">
        <v>85</v>
      </c>
      <c r="C84" s="67"/>
      <c r="D84" s="15"/>
      <c r="E84" s="20">
        <v>1350</v>
      </c>
      <c r="F84" s="91"/>
      <c r="G84" s="87"/>
      <c r="H84" s="92"/>
      <c r="I84" s="20">
        <f>АВГ.25!I84+F84-E84</f>
        <v>-3800</v>
      </c>
    </row>
    <row r="85" spans="1:9" x14ac:dyDescent="0.25">
      <c r="A85" s="23"/>
      <c r="B85" s="127">
        <v>86</v>
      </c>
      <c r="C85" s="67"/>
      <c r="D85" s="15"/>
      <c r="E85" s="20">
        <v>1350</v>
      </c>
      <c r="F85" s="91"/>
      <c r="G85" s="87"/>
      <c r="H85" s="92"/>
      <c r="I85" s="20">
        <f>АВГ.25!I85+F85-E85</f>
        <v>-12150</v>
      </c>
    </row>
    <row r="86" spans="1:9" x14ac:dyDescent="0.25">
      <c r="A86" s="23"/>
      <c r="B86" s="127">
        <v>87</v>
      </c>
      <c r="C86" s="67"/>
      <c r="D86" s="15"/>
      <c r="E86" s="20">
        <v>1350</v>
      </c>
      <c r="F86" s="91"/>
      <c r="G86" s="87"/>
      <c r="H86" s="92"/>
      <c r="I86" s="20">
        <f>АВГ.25!I86+F86-E86</f>
        <v>-7150</v>
      </c>
    </row>
    <row r="87" spans="1:9" x14ac:dyDescent="0.25">
      <c r="A87" s="23"/>
      <c r="B87" s="127">
        <v>88</v>
      </c>
      <c r="C87" s="67"/>
      <c r="D87" s="15"/>
      <c r="E87" s="20">
        <v>1350</v>
      </c>
      <c r="F87" s="91">
        <v>1350</v>
      </c>
      <c r="G87" s="87">
        <v>429575</v>
      </c>
      <c r="H87" s="92">
        <v>45917</v>
      </c>
      <c r="I87" s="20">
        <f>АВГ.25!I87+F87-E87</f>
        <v>0</v>
      </c>
    </row>
    <row r="88" spans="1:9" x14ac:dyDescent="0.25">
      <c r="A88" s="23"/>
      <c r="B88" s="127">
        <v>89</v>
      </c>
      <c r="C88" s="67"/>
      <c r="D88" s="15"/>
      <c r="E88" s="20">
        <v>1350</v>
      </c>
      <c r="F88" s="91"/>
      <c r="G88" s="87"/>
      <c r="H88" s="92"/>
      <c r="I88" s="20">
        <f>АВГ.25!I88+F88-E88</f>
        <v>4050</v>
      </c>
    </row>
    <row r="89" spans="1:9" x14ac:dyDescent="0.25">
      <c r="A89" s="23"/>
      <c r="B89" s="127">
        <v>90</v>
      </c>
      <c r="C89" s="67"/>
      <c r="D89" s="15"/>
      <c r="E89" s="20">
        <v>1350</v>
      </c>
      <c r="F89" s="91"/>
      <c r="G89" s="87"/>
      <c r="H89" s="92"/>
      <c r="I89" s="20">
        <f>АВГ.25!I89+F89-E89</f>
        <v>4050</v>
      </c>
    </row>
    <row r="90" spans="1:9" x14ac:dyDescent="0.25">
      <c r="A90" s="23"/>
      <c r="B90" s="127">
        <v>91</v>
      </c>
      <c r="C90" s="67"/>
      <c r="D90" s="15"/>
      <c r="E90" s="20">
        <v>1350</v>
      </c>
      <c r="F90" s="91">
        <v>4050</v>
      </c>
      <c r="G90" s="87">
        <v>519895</v>
      </c>
      <c r="H90" s="92">
        <v>45911</v>
      </c>
      <c r="I90" s="20">
        <f>АВГ.25!I90+F90-E90</f>
        <v>2700</v>
      </c>
    </row>
    <row r="91" spans="1:9" x14ac:dyDescent="0.25">
      <c r="A91" s="23"/>
      <c r="B91" s="127">
        <v>92</v>
      </c>
      <c r="C91" s="67"/>
      <c r="D91" s="15"/>
      <c r="E91" s="20">
        <v>1350</v>
      </c>
      <c r="F91" s="91">
        <v>50</v>
      </c>
      <c r="G91" s="87">
        <v>567833</v>
      </c>
      <c r="H91" s="92">
        <v>45904</v>
      </c>
      <c r="I91" s="20">
        <f>АВГ.25!I91+F91-E91</f>
        <v>0</v>
      </c>
    </row>
    <row r="92" spans="1:9" x14ac:dyDescent="0.25">
      <c r="A92" s="24"/>
      <c r="B92" s="127">
        <v>93</v>
      </c>
      <c r="C92" s="67"/>
      <c r="D92" s="15"/>
      <c r="E92" s="20">
        <v>1350</v>
      </c>
      <c r="F92" s="91"/>
      <c r="G92" s="87"/>
      <c r="H92" s="92"/>
      <c r="I92" s="20">
        <f>АВГ.25!I92+F92-E92</f>
        <v>-3650</v>
      </c>
    </row>
    <row r="93" spans="1:9" x14ac:dyDescent="0.25">
      <c r="A93" s="23"/>
      <c r="B93" s="127">
        <v>94</v>
      </c>
      <c r="C93" s="67"/>
      <c r="D93" s="15"/>
      <c r="E93" s="20">
        <v>1350</v>
      </c>
      <c r="F93" s="91">
        <v>1350</v>
      </c>
      <c r="G93" s="87">
        <v>431940</v>
      </c>
      <c r="H93" s="92">
        <v>45908</v>
      </c>
      <c r="I93" s="20">
        <f>АВГ.25!I93+F93-E93</f>
        <v>2700</v>
      </c>
    </row>
    <row r="94" spans="1:9" x14ac:dyDescent="0.25">
      <c r="A94" s="19"/>
      <c r="B94" s="127">
        <v>95</v>
      </c>
      <c r="C94" s="67"/>
      <c r="D94" s="15"/>
      <c r="E94" s="20">
        <v>1350</v>
      </c>
      <c r="F94" s="91"/>
      <c r="G94" s="87"/>
      <c r="H94" s="92"/>
      <c r="I94" s="20">
        <f>АВГ.25!I94+F94-E94</f>
        <v>-12150</v>
      </c>
    </row>
    <row r="95" spans="1:9" x14ac:dyDescent="0.25">
      <c r="A95" s="19"/>
      <c r="B95" s="127">
        <v>96</v>
      </c>
      <c r="C95" s="67"/>
      <c r="D95" s="15"/>
      <c r="E95" s="20">
        <v>1350</v>
      </c>
      <c r="F95" s="91"/>
      <c r="G95" s="87"/>
      <c r="H95" s="92"/>
      <c r="I95" s="20">
        <f>АВГ.25!I95+F95-E95</f>
        <v>-2150</v>
      </c>
    </row>
    <row r="96" spans="1:9" x14ac:dyDescent="0.25">
      <c r="A96" s="19"/>
      <c r="B96" s="127">
        <v>97</v>
      </c>
      <c r="C96" s="67"/>
      <c r="D96" s="15"/>
      <c r="E96" s="20">
        <v>0</v>
      </c>
      <c r="F96" s="91"/>
      <c r="G96" s="87"/>
      <c r="H96" s="92"/>
      <c r="I96" s="20">
        <f>АВГ.25!I96+F96-E96</f>
        <v>0</v>
      </c>
    </row>
    <row r="97" spans="1:9" x14ac:dyDescent="0.25">
      <c r="A97" s="19"/>
      <c r="B97" s="127" t="s">
        <v>87</v>
      </c>
      <c r="C97" s="67"/>
      <c r="D97" s="15"/>
      <c r="E97" s="20">
        <v>1350</v>
      </c>
      <c r="F97" s="91"/>
      <c r="G97" s="87"/>
      <c r="H97" s="92"/>
      <c r="I97" s="20">
        <f>АВГ.25!I97+F97-E97</f>
        <v>600</v>
      </c>
    </row>
    <row r="98" spans="1:9" x14ac:dyDescent="0.25">
      <c r="A98" s="19"/>
      <c r="B98" s="127" t="s">
        <v>28</v>
      </c>
      <c r="C98" s="67"/>
      <c r="D98" s="15"/>
      <c r="E98" s="20">
        <v>1350</v>
      </c>
      <c r="F98" s="91">
        <v>4059</v>
      </c>
      <c r="G98" s="87" t="s">
        <v>679</v>
      </c>
      <c r="H98" s="92">
        <v>45915</v>
      </c>
      <c r="I98" s="20">
        <f>АВГ.25!I98+F98-E98</f>
        <v>9</v>
      </c>
    </row>
    <row r="99" spans="1:9" x14ac:dyDescent="0.25">
      <c r="A99" s="19"/>
      <c r="B99" s="127" t="s">
        <v>31</v>
      </c>
      <c r="C99" s="67"/>
      <c r="D99" s="15"/>
      <c r="E99" s="20"/>
      <c r="F99" s="91"/>
      <c r="G99" s="87"/>
      <c r="H99" s="92"/>
      <c r="I99" s="20">
        <f>АВГ.25!I99+F99-E99</f>
        <v>3100</v>
      </c>
    </row>
    <row r="100" spans="1:9" x14ac:dyDescent="0.25">
      <c r="A100" s="19"/>
      <c r="B100" s="127" t="s">
        <v>29</v>
      </c>
      <c r="C100" s="67"/>
      <c r="D100" s="15"/>
      <c r="E100" s="20"/>
      <c r="F100" s="91"/>
      <c r="G100" s="87"/>
      <c r="H100" s="92"/>
      <c r="I100" s="20">
        <f>АВГ.25!I100+F100-E100</f>
        <v>0</v>
      </c>
    </row>
    <row r="101" spans="1:9" x14ac:dyDescent="0.25">
      <c r="A101" s="19"/>
      <c r="B101" s="127" t="s">
        <v>30</v>
      </c>
      <c r="C101" s="67"/>
      <c r="D101" s="15"/>
      <c r="E101" s="20">
        <v>1350</v>
      </c>
      <c r="F101" s="91"/>
      <c r="G101" s="87"/>
      <c r="H101" s="92"/>
      <c r="I101" s="20">
        <f>АВГ.25!I101+F101-E101</f>
        <v>4050</v>
      </c>
    </row>
    <row r="102" spans="1:9" x14ac:dyDescent="0.25">
      <c r="A102" s="19"/>
      <c r="B102" s="127" t="s">
        <v>32</v>
      </c>
      <c r="C102" s="67"/>
      <c r="D102" s="15"/>
      <c r="E102" s="20">
        <v>1350</v>
      </c>
      <c r="F102" s="91">
        <v>1350</v>
      </c>
      <c r="G102" s="87">
        <v>395815</v>
      </c>
      <c r="H102" s="92">
        <v>45916</v>
      </c>
      <c r="I102" s="20">
        <f>АВГ.25!I102+F102-E102</f>
        <v>0</v>
      </c>
    </row>
    <row r="103" spans="1:9" x14ac:dyDescent="0.25">
      <c r="A103" s="19"/>
      <c r="B103" s="127" t="s">
        <v>33</v>
      </c>
      <c r="C103" s="67"/>
      <c r="D103" s="15"/>
      <c r="E103" s="20"/>
      <c r="F103" s="91"/>
      <c r="G103" s="87"/>
      <c r="H103" s="92"/>
      <c r="I103" s="20">
        <f>АВГ.25!I103+F103-E103</f>
        <v>0</v>
      </c>
    </row>
    <row r="104" spans="1:9" x14ac:dyDescent="0.25">
      <c r="A104" s="19"/>
      <c r="B104" s="127">
        <v>100</v>
      </c>
      <c r="C104" s="67"/>
      <c r="D104" s="15"/>
      <c r="E104" s="20">
        <v>0</v>
      </c>
      <c r="F104" s="91"/>
      <c r="G104" s="87"/>
      <c r="H104" s="92"/>
      <c r="I104" s="20">
        <f>АВГ.25!I104+F104-E104</f>
        <v>0</v>
      </c>
    </row>
    <row r="105" spans="1:9" x14ac:dyDescent="0.25">
      <c r="A105" s="19"/>
      <c r="B105" s="127" t="s">
        <v>35</v>
      </c>
      <c r="C105" s="67"/>
      <c r="D105" s="15"/>
      <c r="E105" s="20">
        <v>1350</v>
      </c>
      <c r="F105" s="91"/>
      <c r="G105" s="87"/>
      <c r="H105" s="92"/>
      <c r="I105" s="20">
        <f>АВГ.25!I105+F105-E105</f>
        <v>-12150</v>
      </c>
    </row>
    <row r="106" spans="1:9" x14ac:dyDescent="0.25">
      <c r="A106" s="22"/>
      <c r="B106" s="127">
        <v>101</v>
      </c>
      <c r="C106" s="67"/>
      <c r="D106" s="15"/>
      <c r="E106" s="20">
        <v>1350</v>
      </c>
      <c r="F106" s="91">
        <v>2000</v>
      </c>
      <c r="G106" s="87">
        <v>812984</v>
      </c>
      <c r="H106" s="92">
        <v>45903</v>
      </c>
      <c r="I106" s="20">
        <f>АВГ.25!I106+F106-E106</f>
        <v>-150</v>
      </c>
    </row>
    <row r="107" spans="1:9" x14ac:dyDescent="0.25">
      <c r="A107" s="22"/>
      <c r="B107" s="127">
        <v>102</v>
      </c>
      <c r="C107" s="67"/>
      <c r="D107" s="15"/>
      <c r="E107" s="20">
        <v>1350</v>
      </c>
      <c r="F107" s="91"/>
      <c r="G107" s="87"/>
      <c r="H107" s="92"/>
      <c r="I107" s="20">
        <f>АВГ.25!I107+F107-E107</f>
        <v>-12150</v>
      </c>
    </row>
    <row r="108" spans="1:9" x14ac:dyDescent="0.25">
      <c r="A108" s="22"/>
      <c r="B108" s="127" t="s">
        <v>36</v>
      </c>
      <c r="C108" s="67"/>
      <c r="D108" s="15"/>
      <c r="E108" s="20">
        <v>1350</v>
      </c>
      <c r="F108" s="91">
        <v>4050</v>
      </c>
      <c r="G108" s="87">
        <v>164260</v>
      </c>
      <c r="H108" s="92">
        <v>45918</v>
      </c>
      <c r="I108" s="20">
        <f>АВГ.25!I108+F108-E108</f>
        <v>1350</v>
      </c>
    </row>
    <row r="109" spans="1:9" x14ac:dyDescent="0.25">
      <c r="A109" s="23"/>
      <c r="B109" s="127">
        <v>104</v>
      </c>
      <c r="C109" s="67"/>
      <c r="D109" s="15"/>
      <c r="E109" s="20">
        <v>1350</v>
      </c>
      <c r="F109" s="91">
        <v>4050</v>
      </c>
      <c r="G109" s="87">
        <v>313480</v>
      </c>
      <c r="H109" s="92">
        <v>45925</v>
      </c>
      <c r="I109" s="20">
        <f>АВГ.25!I109+F109-E109</f>
        <v>4050</v>
      </c>
    </row>
    <row r="110" spans="1:9" x14ac:dyDescent="0.25">
      <c r="A110" s="23"/>
      <c r="B110" s="127">
        <v>105</v>
      </c>
      <c r="C110" s="67"/>
      <c r="D110" s="15"/>
      <c r="E110" s="20">
        <v>1350</v>
      </c>
      <c r="F110" s="91">
        <v>4050</v>
      </c>
      <c r="G110" s="87">
        <v>234013</v>
      </c>
      <c r="H110" s="92">
        <v>45925</v>
      </c>
      <c r="I110" s="20">
        <f>АВГ.25!I110+F110-E110</f>
        <v>4050</v>
      </c>
    </row>
    <row r="111" spans="1:9" x14ac:dyDescent="0.25">
      <c r="A111" s="23"/>
      <c r="B111" s="127">
        <v>106</v>
      </c>
      <c r="C111" s="67"/>
      <c r="D111" s="15"/>
      <c r="E111" s="20">
        <v>1350</v>
      </c>
      <c r="F111" s="91"/>
      <c r="G111" s="87"/>
      <c r="H111" s="92"/>
      <c r="I111" s="20">
        <f>АВГ.25!I111+F111-E111</f>
        <v>-4050</v>
      </c>
    </row>
    <row r="112" spans="1:9" x14ac:dyDescent="0.25">
      <c r="A112" s="23"/>
      <c r="B112" s="127" t="s">
        <v>37</v>
      </c>
      <c r="C112" s="67"/>
      <c r="D112" s="15"/>
      <c r="E112" s="20">
        <v>1350</v>
      </c>
      <c r="F112" s="91"/>
      <c r="G112" s="87"/>
      <c r="H112" s="92"/>
      <c r="I112" s="20">
        <f>АВГ.25!I112+F112-E112</f>
        <v>-12150</v>
      </c>
    </row>
    <row r="113" spans="1:9" x14ac:dyDescent="0.25">
      <c r="A113" s="23"/>
      <c r="B113" s="127">
        <v>107</v>
      </c>
      <c r="C113" s="67"/>
      <c r="D113" s="15"/>
      <c r="E113" s="20">
        <v>1350</v>
      </c>
      <c r="F113" s="91"/>
      <c r="G113" s="87"/>
      <c r="H113" s="92"/>
      <c r="I113" s="20">
        <f>АВГ.25!I113+F113-E113</f>
        <v>4050</v>
      </c>
    </row>
    <row r="114" spans="1:9" x14ac:dyDescent="0.25">
      <c r="A114" s="23"/>
      <c r="B114" s="127">
        <v>108</v>
      </c>
      <c r="C114" s="67"/>
      <c r="D114" s="15"/>
      <c r="E114" s="20">
        <v>0</v>
      </c>
      <c r="F114" s="91"/>
      <c r="G114" s="87"/>
      <c r="H114" s="92"/>
      <c r="I114" s="20">
        <f>АВГ.25!I114+F114-E114</f>
        <v>0</v>
      </c>
    </row>
    <row r="115" spans="1:9" x14ac:dyDescent="0.25">
      <c r="A115" s="23"/>
      <c r="B115" s="127">
        <v>109</v>
      </c>
      <c r="C115" s="67"/>
      <c r="D115" s="15"/>
      <c r="E115" s="20">
        <v>1350</v>
      </c>
      <c r="F115" s="91"/>
      <c r="G115" s="87"/>
      <c r="H115" s="92"/>
      <c r="I115" s="20">
        <f>АВГ.25!I115+F115-E115</f>
        <v>-12150</v>
      </c>
    </row>
    <row r="116" spans="1:9" x14ac:dyDescent="0.25">
      <c r="A116" s="19"/>
      <c r="B116" s="127">
        <v>110</v>
      </c>
      <c r="C116" s="67"/>
      <c r="D116" s="15"/>
      <c r="E116" s="20">
        <v>1350</v>
      </c>
      <c r="F116" s="91">
        <v>4050</v>
      </c>
      <c r="G116" s="87">
        <v>215920</v>
      </c>
      <c r="H116" s="92">
        <v>45926</v>
      </c>
      <c r="I116" s="20">
        <f>АВГ.25!I116+F116-E116</f>
        <v>4050</v>
      </c>
    </row>
    <row r="117" spans="1:9" x14ac:dyDescent="0.25">
      <c r="A117" s="19"/>
      <c r="B117" s="127">
        <v>111</v>
      </c>
      <c r="C117" s="67"/>
      <c r="D117" s="15"/>
      <c r="E117" s="20">
        <v>1350</v>
      </c>
      <c r="F117" s="91"/>
      <c r="G117" s="87"/>
      <c r="H117" s="92"/>
      <c r="I117" s="20">
        <f>АВГ.25!I117+F117-E117</f>
        <v>8100</v>
      </c>
    </row>
    <row r="118" spans="1:9" x14ac:dyDescent="0.25">
      <c r="A118" s="19"/>
      <c r="B118" s="127">
        <v>112</v>
      </c>
      <c r="C118" s="67"/>
      <c r="D118" s="15"/>
      <c r="E118" s="20">
        <v>0</v>
      </c>
      <c r="F118" s="91"/>
      <c r="G118" s="87"/>
      <c r="H118" s="92"/>
      <c r="I118" s="20">
        <f>АВГ.25!I118+F118-E118</f>
        <v>0</v>
      </c>
    </row>
    <row r="119" spans="1:9" x14ac:dyDescent="0.25">
      <c r="A119" s="19"/>
      <c r="B119" s="127" t="s">
        <v>39</v>
      </c>
      <c r="C119" s="67"/>
      <c r="D119" s="15"/>
      <c r="E119" s="20"/>
      <c r="F119" s="91"/>
      <c r="G119" s="87"/>
      <c r="H119" s="92"/>
      <c r="I119" s="20">
        <f>АВГ.25!I119+F119-E119</f>
        <v>0</v>
      </c>
    </row>
    <row r="120" spans="1:9" x14ac:dyDescent="0.25">
      <c r="A120" s="19"/>
      <c r="B120" s="127">
        <v>113</v>
      </c>
      <c r="C120" s="67"/>
      <c r="D120" s="15"/>
      <c r="E120" s="20">
        <v>1350</v>
      </c>
      <c r="F120" s="91"/>
      <c r="G120" s="87"/>
      <c r="H120" s="92"/>
      <c r="I120" s="20">
        <f>АВГ.25!I120+F120-E120</f>
        <v>-4050</v>
      </c>
    </row>
    <row r="121" spans="1:9" x14ac:dyDescent="0.25">
      <c r="A121" s="23"/>
      <c r="B121" s="127">
        <v>114</v>
      </c>
      <c r="C121" s="67"/>
      <c r="D121" s="15"/>
      <c r="E121" s="20">
        <v>1350</v>
      </c>
      <c r="F121" s="91"/>
      <c r="G121" s="87"/>
      <c r="H121" s="92"/>
      <c r="I121" s="20">
        <f>АВГ.25!I121+F121-E121</f>
        <v>-12150</v>
      </c>
    </row>
    <row r="122" spans="1:9" x14ac:dyDescent="0.25">
      <c r="A122" s="23"/>
      <c r="B122" s="127" t="s">
        <v>40</v>
      </c>
      <c r="C122" s="67"/>
      <c r="D122" s="15"/>
      <c r="E122" s="20">
        <v>1350</v>
      </c>
      <c r="F122" s="91">
        <v>8100</v>
      </c>
      <c r="G122" s="87">
        <v>210819</v>
      </c>
      <c r="H122" s="92">
        <v>45919</v>
      </c>
      <c r="I122" s="20">
        <f>АВГ.25!I122+F122-E122</f>
        <v>4050</v>
      </c>
    </row>
    <row r="123" spans="1:9" x14ac:dyDescent="0.25">
      <c r="A123" s="23"/>
      <c r="B123" s="127">
        <v>117</v>
      </c>
      <c r="C123" s="67"/>
      <c r="D123" s="15"/>
      <c r="E123" s="20">
        <v>1350</v>
      </c>
      <c r="F123" s="91">
        <v>4400</v>
      </c>
      <c r="G123" s="87">
        <v>469744</v>
      </c>
      <c r="H123" s="92">
        <v>45924</v>
      </c>
      <c r="I123" s="20">
        <f>АВГ.25!I123+F123-E123</f>
        <v>3550</v>
      </c>
    </row>
    <row r="124" spans="1:9" x14ac:dyDescent="0.25">
      <c r="A124" s="23"/>
      <c r="B124" s="127">
        <v>118</v>
      </c>
      <c r="C124" s="67"/>
      <c r="D124" s="15"/>
      <c r="E124" s="20">
        <v>1350</v>
      </c>
      <c r="F124" s="91"/>
      <c r="G124" s="87"/>
      <c r="H124" s="92"/>
      <c r="I124" s="20">
        <f>АВГ.25!I124+F124-E124</f>
        <v>2850</v>
      </c>
    </row>
    <row r="125" spans="1:9" x14ac:dyDescent="0.25">
      <c r="A125" s="23"/>
      <c r="B125" s="127">
        <f>B124+1</f>
        <v>119</v>
      </c>
      <c r="C125" s="67"/>
      <c r="D125" s="15"/>
      <c r="E125" s="20">
        <v>0</v>
      </c>
      <c r="F125" s="91"/>
      <c r="G125" s="87"/>
      <c r="H125" s="92"/>
      <c r="I125" s="20">
        <f>АВГ.25!I125+F125-E125</f>
        <v>0</v>
      </c>
    </row>
    <row r="126" spans="1:9" x14ac:dyDescent="0.25">
      <c r="A126" s="23"/>
      <c r="B126" s="127">
        <f t="shared" ref="B126:B132" si="0">B125+1</f>
        <v>120</v>
      </c>
      <c r="C126" s="61"/>
      <c r="D126" s="15"/>
      <c r="E126" s="20">
        <v>1350</v>
      </c>
      <c r="F126" s="91">
        <v>3000</v>
      </c>
      <c r="G126" s="87">
        <v>834953</v>
      </c>
      <c r="H126" s="92">
        <v>45926</v>
      </c>
      <c r="I126" s="20">
        <f>АВГ.25!I126+F126-E126</f>
        <v>8350</v>
      </c>
    </row>
    <row r="127" spans="1:9" x14ac:dyDescent="0.25">
      <c r="A127" s="23"/>
      <c r="B127" s="127">
        <f t="shared" si="0"/>
        <v>121</v>
      </c>
      <c r="C127" s="67"/>
      <c r="D127" s="15"/>
      <c r="E127" s="20">
        <v>1350</v>
      </c>
      <c r="F127" s="91"/>
      <c r="G127" s="87"/>
      <c r="H127" s="92"/>
      <c r="I127" s="20">
        <f>АВГ.25!I127+F127-E127</f>
        <v>8100</v>
      </c>
    </row>
    <row r="128" spans="1:9" x14ac:dyDescent="0.25">
      <c r="A128" s="23"/>
      <c r="B128" s="127">
        <f t="shared" si="0"/>
        <v>122</v>
      </c>
      <c r="C128" s="67"/>
      <c r="D128" s="15"/>
      <c r="E128" s="20">
        <v>1350</v>
      </c>
      <c r="F128" s="91"/>
      <c r="G128" s="87"/>
      <c r="H128" s="92"/>
      <c r="I128" s="20">
        <f>АВГ.25!I128+F128-E128</f>
        <v>0</v>
      </c>
    </row>
    <row r="129" spans="1:10" x14ac:dyDescent="0.25">
      <c r="A129" s="23"/>
      <c r="B129" s="127">
        <f t="shared" si="0"/>
        <v>123</v>
      </c>
      <c r="C129" s="67"/>
      <c r="D129" s="15"/>
      <c r="E129" s="20"/>
      <c r="F129" s="91"/>
      <c r="G129" s="87"/>
      <c r="H129" s="92"/>
      <c r="I129" s="20">
        <f>АВГ.25!I129+F129-E129</f>
        <v>0</v>
      </c>
    </row>
    <row r="130" spans="1:10" x14ac:dyDescent="0.25">
      <c r="A130" s="23"/>
      <c r="B130" s="127">
        <f t="shared" si="0"/>
        <v>124</v>
      </c>
      <c r="C130" s="67"/>
      <c r="D130" s="15"/>
      <c r="E130" s="20">
        <v>1350</v>
      </c>
      <c r="F130" s="91">
        <v>1350</v>
      </c>
      <c r="G130" s="87">
        <v>901639</v>
      </c>
      <c r="H130" s="92">
        <v>45908</v>
      </c>
      <c r="I130" s="20">
        <f>АВГ.25!I130+F130-E130</f>
        <v>-2700</v>
      </c>
    </row>
    <row r="131" spans="1:10" x14ac:dyDescent="0.25">
      <c r="A131" s="23"/>
      <c r="B131" s="127">
        <f t="shared" si="0"/>
        <v>125</v>
      </c>
      <c r="C131" s="67"/>
      <c r="D131" s="15"/>
      <c r="E131" s="20">
        <v>1350</v>
      </c>
      <c r="F131" s="91"/>
      <c r="G131" s="87"/>
      <c r="H131" s="92"/>
      <c r="I131" s="20">
        <f>АВГ.25!I131+F131-E131</f>
        <v>-1350</v>
      </c>
    </row>
    <row r="132" spans="1:10" x14ac:dyDescent="0.25">
      <c r="A132" s="23"/>
      <c r="B132" s="127">
        <f t="shared" si="0"/>
        <v>126</v>
      </c>
      <c r="C132" s="67"/>
      <c r="D132" s="15"/>
      <c r="E132" s="20">
        <v>1350</v>
      </c>
      <c r="F132" s="91"/>
      <c r="G132" s="87"/>
      <c r="H132" s="92"/>
      <c r="I132" s="20">
        <f>АВГ.25!I132+F132-E132</f>
        <v>-12150</v>
      </c>
      <c r="J132" s="119"/>
    </row>
    <row r="133" spans="1:10" x14ac:dyDescent="0.25">
      <c r="A133" s="23"/>
      <c r="B133" s="127">
        <v>127</v>
      </c>
      <c r="C133" s="67"/>
      <c r="D133" s="15"/>
      <c r="E133" s="20">
        <v>1350</v>
      </c>
      <c r="F133" s="91"/>
      <c r="G133" s="87"/>
      <c r="H133" s="92"/>
      <c r="I133" s="20">
        <f>АВГ.25!I133+F133-E133</f>
        <v>-12150</v>
      </c>
      <c r="J133" s="119"/>
    </row>
    <row r="134" spans="1:10" x14ac:dyDescent="0.25">
      <c r="A134" s="23"/>
      <c r="B134" s="127" t="s">
        <v>42</v>
      </c>
      <c r="C134" s="67"/>
      <c r="D134" s="15"/>
      <c r="E134" s="20">
        <v>1350</v>
      </c>
      <c r="F134" s="91"/>
      <c r="G134" s="87"/>
      <c r="H134" s="92"/>
      <c r="I134" s="20">
        <f>АВГ.25!I134+F134-E134</f>
        <v>-4150</v>
      </c>
    </row>
    <row r="135" spans="1:10" x14ac:dyDescent="0.25">
      <c r="A135" s="23"/>
      <c r="B135" s="127" t="s">
        <v>43</v>
      </c>
      <c r="C135" s="67"/>
      <c r="D135" s="15"/>
      <c r="E135" s="20">
        <v>1350</v>
      </c>
      <c r="F135" s="91"/>
      <c r="G135" s="87"/>
      <c r="H135" s="92"/>
      <c r="I135" s="20">
        <f>АВГ.25!I135+F135-E135</f>
        <v>4050</v>
      </c>
    </row>
    <row r="136" spans="1:10" x14ac:dyDescent="0.25">
      <c r="A136" s="23"/>
      <c r="B136" s="127">
        <v>129</v>
      </c>
      <c r="C136" s="67"/>
      <c r="D136" s="15"/>
      <c r="E136" s="20">
        <v>1350</v>
      </c>
      <c r="F136" s="91"/>
      <c r="G136" s="87"/>
      <c r="H136" s="92"/>
      <c r="I136" s="20">
        <f>АВГ.25!I136+F136-E136</f>
        <v>-12150</v>
      </c>
    </row>
    <row r="137" spans="1:10" x14ac:dyDescent="0.25">
      <c r="A137" s="23"/>
      <c r="B137" s="127">
        <f>B136+1</f>
        <v>130</v>
      </c>
      <c r="C137" s="67"/>
      <c r="D137" s="15"/>
      <c r="E137" s="20">
        <v>1350</v>
      </c>
      <c r="F137" s="91"/>
      <c r="G137" s="87"/>
      <c r="H137" s="92"/>
      <c r="I137" s="20">
        <f>АВГ.25!I137+F137-E137</f>
        <v>-6150</v>
      </c>
    </row>
    <row r="138" spans="1:10" x14ac:dyDescent="0.25">
      <c r="A138" s="23"/>
      <c r="B138" s="127">
        <f t="shared" ref="B138:B144" si="1">B137+1</f>
        <v>131</v>
      </c>
      <c r="C138" s="67"/>
      <c r="D138" s="15"/>
      <c r="E138" s="20">
        <v>1350</v>
      </c>
      <c r="F138" s="91"/>
      <c r="G138" s="87"/>
      <c r="H138" s="92"/>
      <c r="I138" s="20">
        <f>АВГ.25!I138+F138-E138</f>
        <v>4050</v>
      </c>
    </row>
    <row r="139" spans="1:10" x14ac:dyDescent="0.25">
      <c r="A139" s="23"/>
      <c r="B139" s="127">
        <f t="shared" si="1"/>
        <v>132</v>
      </c>
      <c r="C139" s="67"/>
      <c r="D139" s="15"/>
      <c r="E139" s="20">
        <v>1350</v>
      </c>
      <c r="F139" s="91"/>
      <c r="G139" s="87"/>
      <c r="H139" s="92"/>
      <c r="I139" s="20">
        <f>АВГ.25!I139+F139-E139</f>
        <v>4050</v>
      </c>
    </row>
    <row r="140" spans="1:10" x14ac:dyDescent="0.25">
      <c r="A140" s="23"/>
      <c r="B140" s="127">
        <f t="shared" si="1"/>
        <v>133</v>
      </c>
      <c r="C140" s="67"/>
      <c r="D140" s="15"/>
      <c r="E140" s="20">
        <v>1350</v>
      </c>
      <c r="F140" s="91"/>
      <c r="G140" s="87"/>
      <c r="H140" s="92"/>
      <c r="I140" s="20">
        <f>АВГ.25!I140+F140-E140</f>
        <v>4050</v>
      </c>
    </row>
    <row r="141" spans="1:10" x14ac:dyDescent="0.25">
      <c r="A141" s="23"/>
      <c r="B141" s="127">
        <f t="shared" si="1"/>
        <v>134</v>
      </c>
      <c r="C141" s="67"/>
      <c r="D141" s="15"/>
      <c r="E141" s="20">
        <v>1350</v>
      </c>
      <c r="F141" s="91">
        <v>1350</v>
      </c>
      <c r="G141" s="87">
        <v>422293</v>
      </c>
      <c r="H141" s="92">
        <v>45910</v>
      </c>
      <c r="I141" s="20">
        <f>АВГ.25!I141+F141-E141</f>
        <v>1350</v>
      </c>
      <c r="J141" s="119"/>
    </row>
    <row r="142" spans="1:10" x14ac:dyDescent="0.25">
      <c r="A142" s="23"/>
      <c r="B142" s="127">
        <f t="shared" si="1"/>
        <v>135</v>
      </c>
      <c r="C142" s="67"/>
      <c r="D142" s="15"/>
      <c r="E142" s="20">
        <v>0</v>
      </c>
      <c r="F142" s="91"/>
      <c r="G142" s="87"/>
      <c r="H142" s="92"/>
      <c r="I142" s="20">
        <f>АВГ.25!I142+F142-E142</f>
        <v>0</v>
      </c>
    </row>
    <row r="143" spans="1:10" x14ac:dyDescent="0.25">
      <c r="A143" s="23"/>
      <c r="B143" s="127">
        <f t="shared" si="1"/>
        <v>136</v>
      </c>
      <c r="C143" s="67"/>
      <c r="D143" s="15"/>
      <c r="E143" s="20">
        <v>1350</v>
      </c>
      <c r="F143" s="91"/>
      <c r="G143" s="87"/>
      <c r="H143" s="92"/>
      <c r="I143" s="20">
        <f>АВГ.25!I143+F143-E143</f>
        <v>0</v>
      </c>
    </row>
    <row r="144" spans="1:10" x14ac:dyDescent="0.25">
      <c r="A144" s="23"/>
      <c r="B144" s="127">
        <f t="shared" si="1"/>
        <v>137</v>
      </c>
      <c r="C144" s="67"/>
      <c r="D144" s="15"/>
      <c r="E144" s="20">
        <v>1350</v>
      </c>
      <c r="F144" s="91">
        <v>1350</v>
      </c>
      <c r="G144" s="87">
        <v>344304</v>
      </c>
      <c r="H144" s="92">
        <v>45915</v>
      </c>
      <c r="I144" s="20">
        <f>АВГ.25!I144+F144-E144</f>
        <v>-1350</v>
      </c>
    </row>
    <row r="145" spans="1:9" x14ac:dyDescent="0.25">
      <c r="A145" s="23"/>
      <c r="B145" s="127" t="s">
        <v>44</v>
      </c>
      <c r="C145" s="67"/>
      <c r="D145" s="15"/>
      <c r="E145" s="20">
        <v>1350</v>
      </c>
      <c r="F145" s="91"/>
      <c r="G145" s="87"/>
      <c r="H145" s="92"/>
      <c r="I145" s="20">
        <f>АВГ.25!I145+F145-E145</f>
        <v>850</v>
      </c>
    </row>
    <row r="146" spans="1:9" x14ac:dyDescent="0.25">
      <c r="A146" s="19"/>
      <c r="B146" s="127">
        <v>140</v>
      </c>
      <c r="C146" s="67"/>
      <c r="D146" s="15"/>
      <c r="E146" s="20">
        <v>1350</v>
      </c>
      <c r="F146" s="91"/>
      <c r="G146" s="87"/>
      <c r="H146" s="92"/>
      <c r="I146" s="20">
        <f>АВГ.25!I146+F146-E146</f>
        <v>14850</v>
      </c>
    </row>
    <row r="147" spans="1:9" x14ac:dyDescent="0.25">
      <c r="A147" s="19"/>
      <c r="B147" s="127">
        <v>141</v>
      </c>
      <c r="C147" s="67"/>
      <c r="D147" s="15"/>
      <c r="E147" s="20">
        <v>1350</v>
      </c>
      <c r="F147" s="91">
        <v>1350</v>
      </c>
      <c r="G147" s="87">
        <v>135501</v>
      </c>
      <c r="H147" s="92">
        <v>45911</v>
      </c>
      <c r="I147" s="20">
        <f>АВГ.25!I147+F147-E147</f>
        <v>0</v>
      </c>
    </row>
    <row r="148" spans="1:9" x14ac:dyDescent="0.25">
      <c r="A148" s="19"/>
      <c r="B148" s="127">
        <v>142</v>
      </c>
      <c r="C148" s="67"/>
      <c r="D148" s="15"/>
      <c r="E148" s="20">
        <v>1350</v>
      </c>
      <c r="F148" s="91"/>
      <c r="G148" s="87"/>
      <c r="H148" s="92"/>
      <c r="I148" s="20">
        <f>АВГ.25!I148+F148-E148</f>
        <v>-12150</v>
      </c>
    </row>
    <row r="149" spans="1:9" x14ac:dyDescent="0.25">
      <c r="A149" s="23"/>
      <c r="B149" s="127">
        <v>143</v>
      </c>
      <c r="C149" s="67"/>
      <c r="D149" s="15"/>
      <c r="E149" s="20">
        <v>1350</v>
      </c>
      <c r="F149" s="91">
        <v>1350</v>
      </c>
      <c r="G149" s="87">
        <v>103441</v>
      </c>
      <c r="H149" s="92">
        <v>45916</v>
      </c>
      <c r="I149" s="20">
        <f>АВГ.25!I149+F149-E149</f>
        <v>0</v>
      </c>
    </row>
    <row r="150" spans="1:9" x14ac:dyDescent="0.25">
      <c r="A150" s="23"/>
      <c r="B150" s="127">
        <v>144</v>
      </c>
      <c r="C150" s="67"/>
      <c r="D150" s="15"/>
      <c r="E150" s="20">
        <v>1350</v>
      </c>
      <c r="F150" s="91"/>
      <c r="G150" s="87"/>
      <c r="H150" s="92"/>
      <c r="I150" s="20">
        <f>АВГ.25!I150+F150-E150</f>
        <v>-12150</v>
      </c>
    </row>
    <row r="151" spans="1:9" x14ac:dyDescent="0.25">
      <c r="A151" s="23"/>
      <c r="B151" s="127">
        <f>B150+1</f>
        <v>145</v>
      </c>
      <c r="C151" s="67"/>
      <c r="D151" s="15"/>
      <c r="E151" s="20">
        <v>1350</v>
      </c>
      <c r="F151" s="91"/>
      <c r="G151" s="87"/>
      <c r="H151" s="92"/>
      <c r="I151" s="20">
        <f>АВГ.25!I151+F151-E151</f>
        <v>-12150</v>
      </c>
    </row>
    <row r="152" spans="1:9" x14ac:dyDescent="0.25">
      <c r="A152" s="23"/>
      <c r="B152" s="127">
        <f t="shared" ref="B152:B177" si="2">B151+1</f>
        <v>146</v>
      </c>
      <c r="C152" s="67"/>
      <c r="D152" s="15"/>
      <c r="E152" s="20">
        <v>1350</v>
      </c>
      <c r="F152" s="91"/>
      <c r="G152" s="87"/>
      <c r="H152" s="92"/>
      <c r="I152" s="20">
        <f>АВГ.25!I152+F152-E152</f>
        <v>-2150</v>
      </c>
    </row>
    <row r="153" spans="1:9" x14ac:dyDescent="0.25">
      <c r="A153" s="23"/>
      <c r="B153" s="127">
        <f t="shared" si="2"/>
        <v>147</v>
      </c>
      <c r="C153" s="73"/>
      <c r="D153" s="15"/>
      <c r="E153" s="20">
        <v>1350</v>
      </c>
      <c r="F153" s="91"/>
      <c r="G153" s="87"/>
      <c r="H153" s="92"/>
      <c r="I153" s="20">
        <f>АВГ.25!I153+F153-E153</f>
        <v>-12150</v>
      </c>
    </row>
    <row r="154" spans="1:9" x14ac:dyDescent="0.25">
      <c r="A154" s="23"/>
      <c r="B154" s="127">
        <f t="shared" si="2"/>
        <v>148</v>
      </c>
      <c r="C154" s="72"/>
      <c r="D154" s="15"/>
      <c r="E154" s="20"/>
      <c r="F154" s="91"/>
      <c r="G154" s="87"/>
      <c r="H154" s="92"/>
      <c r="I154" s="20">
        <f>АВГ.25!I154+F154-E154</f>
        <v>0</v>
      </c>
    </row>
    <row r="155" spans="1:9" x14ac:dyDescent="0.25">
      <c r="A155" s="23"/>
      <c r="B155" s="127">
        <f t="shared" si="2"/>
        <v>149</v>
      </c>
      <c r="C155" s="72"/>
      <c r="D155" s="15"/>
      <c r="E155" s="20"/>
      <c r="F155" s="91"/>
      <c r="G155" s="87"/>
      <c r="H155" s="92"/>
      <c r="I155" s="20">
        <f>АВГ.25!I155+F155-E155</f>
        <v>0</v>
      </c>
    </row>
    <row r="156" spans="1:9" x14ac:dyDescent="0.25">
      <c r="A156" s="23"/>
      <c r="B156" s="127">
        <f t="shared" si="2"/>
        <v>150</v>
      </c>
      <c r="C156" s="67"/>
      <c r="D156" s="15"/>
      <c r="E156" s="20">
        <v>0</v>
      </c>
      <c r="F156" s="91"/>
      <c r="G156" s="87"/>
      <c r="H156" s="92"/>
      <c r="I156" s="20">
        <f>АВГ.25!I156+F156-E156</f>
        <v>0</v>
      </c>
    </row>
    <row r="157" spans="1:9" x14ac:dyDescent="0.25">
      <c r="A157" s="23"/>
      <c r="B157" s="127">
        <f t="shared" si="2"/>
        <v>151</v>
      </c>
      <c r="C157" s="67"/>
      <c r="D157" s="15"/>
      <c r="E157" s="20">
        <v>1350</v>
      </c>
      <c r="F157" s="91"/>
      <c r="G157" s="87"/>
      <c r="H157" s="92"/>
      <c r="I157" s="20">
        <f>АВГ.25!I157+F157-E157</f>
        <v>2850</v>
      </c>
    </row>
    <row r="158" spans="1:9" x14ac:dyDescent="0.25">
      <c r="A158" s="23"/>
      <c r="B158" s="127">
        <f t="shared" si="2"/>
        <v>152</v>
      </c>
      <c r="C158" s="70"/>
      <c r="D158" s="15"/>
      <c r="E158" s="20">
        <v>1350</v>
      </c>
      <c r="F158" s="91"/>
      <c r="G158" s="87"/>
      <c r="H158" s="92"/>
      <c r="I158" s="20">
        <f>АВГ.25!I158+F158-E158</f>
        <v>-8100</v>
      </c>
    </row>
    <row r="159" spans="1:9" x14ac:dyDescent="0.25">
      <c r="A159" s="23"/>
      <c r="B159" s="127">
        <f t="shared" si="2"/>
        <v>153</v>
      </c>
      <c r="C159" s="170" t="s">
        <v>933</v>
      </c>
      <c r="D159" s="15"/>
      <c r="E159" s="20"/>
      <c r="F159" s="91"/>
      <c r="G159" s="87"/>
      <c r="H159" s="92"/>
      <c r="I159" s="20">
        <f>АВГ.25!I159+F159-E159</f>
        <v>0</v>
      </c>
    </row>
    <row r="160" spans="1:9" x14ac:dyDescent="0.25">
      <c r="A160" s="23"/>
      <c r="B160" s="127">
        <f t="shared" si="2"/>
        <v>154</v>
      </c>
      <c r="C160" s="171"/>
      <c r="D160" s="15"/>
      <c r="E160" s="20">
        <v>1350</v>
      </c>
      <c r="F160" s="91">
        <v>2700</v>
      </c>
      <c r="G160" s="87">
        <v>250810</v>
      </c>
      <c r="H160" s="92">
        <v>45912</v>
      </c>
      <c r="I160" s="20">
        <f>АВГ.25!I160+F160-E160</f>
        <v>-2750</v>
      </c>
    </row>
    <row r="161" spans="1:9" x14ac:dyDescent="0.25">
      <c r="A161" s="23"/>
      <c r="B161" s="127">
        <f t="shared" si="2"/>
        <v>155</v>
      </c>
      <c r="C161" s="63"/>
      <c r="D161" s="15"/>
      <c r="E161" s="20">
        <v>1350</v>
      </c>
      <c r="F161" s="91"/>
      <c r="G161" s="87"/>
      <c r="H161" s="92"/>
      <c r="I161" s="20">
        <f>АВГ.25!I161+F161-E161</f>
        <v>24350</v>
      </c>
    </row>
    <row r="162" spans="1:9" x14ac:dyDescent="0.25">
      <c r="A162" s="23"/>
      <c r="B162" s="127">
        <f t="shared" si="2"/>
        <v>156</v>
      </c>
      <c r="C162" s="63"/>
      <c r="D162" s="15"/>
      <c r="E162" s="20">
        <v>1350</v>
      </c>
      <c r="F162" s="91">
        <v>6750</v>
      </c>
      <c r="G162" s="87">
        <v>969165</v>
      </c>
      <c r="H162" s="92">
        <v>45905</v>
      </c>
      <c r="I162" s="20">
        <f>АВГ.25!I162+F162-E162</f>
        <v>-650</v>
      </c>
    </row>
    <row r="163" spans="1:9" x14ac:dyDescent="0.25">
      <c r="A163" s="23"/>
      <c r="B163" s="127">
        <f t="shared" si="2"/>
        <v>157</v>
      </c>
      <c r="C163" s="63"/>
      <c r="D163" s="15"/>
      <c r="E163" s="20">
        <v>1350</v>
      </c>
      <c r="F163" s="91"/>
      <c r="G163" s="87"/>
      <c r="H163" s="92"/>
      <c r="I163" s="20">
        <f>АВГ.25!I163+F163-E163</f>
        <v>-3150</v>
      </c>
    </row>
    <row r="164" spans="1:9" x14ac:dyDescent="0.25">
      <c r="A164" s="23"/>
      <c r="B164" s="127">
        <f t="shared" si="2"/>
        <v>158</v>
      </c>
      <c r="C164" s="63"/>
      <c r="D164" s="15"/>
      <c r="E164" s="20">
        <v>1350</v>
      </c>
      <c r="F164" s="91"/>
      <c r="G164" s="87"/>
      <c r="H164" s="92"/>
      <c r="I164" s="20">
        <f>АВГ.25!I164+F164-E164</f>
        <v>5400</v>
      </c>
    </row>
    <row r="165" spans="1:9" x14ac:dyDescent="0.25">
      <c r="A165" s="23"/>
      <c r="B165" s="127">
        <f t="shared" si="2"/>
        <v>159</v>
      </c>
      <c r="C165" s="63"/>
      <c r="D165" s="15"/>
      <c r="E165" s="20">
        <v>1350</v>
      </c>
      <c r="F165" s="91"/>
      <c r="G165" s="87"/>
      <c r="H165" s="92"/>
      <c r="I165" s="20">
        <f>АВГ.25!I165+F165-E165</f>
        <v>-1350</v>
      </c>
    </row>
    <row r="166" spans="1:9" x14ac:dyDescent="0.25">
      <c r="A166" s="23"/>
      <c r="B166" s="127">
        <f t="shared" si="2"/>
        <v>160</v>
      </c>
      <c r="C166" s="63"/>
      <c r="D166" s="15"/>
      <c r="E166" s="20">
        <v>1350</v>
      </c>
      <c r="F166" s="91">
        <v>3000</v>
      </c>
      <c r="G166" s="87">
        <v>23013</v>
      </c>
      <c r="H166" s="92">
        <v>45926</v>
      </c>
      <c r="I166" s="20">
        <f>АВГ.25!I166+F166-E166</f>
        <v>3850</v>
      </c>
    </row>
    <row r="167" spans="1:9" x14ac:dyDescent="0.25">
      <c r="A167" s="23"/>
      <c r="B167" s="127">
        <f t="shared" si="2"/>
        <v>161</v>
      </c>
      <c r="C167" s="63"/>
      <c r="D167" s="15"/>
      <c r="E167" s="20"/>
      <c r="F167" s="91"/>
      <c r="G167" s="87"/>
      <c r="H167" s="92"/>
      <c r="I167" s="20">
        <f>АВГ.25!I167+F167-E167</f>
        <v>0</v>
      </c>
    </row>
    <row r="168" spans="1:9" x14ac:dyDescent="0.25">
      <c r="A168" s="23"/>
      <c r="B168" s="127">
        <f t="shared" si="2"/>
        <v>162</v>
      </c>
      <c r="C168" s="63"/>
      <c r="D168" s="15"/>
      <c r="E168" s="20">
        <v>1350</v>
      </c>
      <c r="F168" s="91">
        <v>16200</v>
      </c>
      <c r="G168" s="87">
        <v>694231</v>
      </c>
      <c r="H168" s="92">
        <v>45909</v>
      </c>
      <c r="I168" s="20">
        <f>АВГ.25!I168+F168-E168</f>
        <v>4050</v>
      </c>
    </row>
    <row r="169" spans="1:9" x14ac:dyDescent="0.25">
      <c r="A169" s="23"/>
      <c r="B169" s="127">
        <v>163</v>
      </c>
      <c r="C169" s="63"/>
      <c r="D169" s="15"/>
      <c r="E169" s="20">
        <v>0</v>
      </c>
      <c r="F169" s="91"/>
      <c r="G169" s="87"/>
      <c r="H169" s="92"/>
      <c r="I169" s="20">
        <f>АВГ.25!I169+F169-E169</f>
        <v>0</v>
      </c>
    </row>
    <row r="170" spans="1:9" x14ac:dyDescent="0.25">
      <c r="A170" s="23"/>
      <c r="B170" s="127">
        <v>164</v>
      </c>
      <c r="C170" s="73"/>
      <c r="D170" s="15"/>
      <c r="E170" s="20"/>
      <c r="F170" s="91"/>
      <c r="G170" s="87"/>
      <c r="H170" s="92"/>
      <c r="I170" s="20">
        <f>АВГ.25!I170+F170-E170</f>
        <v>0</v>
      </c>
    </row>
    <row r="171" spans="1:9" x14ac:dyDescent="0.25">
      <c r="A171" s="23"/>
      <c r="B171" s="127">
        <f t="shared" si="2"/>
        <v>165</v>
      </c>
      <c r="C171" s="73"/>
      <c r="D171" s="15"/>
      <c r="E171" s="20"/>
      <c r="F171" s="91"/>
      <c r="G171" s="87"/>
      <c r="H171" s="92"/>
      <c r="I171" s="20">
        <f>АВГ.25!I171+F171-E171</f>
        <v>0</v>
      </c>
    </row>
    <row r="172" spans="1:9" x14ac:dyDescent="0.25">
      <c r="A172" s="23"/>
      <c r="B172" s="127">
        <f t="shared" si="2"/>
        <v>166</v>
      </c>
      <c r="C172" s="73"/>
      <c r="D172" s="15"/>
      <c r="E172" s="20"/>
      <c r="F172" s="91"/>
      <c r="G172" s="87"/>
      <c r="H172" s="92"/>
      <c r="I172" s="20">
        <f>АВГ.25!I172+F172-E172</f>
        <v>0</v>
      </c>
    </row>
    <row r="173" spans="1:9" x14ac:dyDescent="0.25">
      <c r="A173" s="23"/>
      <c r="B173" s="127">
        <f t="shared" si="2"/>
        <v>167</v>
      </c>
      <c r="C173" s="63"/>
      <c r="D173" s="15"/>
      <c r="E173" s="20">
        <v>1350</v>
      </c>
      <c r="F173" s="91"/>
      <c r="G173" s="87"/>
      <c r="H173" s="92"/>
      <c r="I173" s="20">
        <f>АВГ.25!I173+F173-E173</f>
        <v>-12150</v>
      </c>
    </row>
    <row r="174" spans="1:9" x14ac:dyDescent="0.25">
      <c r="A174" s="23"/>
      <c r="B174" s="127">
        <f t="shared" si="2"/>
        <v>168</v>
      </c>
      <c r="C174" s="63"/>
      <c r="D174" s="15"/>
      <c r="E174" s="20">
        <v>1350</v>
      </c>
      <c r="F174" s="91">
        <v>1350</v>
      </c>
      <c r="G174" s="87">
        <v>421778</v>
      </c>
      <c r="H174" s="92">
        <v>45903</v>
      </c>
      <c r="I174" s="20">
        <f>АВГ.25!I174+F174-E174</f>
        <v>-1350</v>
      </c>
    </row>
    <row r="175" spans="1:9" x14ac:dyDescent="0.25">
      <c r="A175" s="23"/>
      <c r="B175" s="127">
        <f t="shared" si="2"/>
        <v>169</v>
      </c>
      <c r="C175" s="63"/>
      <c r="D175" s="15"/>
      <c r="E175" s="20">
        <v>1350</v>
      </c>
      <c r="F175" s="91"/>
      <c r="G175" s="87"/>
      <c r="H175" s="92"/>
      <c r="I175" s="20">
        <f>АВГ.25!I175+F175-E175</f>
        <v>-12150</v>
      </c>
    </row>
    <row r="176" spans="1:9" x14ac:dyDescent="0.25">
      <c r="A176" s="23"/>
      <c r="B176" s="127">
        <f t="shared" si="2"/>
        <v>170</v>
      </c>
      <c r="C176" s="63"/>
      <c r="D176" s="15"/>
      <c r="E176" s="20">
        <v>1350</v>
      </c>
      <c r="F176" s="91"/>
      <c r="G176" s="87"/>
      <c r="H176" s="92"/>
      <c r="I176" s="20">
        <f>АВГ.25!I176+F176-E176</f>
        <v>2700</v>
      </c>
    </row>
    <row r="177" spans="1:9" x14ac:dyDescent="0.25">
      <c r="A177" s="23"/>
      <c r="B177" s="127">
        <f t="shared" si="2"/>
        <v>171</v>
      </c>
      <c r="C177" s="63"/>
      <c r="D177" s="15"/>
      <c r="E177" s="20">
        <v>1350</v>
      </c>
      <c r="F177" s="91"/>
      <c r="G177" s="87"/>
      <c r="H177" s="92"/>
      <c r="I177" s="20">
        <f>АВГ.25!I177+F177-E177</f>
        <v>4050</v>
      </c>
    </row>
    <row r="178" spans="1:9" x14ac:dyDescent="0.25">
      <c r="A178" s="23"/>
      <c r="B178" s="127">
        <v>172</v>
      </c>
      <c r="C178" s="63"/>
      <c r="D178" s="15"/>
      <c r="E178" s="20">
        <v>1350</v>
      </c>
      <c r="F178" s="91"/>
      <c r="G178" s="87"/>
      <c r="H178" s="92"/>
      <c r="I178" s="20">
        <f>АВГ.25!I178+F178-E178</f>
        <v>12850</v>
      </c>
    </row>
    <row r="179" spans="1:9" x14ac:dyDescent="0.25">
      <c r="A179" s="23"/>
      <c r="B179" s="127">
        <v>173</v>
      </c>
      <c r="C179" s="63"/>
      <c r="D179" s="15"/>
      <c r="E179" s="20">
        <v>1350</v>
      </c>
      <c r="F179" s="91">
        <v>1350</v>
      </c>
      <c r="G179" s="87">
        <v>155762</v>
      </c>
      <c r="H179" s="92">
        <v>45905</v>
      </c>
      <c r="I179" s="20">
        <f>АВГ.25!I179+F179-E179</f>
        <v>0</v>
      </c>
    </row>
    <row r="180" spans="1:9" x14ac:dyDescent="0.25">
      <c r="A180" s="23"/>
      <c r="B180" s="127" t="s">
        <v>46</v>
      </c>
      <c r="C180" s="63"/>
      <c r="D180" s="15"/>
      <c r="E180" s="20">
        <v>2700</v>
      </c>
      <c r="F180" s="91"/>
      <c r="G180" s="87"/>
      <c r="H180" s="92"/>
      <c r="I180" s="20">
        <f>АВГ.25!I180+F180-E180</f>
        <v>-24300</v>
      </c>
    </row>
    <row r="181" spans="1:9" x14ac:dyDescent="0.25">
      <c r="A181" s="19"/>
      <c r="B181" s="127">
        <v>175</v>
      </c>
      <c r="C181" s="63"/>
      <c r="D181" s="15"/>
      <c r="E181" s="20">
        <v>1350</v>
      </c>
      <c r="F181" s="91">
        <v>8100</v>
      </c>
      <c r="G181" s="87">
        <v>615834</v>
      </c>
      <c r="H181" s="92">
        <v>45901</v>
      </c>
      <c r="I181" s="20">
        <f>АВГ.25!I181+F181-E181</f>
        <v>4050</v>
      </c>
    </row>
    <row r="182" spans="1:9" x14ac:dyDescent="0.25">
      <c r="A182" s="19"/>
      <c r="B182" s="127">
        <f>B181+1</f>
        <v>176</v>
      </c>
      <c r="C182" s="63"/>
      <c r="D182" s="15"/>
      <c r="E182" s="20">
        <v>1350</v>
      </c>
      <c r="F182" s="91"/>
      <c r="G182" s="87"/>
      <c r="H182" s="92"/>
      <c r="I182" s="20">
        <f>АВГ.25!I182+F182-E182</f>
        <v>-6750</v>
      </c>
    </row>
    <row r="183" spans="1:9" x14ac:dyDescent="0.25">
      <c r="A183" s="19"/>
      <c r="B183" s="127">
        <f t="shared" ref="B183:B246" si="3">B182+1</f>
        <v>177</v>
      </c>
      <c r="C183" s="63"/>
      <c r="D183" s="15"/>
      <c r="E183" s="20">
        <v>1350</v>
      </c>
      <c r="F183" s="91"/>
      <c r="G183" s="87"/>
      <c r="H183" s="92"/>
      <c r="I183" s="20">
        <f>АВГ.25!I183+F183-E183</f>
        <v>4050</v>
      </c>
    </row>
    <row r="184" spans="1:9" x14ac:dyDescent="0.25">
      <c r="A184" s="19"/>
      <c r="B184" s="127">
        <f t="shared" si="3"/>
        <v>178</v>
      </c>
      <c r="C184" s="63"/>
      <c r="D184" s="15"/>
      <c r="E184" s="20">
        <v>1350</v>
      </c>
      <c r="F184" s="91"/>
      <c r="G184" s="87"/>
      <c r="H184" s="92"/>
      <c r="I184" s="20">
        <f>АВГ.25!I184+F184-E184</f>
        <v>4050</v>
      </c>
    </row>
    <row r="185" spans="1:9" x14ac:dyDescent="0.25">
      <c r="A185" s="19"/>
      <c r="B185" s="127">
        <f t="shared" si="3"/>
        <v>179</v>
      </c>
      <c r="C185" s="63"/>
      <c r="D185" s="15"/>
      <c r="E185" s="20">
        <v>1350</v>
      </c>
      <c r="F185" s="91"/>
      <c r="G185" s="87"/>
      <c r="H185" s="92"/>
      <c r="I185" s="20">
        <f>АВГ.25!I185+F185-E185</f>
        <v>0</v>
      </c>
    </row>
    <row r="186" spans="1:9" x14ac:dyDescent="0.25">
      <c r="A186" s="19"/>
      <c r="B186" s="127">
        <f t="shared" si="3"/>
        <v>180</v>
      </c>
      <c r="C186" s="63"/>
      <c r="D186" s="15"/>
      <c r="E186" s="20">
        <v>1350</v>
      </c>
      <c r="F186" s="91"/>
      <c r="G186" s="87"/>
      <c r="H186" s="92"/>
      <c r="I186" s="20">
        <f>АВГ.25!I186+F186-E186</f>
        <v>0</v>
      </c>
    </row>
    <row r="187" spans="1:9" x14ac:dyDescent="0.25">
      <c r="A187" s="19"/>
      <c r="B187" s="127">
        <f t="shared" si="3"/>
        <v>181</v>
      </c>
      <c r="C187" s="63"/>
      <c r="D187" s="15"/>
      <c r="E187" s="20">
        <v>1350</v>
      </c>
      <c r="F187" s="91"/>
      <c r="G187" s="87"/>
      <c r="H187" s="92"/>
      <c r="I187" s="20">
        <f>АВГ.25!I187+F187-E187</f>
        <v>1350</v>
      </c>
    </row>
    <row r="188" spans="1:9" x14ac:dyDescent="0.25">
      <c r="A188" s="19"/>
      <c r="B188" s="127">
        <f t="shared" si="3"/>
        <v>182</v>
      </c>
      <c r="C188" s="63"/>
      <c r="D188" s="15"/>
      <c r="E188" s="20">
        <v>1350</v>
      </c>
      <c r="F188" s="91"/>
      <c r="G188" s="87"/>
      <c r="H188" s="92"/>
      <c r="I188" s="20">
        <f>АВГ.25!I188+F188-E188</f>
        <v>1350</v>
      </c>
    </row>
    <row r="189" spans="1:9" x14ac:dyDescent="0.25">
      <c r="A189" s="19"/>
      <c r="B189" s="127">
        <f t="shared" si="3"/>
        <v>183</v>
      </c>
      <c r="C189" s="63"/>
      <c r="D189" s="15"/>
      <c r="E189" s="20">
        <v>1350</v>
      </c>
      <c r="F189" s="91">
        <v>1350</v>
      </c>
      <c r="G189" s="87">
        <v>594051</v>
      </c>
      <c r="H189" s="92">
        <v>45905</v>
      </c>
      <c r="I189" s="20">
        <f>АВГ.25!I189+F189-E189</f>
        <v>-1350</v>
      </c>
    </row>
    <row r="190" spans="1:9" x14ac:dyDescent="0.25">
      <c r="A190" s="19"/>
      <c r="B190" s="127">
        <f t="shared" si="3"/>
        <v>184</v>
      </c>
      <c r="C190" s="63"/>
      <c r="D190" s="15"/>
      <c r="E190" s="20">
        <v>1350</v>
      </c>
      <c r="F190" s="91"/>
      <c r="G190" s="87"/>
      <c r="H190" s="92"/>
      <c r="I190" s="20">
        <f>АВГ.25!I190+F190-E190</f>
        <v>-12150</v>
      </c>
    </row>
    <row r="191" spans="1:9" x14ac:dyDescent="0.25">
      <c r="A191" s="19"/>
      <c r="B191" s="127">
        <f t="shared" si="3"/>
        <v>185</v>
      </c>
      <c r="C191" s="63"/>
      <c r="D191" s="15"/>
      <c r="E191" s="20">
        <v>1350</v>
      </c>
      <c r="F191" s="91"/>
      <c r="G191" s="87"/>
      <c r="H191" s="92"/>
      <c r="I191" s="20">
        <f>АВГ.25!I191+F191-E191</f>
        <v>-12150</v>
      </c>
    </row>
    <row r="192" spans="1:9" x14ac:dyDescent="0.25">
      <c r="A192" s="19"/>
      <c r="B192" s="127">
        <f t="shared" si="3"/>
        <v>186</v>
      </c>
      <c r="C192" s="61"/>
      <c r="D192" s="15"/>
      <c r="E192" s="20">
        <v>1350</v>
      </c>
      <c r="F192" s="91"/>
      <c r="G192" s="87"/>
      <c r="H192" s="92"/>
      <c r="I192" s="20">
        <f>АВГ.25!I192+F192-E192</f>
        <v>-12150</v>
      </c>
    </row>
    <row r="193" spans="1:10" x14ac:dyDescent="0.25">
      <c r="A193" s="19"/>
      <c r="B193" s="127">
        <f t="shared" si="3"/>
        <v>187</v>
      </c>
      <c r="C193" s="63"/>
      <c r="D193" s="15"/>
      <c r="E193" s="20">
        <v>1350</v>
      </c>
      <c r="F193" s="91">
        <v>6750</v>
      </c>
      <c r="G193" s="87">
        <v>631428</v>
      </c>
      <c r="H193" s="92">
        <v>45923</v>
      </c>
      <c r="I193" s="20">
        <f>АВГ.25!I193+F193-E193</f>
        <v>6750</v>
      </c>
    </row>
    <row r="194" spans="1:10" x14ac:dyDescent="0.25">
      <c r="A194" s="19"/>
      <c r="B194" s="127">
        <f t="shared" si="3"/>
        <v>188</v>
      </c>
      <c r="C194" s="63"/>
      <c r="D194" s="15"/>
      <c r="E194" s="20">
        <v>1350</v>
      </c>
      <c r="F194" s="91"/>
      <c r="G194" s="87"/>
      <c r="H194" s="92"/>
      <c r="I194" s="20">
        <f>АВГ.25!I194+F194-E194</f>
        <v>2850</v>
      </c>
    </row>
    <row r="195" spans="1:10" x14ac:dyDescent="0.25">
      <c r="A195" s="19"/>
      <c r="B195" s="127">
        <f t="shared" si="3"/>
        <v>189</v>
      </c>
      <c r="C195" s="63"/>
      <c r="D195" s="15"/>
      <c r="E195" s="20">
        <v>1350</v>
      </c>
      <c r="F195" s="91"/>
      <c r="G195" s="87"/>
      <c r="H195" s="92"/>
      <c r="I195" s="20">
        <f>АВГ.25!I195+F195-E195</f>
        <v>-1350</v>
      </c>
    </row>
    <row r="196" spans="1:10" x14ac:dyDescent="0.25">
      <c r="A196" s="19"/>
      <c r="B196" s="127">
        <f t="shared" si="3"/>
        <v>190</v>
      </c>
      <c r="C196" s="67"/>
      <c r="D196" s="15"/>
      <c r="E196" s="20"/>
      <c r="F196" s="91"/>
      <c r="G196" s="87"/>
      <c r="H196" s="92"/>
      <c r="I196" s="20">
        <f>АВГ.25!I196+F196-E196</f>
        <v>0</v>
      </c>
    </row>
    <row r="197" spans="1:10" x14ac:dyDescent="0.25">
      <c r="A197" s="19"/>
      <c r="B197" s="127">
        <f t="shared" si="3"/>
        <v>191</v>
      </c>
      <c r="C197" s="63"/>
      <c r="D197" s="15"/>
      <c r="E197" s="20">
        <v>1350</v>
      </c>
      <c r="F197" s="91">
        <v>1350</v>
      </c>
      <c r="G197" s="87">
        <v>110543</v>
      </c>
      <c r="H197" s="92">
        <v>45904</v>
      </c>
      <c r="I197" s="20">
        <f>АВГ.25!I197+F197-E197</f>
        <v>-1350</v>
      </c>
    </row>
    <row r="198" spans="1:10" x14ac:dyDescent="0.25">
      <c r="A198" s="19"/>
      <c r="B198" s="127">
        <f t="shared" si="3"/>
        <v>192</v>
      </c>
      <c r="C198" s="63"/>
      <c r="D198" s="15"/>
      <c r="E198" s="20">
        <v>1350</v>
      </c>
      <c r="F198" s="91">
        <v>1350</v>
      </c>
      <c r="G198" s="87">
        <v>709329</v>
      </c>
      <c r="H198" s="92">
        <v>45908</v>
      </c>
      <c r="I198" s="20">
        <f>АВГ.25!I198+F198-E198</f>
        <v>-1350</v>
      </c>
    </row>
    <row r="199" spans="1:10" x14ac:dyDescent="0.25">
      <c r="A199" s="19"/>
      <c r="B199" s="127">
        <f t="shared" si="3"/>
        <v>193</v>
      </c>
      <c r="C199" s="63"/>
      <c r="D199" s="15"/>
      <c r="E199" s="20">
        <v>1350</v>
      </c>
      <c r="F199" s="91">
        <v>1350</v>
      </c>
      <c r="G199" s="87">
        <v>147552</v>
      </c>
      <c r="H199" s="92">
        <v>45908</v>
      </c>
      <c r="I199" s="20">
        <f>АВГ.25!I199+F199-E199</f>
        <v>0</v>
      </c>
    </row>
    <row r="200" spans="1:10" x14ac:dyDescent="0.25">
      <c r="A200" s="19"/>
      <c r="B200" s="127">
        <f t="shared" si="3"/>
        <v>194</v>
      </c>
      <c r="C200" s="63"/>
      <c r="D200" s="15"/>
      <c r="E200" s="20">
        <v>1350</v>
      </c>
      <c r="F200" s="91">
        <v>1350</v>
      </c>
      <c r="G200" s="87">
        <v>199319</v>
      </c>
      <c r="H200" s="92">
        <v>45901</v>
      </c>
      <c r="I200" s="20">
        <f>АВГ.25!I200+F200-E200</f>
        <v>0</v>
      </c>
    </row>
    <row r="201" spans="1:10" x14ac:dyDescent="0.25">
      <c r="A201" s="19"/>
      <c r="B201" s="127">
        <f t="shared" si="3"/>
        <v>195</v>
      </c>
      <c r="C201" s="63"/>
      <c r="D201" s="15"/>
      <c r="E201" s="20">
        <v>0</v>
      </c>
      <c r="F201" s="91"/>
      <c r="G201" s="87"/>
      <c r="H201" s="92"/>
      <c r="I201" s="20">
        <f>АВГ.25!I201+F201-E201</f>
        <v>0</v>
      </c>
    </row>
    <row r="202" spans="1:10" x14ac:dyDescent="0.25">
      <c r="A202" s="19"/>
      <c r="B202" s="127">
        <f t="shared" si="3"/>
        <v>196</v>
      </c>
      <c r="C202" s="63"/>
      <c r="D202" s="15"/>
      <c r="E202" s="20">
        <v>1350</v>
      </c>
      <c r="F202" s="91">
        <v>1350</v>
      </c>
      <c r="G202" s="87">
        <v>541971</v>
      </c>
      <c r="H202" s="92">
        <v>45909</v>
      </c>
      <c r="I202" s="20">
        <f>АВГ.25!I202+F202-E202</f>
        <v>0</v>
      </c>
      <c r="J202" s="119"/>
    </row>
    <row r="203" spans="1:10" x14ac:dyDescent="0.25">
      <c r="A203" s="19"/>
      <c r="B203" s="127">
        <f t="shared" si="3"/>
        <v>197</v>
      </c>
      <c r="C203" s="63"/>
      <c r="D203" s="15"/>
      <c r="E203" s="20">
        <v>1350</v>
      </c>
      <c r="F203" s="91"/>
      <c r="G203" s="87"/>
      <c r="H203" s="92"/>
      <c r="I203" s="20">
        <f>АВГ.25!I203+F203-E203</f>
        <v>-12150</v>
      </c>
    </row>
    <row r="204" spans="1:10" x14ac:dyDescent="0.25">
      <c r="A204" s="19"/>
      <c r="B204" s="127">
        <f t="shared" si="3"/>
        <v>198</v>
      </c>
      <c r="C204" s="63"/>
      <c r="D204" s="15"/>
      <c r="E204" s="20">
        <v>1350</v>
      </c>
      <c r="F204" s="91"/>
      <c r="G204" s="87"/>
      <c r="H204" s="92"/>
      <c r="I204" s="20">
        <f>АВГ.25!I204+F204-E204</f>
        <v>-12150</v>
      </c>
    </row>
    <row r="205" spans="1:10" x14ac:dyDescent="0.25">
      <c r="A205" s="19"/>
      <c r="B205" s="127">
        <f t="shared" si="3"/>
        <v>199</v>
      </c>
      <c r="C205" s="63"/>
      <c r="D205" s="15"/>
      <c r="E205" s="20">
        <v>0</v>
      </c>
      <c r="F205" s="91"/>
      <c r="G205" s="87"/>
      <c r="H205" s="92"/>
      <c r="I205" s="20">
        <f>АВГ.25!I205+F205-E205</f>
        <v>0</v>
      </c>
    </row>
    <row r="206" spans="1:10" x14ac:dyDescent="0.25">
      <c r="A206" s="19"/>
      <c r="B206" s="127">
        <f t="shared" si="3"/>
        <v>200</v>
      </c>
      <c r="C206" s="63"/>
      <c r="D206" s="15"/>
      <c r="E206" s="20">
        <v>0</v>
      </c>
      <c r="F206" s="91"/>
      <c r="G206" s="87"/>
      <c r="H206" s="92"/>
      <c r="I206" s="20">
        <f>АВГ.25!I206+F206-E206</f>
        <v>0</v>
      </c>
    </row>
    <row r="207" spans="1:10" x14ac:dyDescent="0.25">
      <c r="A207" s="19"/>
      <c r="B207" s="127">
        <f t="shared" si="3"/>
        <v>201</v>
      </c>
      <c r="C207" s="63"/>
      <c r="D207" s="15"/>
      <c r="E207" s="20">
        <v>1350</v>
      </c>
      <c r="F207" s="91"/>
      <c r="G207" s="87"/>
      <c r="H207" s="92"/>
      <c r="I207" s="20">
        <f>АВГ.25!I207+F207-E207</f>
        <v>-8100</v>
      </c>
    </row>
    <row r="208" spans="1:10" x14ac:dyDescent="0.25">
      <c r="A208" s="19"/>
      <c r="B208" s="127">
        <f t="shared" si="3"/>
        <v>202</v>
      </c>
      <c r="C208" s="63"/>
      <c r="D208" s="15"/>
      <c r="E208" s="20">
        <v>1350</v>
      </c>
      <c r="F208" s="91"/>
      <c r="G208" s="87"/>
      <c r="H208" s="92"/>
      <c r="I208" s="20">
        <f>АВГ.25!I208+F208-E208</f>
        <v>-4100</v>
      </c>
    </row>
    <row r="209" spans="1:10" x14ac:dyDescent="0.25">
      <c r="A209" s="19"/>
      <c r="B209" s="127">
        <f t="shared" si="3"/>
        <v>203</v>
      </c>
      <c r="C209" s="63"/>
      <c r="D209" s="15"/>
      <c r="E209" s="20">
        <v>1350</v>
      </c>
      <c r="F209" s="91">
        <f>1350+1350</f>
        <v>2700</v>
      </c>
      <c r="G209" s="87" t="s">
        <v>934</v>
      </c>
      <c r="H209" s="92">
        <v>45926</v>
      </c>
      <c r="I209" s="20">
        <f>АВГ.25!I209+F209-E209</f>
        <v>-1350</v>
      </c>
    </row>
    <row r="210" spans="1:10" x14ac:dyDescent="0.25">
      <c r="A210" s="19"/>
      <c r="B210" s="127">
        <f>B209+1</f>
        <v>204</v>
      </c>
      <c r="C210" s="63"/>
      <c r="D210" s="15"/>
      <c r="E210" s="20">
        <v>0</v>
      </c>
      <c r="F210" s="91"/>
      <c r="G210" s="87"/>
      <c r="H210" s="92"/>
      <c r="I210" s="20">
        <f>АВГ.25!I210+F210-E210</f>
        <v>0</v>
      </c>
    </row>
    <row r="211" spans="1:10" x14ac:dyDescent="0.25">
      <c r="A211" s="19"/>
      <c r="B211" s="127">
        <f t="shared" si="3"/>
        <v>205</v>
      </c>
      <c r="C211" s="63"/>
      <c r="D211" s="15"/>
      <c r="E211" s="20">
        <v>1350</v>
      </c>
      <c r="F211" s="91"/>
      <c r="G211" s="87"/>
      <c r="H211" s="92"/>
      <c r="I211" s="20">
        <f>АВГ.25!I211+F211-E211</f>
        <v>-6750</v>
      </c>
    </row>
    <row r="212" spans="1:10" x14ac:dyDescent="0.25">
      <c r="A212" s="19"/>
      <c r="B212" s="127">
        <f t="shared" si="3"/>
        <v>206</v>
      </c>
      <c r="C212" s="63"/>
      <c r="D212" s="15"/>
      <c r="E212" s="20">
        <v>1350</v>
      </c>
      <c r="F212" s="91"/>
      <c r="G212" s="87"/>
      <c r="H212" s="92"/>
      <c r="I212" s="20">
        <f>АВГ.25!I212+F212-E212</f>
        <v>-6750</v>
      </c>
    </row>
    <row r="213" spans="1:10" x14ac:dyDescent="0.25">
      <c r="A213" s="19"/>
      <c r="B213" s="127">
        <f t="shared" si="3"/>
        <v>207</v>
      </c>
      <c r="C213" s="63"/>
      <c r="D213" s="15"/>
      <c r="E213" s="20">
        <v>1350</v>
      </c>
      <c r="F213" s="91"/>
      <c r="G213" s="87"/>
      <c r="H213" s="92"/>
      <c r="I213" s="20">
        <f>АВГ.25!I213+F213-E213</f>
        <v>-12150</v>
      </c>
    </row>
    <row r="214" spans="1:10" x14ac:dyDescent="0.25">
      <c r="A214" s="19"/>
      <c r="B214" s="127">
        <f t="shared" si="3"/>
        <v>208</v>
      </c>
      <c r="C214" s="63"/>
      <c r="D214" s="15"/>
      <c r="E214" s="20">
        <v>1350</v>
      </c>
      <c r="F214" s="91">
        <v>8100</v>
      </c>
      <c r="G214" s="87">
        <v>115253</v>
      </c>
      <c r="H214" s="92">
        <v>45905</v>
      </c>
      <c r="I214" s="20">
        <f>АВГ.25!I214+F214-E214</f>
        <v>4050</v>
      </c>
    </row>
    <row r="215" spans="1:10" x14ac:dyDescent="0.25">
      <c r="A215" s="19"/>
      <c r="B215" s="127">
        <f t="shared" si="3"/>
        <v>209</v>
      </c>
      <c r="C215" s="63"/>
      <c r="D215" s="15"/>
      <c r="E215" s="20">
        <v>1350</v>
      </c>
      <c r="F215" s="91">
        <v>4050</v>
      </c>
      <c r="G215" s="87">
        <v>57310</v>
      </c>
      <c r="H215" s="92">
        <v>45916</v>
      </c>
      <c r="I215" s="20">
        <f>АВГ.25!I215+F215-E215</f>
        <v>0</v>
      </c>
    </row>
    <row r="216" spans="1:10" x14ac:dyDescent="0.25">
      <c r="A216" s="19"/>
      <c r="B216" s="127">
        <f t="shared" si="3"/>
        <v>210</v>
      </c>
      <c r="C216" s="63"/>
      <c r="D216" s="15"/>
      <c r="E216" s="20">
        <v>1350</v>
      </c>
      <c r="F216" s="91"/>
      <c r="G216" s="87"/>
      <c r="H216" s="92"/>
      <c r="I216" s="20">
        <f>АВГ.25!I216+F216-E216</f>
        <v>32400</v>
      </c>
    </row>
    <row r="217" spans="1:10" x14ac:dyDescent="0.25">
      <c r="A217" s="19"/>
      <c r="B217" s="127">
        <f t="shared" si="3"/>
        <v>211</v>
      </c>
      <c r="C217" s="63"/>
      <c r="D217" s="15"/>
      <c r="E217" s="20">
        <v>1350</v>
      </c>
      <c r="F217" s="91"/>
      <c r="G217" s="87"/>
      <c r="H217" s="92"/>
      <c r="I217" s="20">
        <f>АВГ.25!I217+F217-E217</f>
        <v>32400</v>
      </c>
    </row>
    <row r="218" spans="1:10" x14ac:dyDescent="0.25">
      <c r="A218" s="19"/>
      <c r="B218" s="127">
        <f t="shared" si="3"/>
        <v>212</v>
      </c>
      <c r="C218" s="63"/>
      <c r="D218" s="15"/>
      <c r="E218" s="20">
        <v>1350</v>
      </c>
      <c r="F218" s="91">
        <v>1350</v>
      </c>
      <c r="G218" s="87">
        <v>959876</v>
      </c>
      <c r="H218" s="92">
        <v>45911</v>
      </c>
      <c r="I218" s="20">
        <f>АВГ.25!I218+F218-E218</f>
        <v>0</v>
      </c>
      <c r="J218" s="119"/>
    </row>
    <row r="219" spans="1:10" x14ac:dyDescent="0.25">
      <c r="A219" s="19"/>
      <c r="B219" s="127">
        <f t="shared" si="3"/>
        <v>213</v>
      </c>
      <c r="C219" s="63"/>
      <c r="D219" s="15"/>
      <c r="E219" s="20">
        <v>1350</v>
      </c>
      <c r="F219" s="91">
        <v>12150</v>
      </c>
      <c r="G219" s="87">
        <v>304505</v>
      </c>
      <c r="H219" s="92">
        <v>45901</v>
      </c>
      <c r="I219" s="20">
        <f>АВГ.25!I219+F219-E219</f>
        <v>10800</v>
      </c>
    </row>
    <row r="220" spans="1:10" x14ac:dyDescent="0.25">
      <c r="A220" s="19"/>
      <c r="B220" s="127">
        <f t="shared" si="3"/>
        <v>214</v>
      </c>
      <c r="C220" s="63"/>
      <c r="D220" s="127"/>
      <c r="E220" s="20">
        <v>1350</v>
      </c>
      <c r="F220" s="91"/>
      <c r="G220" s="87"/>
      <c r="H220" s="92"/>
      <c r="I220" s="20">
        <f>АВГ.25!I220+F220-E220</f>
        <v>4050</v>
      </c>
    </row>
    <row r="221" spans="1:10" x14ac:dyDescent="0.25">
      <c r="A221" s="19"/>
      <c r="B221" s="127">
        <f t="shared" si="3"/>
        <v>215</v>
      </c>
      <c r="C221" s="63"/>
      <c r="D221" s="15"/>
      <c r="E221" s="20">
        <v>1350</v>
      </c>
      <c r="F221" s="91"/>
      <c r="G221" s="87"/>
      <c r="H221" s="92"/>
      <c r="I221" s="20">
        <f>АВГ.25!I221+F221-E221</f>
        <v>-12150</v>
      </c>
    </row>
    <row r="222" spans="1:10" x14ac:dyDescent="0.25">
      <c r="A222" s="19"/>
      <c r="B222" s="127">
        <f t="shared" si="3"/>
        <v>216</v>
      </c>
      <c r="C222" s="63"/>
      <c r="D222" s="15"/>
      <c r="E222" s="20">
        <v>1350</v>
      </c>
      <c r="F222" s="91"/>
      <c r="G222" s="87"/>
      <c r="H222" s="92"/>
      <c r="I222" s="20">
        <f>АВГ.25!I222+F222-E222</f>
        <v>7850</v>
      </c>
    </row>
    <row r="223" spans="1:10" x14ac:dyDescent="0.25">
      <c r="A223" s="19"/>
      <c r="B223" s="127">
        <f t="shared" si="3"/>
        <v>217</v>
      </c>
      <c r="C223" s="63"/>
      <c r="D223" s="15"/>
      <c r="E223" s="20">
        <v>1350</v>
      </c>
      <c r="F223" s="91">
        <v>1350</v>
      </c>
      <c r="G223" s="87">
        <v>832311</v>
      </c>
      <c r="H223" s="92">
        <v>45915</v>
      </c>
      <c r="I223" s="20">
        <f>АВГ.25!I223+F223-E223</f>
        <v>0</v>
      </c>
    </row>
    <row r="224" spans="1:10" x14ac:dyDescent="0.25">
      <c r="A224" s="19"/>
      <c r="B224" s="127">
        <f t="shared" si="3"/>
        <v>218</v>
      </c>
      <c r="C224" s="63"/>
      <c r="D224" s="15"/>
      <c r="E224" s="20">
        <v>0</v>
      </c>
      <c r="F224" s="91"/>
      <c r="G224" s="87"/>
      <c r="H224" s="92"/>
      <c r="I224" s="20">
        <f>АВГ.25!I224+F224-E224</f>
        <v>0</v>
      </c>
    </row>
    <row r="225" spans="1:10" x14ac:dyDescent="0.25">
      <c r="A225" s="19"/>
      <c r="B225" s="127">
        <f t="shared" si="3"/>
        <v>219</v>
      </c>
      <c r="C225" s="63"/>
      <c r="D225" s="15"/>
      <c r="E225" s="20">
        <v>1350</v>
      </c>
      <c r="F225" s="91"/>
      <c r="G225" s="87"/>
      <c r="H225" s="92"/>
      <c r="I225" s="20">
        <f>АВГ.25!I225+F225-E225</f>
        <v>-1350</v>
      </c>
    </row>
    <row r="226" spans="1:10" x14ac:dyDescent="0.25">
      <c r="A226" s="19"/>
      <c r="B226" s="127">
        <f t="shared" si="3"/>
        <v>220</v>
      </c>
      <c r="C226" s="63"/>
      <c r="D226" s="15"/>
      <c r="E226" s="20">
        <v>1350</v>
      </c>
      <c r="F226" s="91"/>
      <c r="G226" s="87"/>
      <c r="H226" s="92"/>
      <c r="I226" s="20">
        <f>АВГ.25!I226+F226-E226</f>
        <v>-2025</v>
      </c>
    </row>
    <row r="227" spans="1:10" x14ac:dyDescent="0.25">
      <c r="A227" s="19"/>
      <c r="B227" s="127">
        <f t="shared" si="3"/>
        <v>221</v>
      </c>
      <c r="C227" s="63"/>
      <c r="D227" s="15"/>
      <c r="E227" s="20">
        <v>1350</v>
      </c>
      <c r="F227" s="91"/>
      <c r="G227" s="87"/>
      <c r="H227" s="92"/>
      <c r="I227" s="20">
        <f>АВГ.25!I227+F227-E227</f>
        <v>-7150</v>
      </c>
    </row>
    <row r="228" spans="1:10" x14ac:dyDescent="0.25">
      <c r="A228" s="19"/>
      <c r="B228" s="127">
        <f t="shared" si="3"/>
        <v>222</v>
      </c>
      <c r="C228" s="63"/>
      <c r="D228" s="15"/>
      <c r="E228" s="20">
        <v>1350</v>
      </c>
      <c r="F228" s="91"/>
      <c r="G228" s="87"/>
      <c r="H228" s="92"/>
      <c r="I228" s="20">
        <f>АВГ.25!I228+F228-E228</f>
        <v>-12150</v>
      </c>
    </row>
    <row r="229" spans="1:10" x14ac:dyDescent="0.25">
      <c r="A229" s="19"/>
      <c r="B229" s="127">
        <f t="shared" si="3"/>
        <v>223</v>
      </c>
      <c r="C229" s="63"/>
      <c r="D229" s="15"/>
      <c r="E229" s="20">
        <v>1350</v>
      </c>
      <c r="F229" s="91"/>
      <c r="G229" s="87"/>
      <c r="H229" s="92"/>
      <c r="I229" s="20">
        <f>АВГ.25!I229+F229-E229</f>
        <v>-7150</v>
      </c>
    </row>
    <row r="230" spans="1:10" x14ac:dyDescent="0.25">
      <c r="A230" s="19"/>
      <c r="B230" s="127">
        <f t="shared" si="3"/>
        <v>224</v>
      </c>
      <c r="C230" s="63"/>
      <c r="D230" s="15"/>
      <c r="E230" s="20">
        <v>1350</v>
      </c>
      <c r="F230" s="91">
        <v>4400</v>
      </c>
      <c r="G230" s="87">
        <v>827506</v>
      </c>
      <c r="H230" s="92">
        <v>45926</v>
      </c>
      <c r="I230" s="20">
        <f>АВГ.25!I230+F230-E230</f>
        <v>-5000</v>
      </c>
    </row>
    <row r="231" spans="1:10" x14ac:dyDescent="0.25">
      <c r="A231" s="19"/>
      <c r="B231" s="127">
        <f t="shared" si="3"/>
        <v>225</v>
      </c>
      <c r="C231" s="63"/>
      <c r="D231" s="15"/>
      <c r="E231" s="20">
        <v>1350</v>
      </c>
      <c r="F231" s="91">
        <v>1350</v>
      </c>
      <c r="G231" s="87">
        <v>830714</v>
      </c>
      <c r="H231" s="92">
        <v>45915</v>
      </c>
      <c r="I231" s="20">
        <f>АВГ.25!I231+F231-E231</f>
        <v>5400</v>
      </c>
    </row>
    <row r="232" spans="1:10" x14ac:dyDescent="0.25">
      <c r="A232" s="19"/>
      <c r="B232" s="127">
        <f t="shared" si="3"/>
        <v>226</v>
      </c>
      <c r="C232" s="63"/>
      <c r="D232" s="15"/>
      <c r="E232" s="20">
        <v>1350</v>
      </c>
      <c r="F232" s="91">
        <v>3000</v>
      </c>
      <c r="G232" s="87">
        <v>324099</v>
      </c>
      <c r="H232" s="92">
        <v>45922</v>
      </c>
      <c r="I232" s="20">
        <f>АВГ.25!I232+F232-E232</f>
        <v>-2100</v>
      </c>
    </row>
    <row r="233" spans="1:10" x14ac:dyDescent="0.25">
      <c r="A233" s="19"/>
      <c r="B233" s="127">
        <f t="shared" si="3"/>
        <v>227</v>
      </c>
      <c r="C233" s="63"/>
      <c r="D233" s="15"/>
      <c r="E233" s="20">
        <v>1350</v>
      </c>
      <c r="F233" s="91">
        <v>3000</v>
      </c>
      <c r="G233" s="87">
        <v>323873</v>
      </c>
      <c r="H233" s="92">
        <v>45922</v>
      </c>
      <c r="I233" s="20">
        <f>АВГ.25!I233+F233-E233</f>
        <v>3850</v>
      </c>
    </row>
    <row r="234" spans="1:10" x14ac:dyDescent="0.25">
      <c r="A234" s="19"/>
      <c r="B234" s="127">
        <f t="shared" si="3"/>
        <v>228</v>
      </c>
      <c r="C234" s="63"/>
      <c r="D234" s="15"/>
      <c r="E234" s="20">
        <v>1350</v>
      </c>
      <c r="F234" s="91"/>
      <c r="G234" s="87"/>
      <c r="H234" s="92"/>
      <c r="I234" s="20">
        <f>АВГ.25!I234+F234-E234</f>
        <v>4050</v>
      </c>
    </row>
    <row r="235" spans="1:10" x14ac:dyDescent="0.25">
      <c r="A235" s="19"/>
      <c r="B235" s="127">
        <f t="shared" si="3"/>
        <v>229</v>
      </c>
      <c r="C235" s="63"/>
      <c r="D235" s="15"/>
      <c r="E235" s="20">
        <v>1350</v>
      </c>
      <c r="F235" s="91">
        <v>4050</v>
      </c>
      <c r="G235" s="87">
        <v>557783</v>
      </c>
      <c r="H235" s="92">
        <v>45908</v>
      </c>
      <c r="I235" s="20">
        <f>АВГ.25!I235+F235-E235</f>
        <v>2700</v>
      </c>
    </row>
    <row r="236" spans="1:10" x14ac:dyDescent="0.25">
      <c r="A236" s="19"/>
      <c r="B236" s="127">
        <f t="shared" si="3"/>
        <v>230</v>
      </c>
      <c r="C236" s="63"/>
      <c r="D236" s="15"/>
      <c r="E236" s="20">
        <v>1350</v>
      </c>
      <c r="F236" s="91"/>
      <c r="G236" s="87"/>
      <c r="H236" s="92"/>
      <c r="I236" s="20">
        <f>АВГ.25!I236+F236-E236</f>
        <v>-150</v>
      </c>
    </row>
    <row r="237" spans="1:10" x14ac:dyDescent="0.25">
      <c r="A237" s="19"/>
      <c r="B237" s="127">
        <f t="shared" si="3"/>
        <v>231</v>
      </c>
      <c r="C237" s="63"/>
      <c r="D237" s="15"/>
      <c r="E237" s="20">
        <v>1350</v>
      </c>
      <c r="F237" s="91"/>
      <c r="G237" s="87"/>
      <c r="H237" s="92"/>
      <c r="I237" s="20">
        <f>АВГ.25!I237+F237-E237</f>
        <v>-12150</v>
      </c>
    </row>
    <row r="238" spans="1:10" x14ac:dyDescent="0.25">
      <c r="A238" s="19"/>
      <c r="B238" s="127">
        <f t="shared" si="3"/>
        <v>232</v>
      </c>
      <c r="C238" s="63"/>
      <c r="D238" s="15"/>
      <c r="E238" s="20">
        <v>1350</v>
      </c>
      <c r="F238" s="91"/>
      <c r="G238" s="87"/>
      <c r="H238" s="92"/>
      <c r="I238" s="20">
        <f>АВГ.25!I238+F238-E238</f>
        <v>-12150</v>
      </c>
    </row>
    <row r="239" spans="1:10" x14ac:dyDescent="0.25">
      <c r="A239" s="19"/>
      <c r="B239" s="127">
        <f t="shared" si="3"/>
        <v>233</v>
      </c>
      <c r="C239" s="63"/>
      <c r="D239" s="15"/>
      <c r="E239" s="20">
        <v>1350</v>
      </c>
      <c r="F239" s="91"/>
      <c r="G239" s="87"/>
      <c r="H239" s="92"/>
      <c r="I239" s="20">
        <f>АВГ.25!I239+F239-E239</f>
        <v>-12150</v>
      </c>
    </row>
    <row r="240" spans="1:10" x14ac:dyDescent="0.25">
      <c r="A240" s="19"/>
      <c r="B240" s="127">
        <f t="shared" si="3"/>
        <v>234</v>
      </c>
      <c r="C240" s="63"/>
      <c r="D240" s="15"/>
      <c r="E240" s="20">
        <v>1350</v>
      </c>
      <c r="F240" s="91"/>
      <c r="G240" s="87"/>
      <c r="H240" s="92"/>
      <c r="I240" s="20">
        <f>АВГ.25!I240+F240-E240</f>
        <v>-12150</v>
      </c>
      <c r="J240" s="119"/>
    </row>
    <row r="241" spans="1:9" x14ac:dyDescent="0.25">
      <c r="A241" s="19"/>
      <c r="B241" s="127">
        <f t="shared" si="3"/>
        <v>235</v>
      </c>
      <c r="C241" s="63"/>
      <c r="D241" s="15"/>
      <c r="E241" s="20">
        <v>1350</v>
      </c>
      <c r="F241" s="91"/>
      <c r="G241" s="87"/>
      <c r="H241" s="92"/>
      <c r="I241" s="20">
        <f>АВГ.25!I241+F241-E241</f>
        <v>-1900</v>
      </c>
    </row>
    <row r="242" spans="1:9" x14ac:dyDescent="0.25">
      <c r="A242" s="19"/>
      <c r="B242" s="127">
        <f t="shared" si="3"/>
        <v>236</v>
      </c>
      <c r="C242" s="63"/>
      <c r="D242" s="15"/>
      <c r="E242" s="20">
        <v>1350</v>
      </c>
      <c r="F242" s="91"/>
      <c r="G242" s="87"/>
      <c r="H242" s="92"/>
      <c r="I242" s="20">
        <f>АВГ.25!I242+F242-E242</f>
        <v>-12150</v>
      </c>
    </row>
    <row r="243" spans="1:9" x14ac:dyDescent="0.25">
      <c r="A243" s="19"/>
      <c r="B243" s="127">
        <f t="shared" si="3"/>
        <v>237</v>
      </c>
      <c r="C243" s="63"/>
      <c r="D243" s="15"/>
      <c r="E243" s="20">
        <v>1350</v>
      </c>
      <c r="F243" s="91"/>
      <c r="G243" s="87"/>
      <c r="H243" s="92"/>
      <c r="I243" s="20">
        <f>АВГ.25!I243+F243-E243</f>
        <v>-12150</v>
      </c>
    </row>
    <row r="244" spans="1:9" x14ac:dyDescent="0.25">
      <c r="A244" s="19"/>
      <c r="B244" s="127">
        <f t="shared" si="3"/>
        <v>238</v>
      </c>
      <c r="C244" s="63"/>
      <c r="D244" s="15"/>
      <c r="E244" s="20">
        <v>1350</v>
      </c>
      <c r="F244" s="91"/>
      <c r="G244" s="87"/>
      <c r="H244" s="92"/>
      <c r="I244" s="20">
        <f>АВГ.25!I244+F244-E244</f>
        <v>10800</v>
      </c>
    </row>
    <row r="245" spans="1:9" x14ac:dyDescent="0.25">
      <c r="A245" s="19"/>
      <c r="B245" s="127">
        <f t="shared" si="3"/>
        <v>239</v>
      </c>
      <c r="C245" s="63"/>
      <c r="D245" s="15"/>
      <c r="E245" s="20">
        <v>1350</v>
      </c>
      <c r="F245" s="91"/>
      <c r="G245" s="87"/>
      <c r="H245" s="92"/>
      <c r="I245" s="20">
        <f>АВГ.25!I245+F245-E245</f>
        <v>-12150</v>
      </c>
    </row>
    <row r="246" spans="1:9" x14ac:dyDescent="0.25">
      <c r="A246" s="19"/>
      <c r="B246" s="127">
        <f t="shared" si="3"/>
        <v>240</v>
      </c>
      <c r="C246" s="63"/>
      <c r="D246" s="15"/>
      <c r="E246" s="20">
        <v>1350</v>
      </c>
      <c r="F246" s="91"/>
      <c r="G246" s="87"/>
      <c r="H246" s="92"/>
      <c r="I246" s="20">
        <f>АВГ.25!I246+F246-E246</f>
        <v>-12150</v>
      </c>
    </row>
    <row r="247" spans="1:9" x14ac:dyDescent="0.25">
      <c r="A247" s="19"/>
      <c r="B247" s="127">
        <v>241</v>
      </c>
      <c r="C247" s="63"/>
      <c r="D247" s="15"/>
      <c r="E247" s="20">
        <v>1350</v>
      </c>
      <c r="F247" s="91"/>
      <c r="G247" s="87"/>
      <c r="H247" s="92"/>
      <c r="I247" s="20">
        <f>АВГ.25!I247+F247-E247</f>
        <v>21850</v>
      </c>
    </row>
    <row r="248" spans="1:9" x14ac:dyDescent="0.25">
      <c r="A248" s="23"/>
      <c r="B248" s="127" t="s">
        <v>49</v>
      </c>
      <c r="C248" s="63"/>
      <c r="D248" s="15"/>
      <c r="E248" s="20">
        <v>2700</v>
      </c>
      <c r="F248" s="91"/>
      <c r="G248" s="87"/>
      <c r="H248" s="92"/>
      <c r="I248" s="20">
        <f>АВГ.25!I248+F248-E248</f>
        <v>13700</v>
      </c>
    </row>
    <row r="249" spans="1:9" x14ac:dyDescent="0.25">
      <c r="A249" s="23"/>
      <c r="B249" s="127" t="s">
        <v>50</v>
      </c>
      <c r="C249" s="63"/>
      <c r="D249" s="15"/>
      <c r="E249" s="20">
        <v>2700</v>
      </c>
      <c r="F249" s="91">
        <v>2700</v>
      </c>
      <c r="G249" s="87">
        <v>323588</v>
      </c>
      <c r="H249" s="92">
        <v>45909</v>
      </c>
      <c r="I249" s="20">
        <f>АВГ.25!I249+F249-E249</f>
        <v>0</v>
      </c>
    </row>
    <row r="250" spans="1:9" x14ac:dyDescent="0.25">
      <c r="A250" s="23"/>
      <c r="B250" s="127">
        <f>243+1</f>
        <v>244</v>
      </c>
      <c r="C250" s="63"/>
      <c r="D250" s="15"/>
      <c r="E250" s="20"/>
      <c r="F250" s="91"/>
      <c r="G250" s="87"/>
      <c r="H250" s="92"/>
      <c r="I250" s="20">
        <f>АВГ.25!I250+F250-E250</f>
        <v>0</v>
      </c>
    </row>
    <row r="251" spans="1:9" x14ac:dyDescent="0.25">
      <c r="A251" s="23"/>
      <c r="B251" s="127">
        <f t="shared" ref="B251:B271" si="4">B250+1</f>
        <v>245</v>
      </c>
      <c r="C251" s="63"/>
      <c r="D251" s="15"/>
      <c r="E251" s="20">
        <v>1350</v>
      </c>
      <c r="F251" s="91"/>
      <c r="G251" s="87"/>
      <c r="H251" s="92"/>
      <c r="I251" s="20">
        <f>АВГ.25!I251+F251-E251</f>
        <v>-2700</v>
      </c>
    </row>
    <row r="252" spans="1:9" x14ac:dyDescent="0.25">
      <c r="A252" s="23"/>
      <c r="B252" s="127">
        <f t="shared" si="4"/>
        <v>246</v>
      </c>
      <c r="C252" s="63"/>
      <c r="D252" s="15"/>
      <c r="E252" s="20">
        <v>1350</v>
      </c>
      <c r="F252" s="91">
        <v>2700</v>
      </c>
      <c r="G252" s="87">
        <v>452168</v>
      </c>
      <c r="H252" s="92">
        <v>45904</v>
      </c>
      <c r="I252" s="20">
        <f>АВГ.25!I252+F252-E252</f>
        <v>0</v>
      </c>
    </row>
    <row r="253" spans="1:9" x14ac:dyDescent="0.25">
      <c r="A253" s="23"/>
      <c r="B253" s="127">
        <f t="shared" si="4"/>
        <v>247</v>
      </c>
      <c r="C253" s="63"/>
      <c r="D253" s="15"/>
      <c r="E253" s="20">
        <v>1350</v>
      </c>
      <c r="F253" s="91">
        <v>1400</v>
      </c>
      <c r="G253" s="87">
        <v>654979</v>
      </c>
      <c r="H253" s="92">
        <v>45908</v>
      </c>
      <c r="I253" s="20">
        <f>АВГ.25!I253+F253-E253</f>
        <v>3350</v>
      </c>
    </row>
    <row r="254" spans="1:9" x14ac:dyDescent="0.25">
      <c r="A254" s="23"/>
      <c r="B254" s="127">
        <f t="shared" si="4"/>
        <v>248</v>
      </c>
      <c r="C254" s="63"/>
      <c r="D254" s="15"/>
      <c r="E254" s="20">
        <v>0</v>
      </c>
      <c r="F254" s="91"/>
      <c r="G254" s="87"/>
      <c r="H254" s="92"/>
      <c r="I254" s="20">
        <f>АВГ.25!I254+F254-E254</f>
        <v>0</v>
      </c>
    </row>
    <row r="255" spans="1:9" x14ac:dyDescent="0.25">
      <c r="A255" s="23"/>
      <c r="B255" s="127">
        <f t="shared" si="4"/>
        <v>249</v>
      </c>
      <c r="C255" s="63"/>
      <c r="D255" s="15"/>
      <c r="E255" s="20">
        <v>1350</v>
      </c>
      <c r="F255" s="91"/>
      <c r="G255" s="87"/>
      <c r="H255" s="92"/>
      <c r="I255" s="20">
        <f>АВГ.25!I255+F255-E255</f>
        <v>-4050</v>
      </c>
    </row>
    <row r="256" spans="1:9" x14ac:dyDescent="0.25">
      <c r="A256" s="23"/>
      <c r="B256" s="127">
        <f t="shared" si="4"/>
        <v>250</v>
      </c>
      <c r="C256" s="63"/>
      <c r="D256" s="15"/>
      <c r="E256" s="20">
        <v>1350</v>
      </c>
      <c r="F256" s="91"/>
      <c r="G256" s="87"/>
      <c r="H256" s="92"/>
      <c r="I256" s="20">
        <f>АВГ.25!I256+F256-E256</f>
        <v>-12150</v>
      </c>
    </row>
    <row r="257" spans="1:9" x14ac:dyDescent="0.25">
      <c r="A257" s="23"/>
      <c r="B257" s="127">
        <f t="shared" si="4"/>
        <v>251</v>
      </c>
      <c r="C257" s="63"/>
      <c r="D257" s="15"/>
      <c r="E257" s="20">
        <v>1350</v>
      </c>
      <c r="F257" s="91"/>
      <c r="G257" s="87"/>
      <c r="H257" s="92"/>
      <c r="I257" s="20">
        <f>АВГ.25!I257+F257-E257</f>
        <v>4050</v>
      </c>
    </row>
    <row r="258" spans="1:9" x14ac:dyDescent="0.25">
      <c r="A258" s="23"/>
      <c r="B258" s="127">
        <f t="shared" si="4"/>
        <v>252</v>
      </c>
      <c r="C258" s="63"/>
      <c r="D258" s="15"/>
      <c r="E258" s="20">
        <v>1350</v>
      </c>
      <c r="F258" s="91"/>
      <c r="G258" s="87"/>
      <c r="H258" s="92"/>
      <c r="I258" s="20">
        <f>АВГ.25!I258+F258-E258</f>
        <v>-12150</v>
      </c>
    </row>
    <row r="259" spans="1:9" x14ac:dyDescent="0.25">
      <c r="A259" s="23"/>
      <c r="B259" s="127">
        <f t="shared" si="4"/>
        <v>253</v>
      </c>
      <c r="C259" s="63"/>
      <c r="D259" s="15"/>
      <c r="E259" s="20">
        <v>1350</v>
      </c>
      <c r="F259" s="91"/>
      <c r="G259" s="87"/>
      <c r="H259" s="92"/>
      <c r="I259" s="20">
        <f>АВГ.25!I259+F259-E259</f>
        <v>-1350</v>
      </c>
    </row>
    <row r="260" spans="1:9" x14ac:dyDescent="0.25">
      <c r="A260" s="23"/>
      <c r="B260" s="127">
        <f t="shared" si="4"/>
        <v>254</v>
      </c>
      <c r="C260" s="63"/>
      <c r="D260" s="15"/>
      <c r="E260" s="20">
        <v>1350</v>
      </c>
      <c r="F260" s="91"/>
      <c r="G260" s="87"/>
      <c r="H260" s="92"/>
      <c r="I260" s="20">
        <f>АВГ.25!I260+F260-E260</f>
        <v>7850</v>
      </c>
    </row>
    <row r="261" spans="1:9" x14ac:dyDescent="0.25">
      <c r="A261" s="23"/>
      <c r="B261" s="127">
        <v>256</v>
      </c>
      <c r="C261" s="63"/>
      <c r="D261" s="15"/>
      <c r="E261" s="20">
        <v>1350</v>
      </c>
      <c r="F261" s="91"/>
      <c r="G261" s="87"/>
      <c r="H261" s="92"/>
      <c r="I261" s="20">
        <f>АВГ.25!I261+F261-E261</f>
        <v>-12150</v>
      </c>
    </row>
    <row r="262" spans="1:9" x14ac:dyDescent="0.25">
      <c r="A262" s="23"/>
      <c r="B262" s="127">
        <v>258</v>
      </c>
      <c r="C262" s="63"/>
      <c r="D262" s="15"/>
      <c r="E262" s="20">
        <v>1350</v>
      </c>
      <c r="F262" s="91"/>
      <c r="G262" s="87"/>
      <c r="H262" s="92"/>
      <c r="I262" s="20">
        <f>АВГ.25!I262+F262-E262</f>
        <v>-1350</v>
      </c>
    </row>
    <row r="263" spans="1:9" x14ac:dyDescent="0.25">
      <c r="A263" s="23"/>
      <c r="B263" s="127">
        <f t="shared" si="4"/>
        <v>259</v>
      </c>
      <c r="C263" s="63"/>
      <c r="D263" s="15"/>
      <c r="E263" s="20">
        <v>1350</v>
      </c>
      <c r="F263" s="91"/>
      <c r="G263" s="87"/>
      <c r="H263" s="92"/>
      <c r="I263" s="20">
        <f>АВГ.25!I263+F263-E263</f>
        <v>-2700</v>
      </c>
    </row>
    <row r="264" spans="1:9" x14ac:dyDescent="0.25">
      <c r="A264" s="23"/>
      <c r="B264" s="127">
        <f t="shared" si="4"/>
        <v>260</v>
      </c>
      <c r="C264" s="63"/>
      <c r="D264" s="15"/>
      <c r="E264" s="20">
        <v>1350</v>
      </c>
      <c r="F264" s="91"/>
      <c r="G264" s="87"/>
      <c r="H264" s="92"/>
      <c r="I264" s="20">
        <f>АВГ.25!I264+F264-E264</f>
        <v>-1050</v>
      </c>
    </row>
    <row r="265" spans="1:9" x14ac:dyDescent="0.25">
      <c r="A265" s="23"/>
      <c r="B265" s="127">
        <f t="shared" si="4"/>
        <v>261</v>
      </c>
      <c r="C265" s="63"/>
      <c r="D265" s="15"/>
      <c r="E265" s="20">
        <v>1350</v>
      </c>
      <c r="F265" s="91"/>
      <c r="G265" s="87"/>
      <c r="H265" s="92"/>
      <c r="I265" s="20">
        <f>АВГ.25!I265+F265-E265</f>
        <v>-9450</v>
      </c>
    </row>
    <row r="266" spans="1:9" x14ac:dyDescent="0.25">
      <c r="A266" s="23"/>
      <c r="B266" s="127">
        <f t="shared" si="4"/>
        <v>262</v>
      </c>
      <c r="C266" s="63"/>
      <c r="D266" s="15"/>
      <c r="E266" s="20">
        <v>1350</v>
      </c>
      <c r="F266" s="91"/>
      <c r="G266" s="87"/>
      <c r="H266" s="92"/>
      <c r="I266" s="20">
        <f>АВГ.25!I266+F266-E266</f>
        <v>-4050</v>
      </c>
    </row>
    <row r="267" spans="1:9" x14ac:dyDescent="0.25">
      <c r="A267" s="23"/>
      <c r="B267" s="127">
        <f t="shared" si="4"/>
        <v>263</v>
      </c>
      <c r="C267" s="63"/>
      <c r="D267" s="15"/>
      <c r="E267" s="20">
        <v>1350</v>
      </c>
      <c r="F267" s="91"/>
      <c r="G267" s="87"/>
      <c r="H267" s="92"/>
      <c r="I267" s="20">
        <f>АВГ.25!I267+F267-E267</f>
        <v>-12150</v>
      </c>
    </row>
    <row r="268" spans="1:9" x14ac:dyDescent="0.25">
      <c r="A268" s="23"/>
      <c r="B268" s="127">
        <f t="shared" si="4"/>
        <v>264</v>
      </c>
      <c r="C268" s="63"/>
      <c r="D268" s="15"/>
      <c r="E268" s="20">
        <v>1350</v>
      </c>
      <c r="F268" s="91"/>
      <c r="G268" s="87"/>
      <c r="H268" s="92"/>
      <c r="I268" s="20">
        <f>АВГ.25!I268+F268-E268</f>
        <v>-6750</v>
      </c>
    </row>
    <row r="269" spans="1:9" x14ac:dyDescent="0.25">
      <c r="A269" s="23"/>
      <c r="B269" s="127">
        <f t="shared" si="4"/>
        <v>265</v>
      </c>
      <c r="C269" s="63"/>
      <c r="D269" s="15"/>
      <c r="E269" s="20">
        <v>1350</v>
      </c>
      <c r="F269" s="91"/>
      <c r="G269" s="87"/>
      <c r="H269" s="92"/>
      <c r="I269" s="20">
        <f>АВГ.25!I269+F269-E269</f>
        <v>-9450</v>
      </c>
    </row>
    <row r="270" spans="1:9" x14ac:dyDescent="0.25">
      <c r="A270" s="23"/>
      <c r="B270" s="127">
        <f t="shared" si="4"/>
        <v>266</v>
      </c>
      <c r="C270" s="67"/>
      <c r="D270" s="15"/>
      <c r="E270" s="20">
        <v>1350</v>
      </c>
      <c r="F270" s="91">
        <v>2700</v>
      </c>
      <c r="G270" s="87">
        <v>232634</v>
      </c>
      <c r="H270" s="92">
        <v>45901</v>
      </c>
      <c r="I270" s="20">
        <f>АВГ.25!I270+F270-E270</f>
        <v>-2700</v>
      </c>
    </row>
    <row r="271" spans="1:9" x14ac:dyDescent="0.25">
      <c r="A271" s="23"/>
      <c r="B271" s="127">
        <f t="shared" si="4"/>
        <v>267</v>
      </c>
      <c r="C271" s="67"/>
      <c r="D271" s="15"/>
      <c r="E271" s="20">
        <v>1350</v>
      </c>
      <c r="F271" s="91"/>
      <c r="G271" s="87"/>
      <c r="H271" s="92"/>
      <c r="I271" s="20">
        <f>АВГ.25!I271+F271-E271</f>
        <v>4050</v>
      </c>
    </row>
    <row r="272" spans="1:9" x14ac:dyDescent="0.25">
      <c r="A272" s="19"/>
      <c r="B272" s="127">
        <v>268</v>
      </c>
      <c r="C272" s="67"/>
      <c r="D272" s="15"/>
      <c r="E272" s="20">
        <v>1350</v>
      </c>
      <c r="F272" s="91">
        <v>1350</v>
      </c>
      <c r="G272" s="87">
        <v>750018</v>
      </c>
      <c r="H272" s="92">
        <v>45904</v>
      </c>
      <c r="I272" s="20">
        <f>АВГ.25!I272+F272-E272</f>
        <v>-800</v>
      </c>
    </row>
    <row r="273" spans="1:9" x14ac:dyDescent="0.25">
      <c r="A273" s="19"/>
      <c r="B273" s="127">
        <v>269</v>
      </c>
      <c r="C273" s="67"/>
      <c r="D273" s="15"/>
      <c r="E273" s="20">
        <v>1350</v>
      </c>
      <c r="F273" s="91"/>
      <c r="G273" s="87"/>
      <c r="H273" s="92"/>
      <c r="I273" s="20">
        <f>АВГ.25!I273+F273-E273</f>
        <v>17850</v>
      </c>
    </row>
    <row r="274" spans="1:9" x14ac:dyDescent="0.25">
      <c r="A274" s="19"/>
      <c r="B274" s="127" t="s">
        <v>51</v>
      </c>
      <c r="C274" s="67"/>
      <c r="D274" s="15"/>
      <c r="E274" s="20">
        <v>2700</v>
      </c>
      <c r="F274" s="91"/>
      <c r="G274" s="87"/>
      <c r="H274" s="92"/>
      <c r="I274" s="20">
        <f>АВГ.25!I274+F274-E274</f>
        <v>26300</v>
      </c>
    </row>
    <row r="275" spans="1:9" x14ac:dyDescent="0.25">
      <c r="A275" s="19"/>
      <c r="B275" s="127">
        <v>272</v>
      </c>
      <c r="C275" s="67"/>
      <c r="D275" s="15"/>
      <c r="E275" s="20">
        <v>1350</v>
      </c>
      <c r="F275" s="91"/>
      <c r="G275" s="87"/>
      <c r="H275" s="92"/>
      <c r="I275" s="20">
        <f>АВГ.25!I275+F275-E275</f>
        <v>-12150</v>
      </c>
    </row>
    <row r="276" spans="1:9" x14ac:dyDescent="0.25">
      <c r="A276" s="19"/>
      <c r="B276" s="127">
        <f>B275+1</f>
        <v>273</v>
      </c>
      <c r="C276" s="67"/>
      <c r="D276" s="15"/>
      <c r="E276" s="20">
        <v>1350</v>
      </c>
      <c r="F276" s="91"/>
      <c r="G276" s="87"/>
      <c r="H276" s="92"/>
      <c r="I276" s="20">
        <f>АВГ.25!I276+F276-E276</f>
        <v>-12150</v>
      </c>
    </row>
    <row r="277" spans="1:9" x14ac:dyDescent="0.25">
      <c r="A277" s="19"/>
      <c r="B277" s="127">
        <f>B276+1</f>
        <v>274</v>
      </c>
      <c r="C277" s="67"/>
      <c r="D277" s="15"/>
      <c r="E277" s="20">
        <v>1350</v>
      </c>
      <c r="F277" s="91"/>
      <c r="G277" s="87"/>
      <c r="H277" s="92"/>
      <c r="I277" s="20">
        <f>АВГ.25!I277+F277-E277</f>
        <v>-1350</v>
      </c>
    </row>
    <row r="278" spans="1:9" x14ac:dyDescent="0.25">
      <c r="A278" s="19"/>
      <c r="B278" s="127">
        <f>B277+1</f>
        <v>275</v>
      </c>
      <c r="C278" s="67"/>
      <c r="D278" s="15"/>
      <c r="E278" s="20">
        <v>1350</v>
      </c>
      <c r="F278" s="91">
        <v>1350</v>
      </c>
      <c r="G278" s="87" t="s">
        <v>935</v>
      </c>
      <c r="H278" s="92">
        <v>45910</v>
      </c>
      <c r="I278" s="20">
        <f>АВГ.25!I278+F278-E278</f>
        <v>0</v>
      </c>
    </row>
    <row r="279" spans="1:9" x14ac:dyDescent="0.25">
      <c r="A279" s="19"/>
      <c r="B279" s="127">
        <f>B278+1</f>
        <v>276</v>
      </c>
      <c r="C279" s="67"/>
      <c r="D279" s="15"/>
      <c r="E279" s="20">
        <v>1350</v>
      </c>
      <c r="F279" s="91"/>
      <c r="G279" s="87"/>
      <c r="H279" s="92"/>
      <c r="I279" s="20">
        <f>АВГ.25!I279+F279-E279</f>
        <v>-12150</v>
      </c>
    </row>
    <row r="280" spans="1:9" x14ac:dyDescent="0.25">
      <c r="A280" s="19"/>
      <c r="B280" s="127">
        <v>277</v>
      </c>
      <c r="C280" s="67"/>
      <c r="D280" s="15"/>
      <c r="E280" s="20">
        <v>1350</v>
      </c>
      <c r="F280" s="91"/>
      <c r="G280" s="87"/>
      <c r="H280" s="92"/>
      <c r="I280" s="20">
        <f>АВГ.25!I280+F280-E280</f>
        <v>4050</v>
      </c>
    </row>
    <row r="281" spans="1:9" x14ac:dyDescent="0.25">
      <c r="A281" s="19"/>
      <c r="B281" s="127">
        <v>278</v>
      </c>
      <c r="C281" s="67"/>
      <c r="D281" s="15"/>
      <c r="E281" s="20">
        <v>1350</v>
      </c>
      <c r="F281" s="91"/>
      <c r="G281" s="87"/>
      <c r="H281" s="92"/>
      <c r="I281" s="20">
        <f>АВГ.25!I281+F281-E281</f>
        <v>-5150</v>
      </c>
    </row>
    <row r="282" spans="1:9" x14ac:dyDescent="0.25">
      <c r="A282" s="19"/>
      <c r="B282" s="127" t="s">
        <v>52</v>
      </c>
      <c r="C282" s="67"/>
      <c r="D282" s="15"/>
      <c r="E282" s="20">
        <v>1350</v>
      </c>
      <c r="F282" s="91"/>
      <c r="G282" s="87"/>
      <c r="H282" s="92"/>
      <c r="I282" s="20">
        <f>АВГ.25!I282+F282-E282</f>
        <v>-12150</v>
      </c>
    </row>
    <row r="283" spans="1:9" x14ac:dyDescent="0.25">
      <c r="A283" s="19"/>
      <c r="B283" s="127" t="s">
        <v>53</v>
      </c>
      <c r="C283" s="67"/>
      <c r="D283" s="15"/>
      <c r="E283" s="20">
        <v>1350</v>
      </c>
      <c r="F283" s="91"/>
      <c r="G283" s="87"/>
      <c r="H283" s="92"/>
      <c r="I283" s="20">
        <f>АВГ.25!I283+F283-E283</f>
        <v>-12150</v>
      </c>
    </row>
    <row r="284" spans="1:9" x14ac:dyDescent="0.25">
      <c r="A284" s="19"/>
      <c r="B284" s="127">
        <v>280</v>
      </c>
      <c r="C284" s="67"/>
      <c r="D284" s="15"/>
      <c r="E284" s="20">
        <v>1350</v>
      </c>
      <c r="F284" s="91"/>
      <c r="G284" s="87"/>
      <c r="H284" s="92"/>
      <c r="I284" s="20">
        <f>АВГ.25!I284+F284-E284</f>
        <v>-12150</v>
      </c>
    </row>
    <row r="285" spans="1:9" x14ac:dyDescent="0.25">
      <c r="A285" s="19"/>
      <c r="B285" s="127">
        <v>281</v>
      </c>
      <c r="C285" s="67"/>
      <c r="D285" s="15"/>
      <c r="E285" s="20">
        <v>1350</v>
      </c>
      <c r="F285" s="91">
        <v>1350</v>
      </c>
      <c r="G285" s="87">
        <v>111581</v>
      </c>
      <c r="H285" s="92">
        <v>45901</v>
      </c>
      <c r="I285" s="20">
        <f>АВГ.25!I285+F285-E285</f>
        <v>-1350</v>
      </c>
    </row>
    <row r="286" spans="1:9" x14ac:dyDescent="0.25">
      <c r="A286" s="19"/>
      <c r="B286" s="127">
        <v>282</v>
      </c>
      <c r="C286" s="67"/>
      <c r="D286" s="15"/>
      <c r="E286" s="20">
        <v>1350</v>
      </c>
      <c r="F286" s="91">
        <v>9000</v>
      </c>
      <c r="G286" s="87">
        <v>665582</v>
      </c>
      <c r="H286" s="92">
        <v>45929</v>
      </c>
      <c r="I286" s="20">
        <f>АВГ.25!I286+F286-E286</f>
        <v>1850</v>
      </c>
    </row>
    <row r="287" spans="1:9" x14ac:dyDescent="0.25">
      <c r="A287" s="23"/>
      <c r="B287" s="127">
        <v>283</v>
      </c>
      <c r="C287" s="67"/>
      <c r="D287" s="15"/>
      <c r="E287" s="20">
        <v>1350</v>
      </c>
      <c r="F287" s="91"/>
      <c r="G287" s="87"/>
      <c r="H287" s="92"/>
      <c r="I287" s="20">
        <f>АВГ.25!I287+F287-E287</f>
        <v>-4050</v>
      </c>
    </row>
    <row r="288" spans="1:9" x14ac:dyDescent="0.25">
      <c r="A288" s="23"/>
      <c r="B288" s="127">
        <v>284</v>
      </c>
      <c r="C288" s="67"/>
      <c r="D288" s="15"/>
      <c r="E288" s="20">
        <v>1350</v>
      </c>
      <c r="F288" s="91"/>
      <c r="G288" s="87"/>
      <c r="H288" s="92"/>
      <c r="I288" s="20">
        <f>АВГ.25!I288+F288-E288</f>
        <v>4050</v>
      </c>
    </row>
    <row r="289" spans="1:9" x14ac:dyDescent="0.25">
      <c r="A289" s="23"/>
      <c r="B289" s="127">
        <f>B288+1</f>
        <v>285</v>
      </c>
      <c r="C289" s="67"/>
      <c r="D289" s="15"/>
      <c r="E289" s="20">
        <v>1350</v>
      </c>
      <c r="F289" s="91">
        <v>1350</v>
      </c>
      <c r="G289" s="87">
        <v>594169</v>
      </c>
      <c r="H289" s="92">
        <v>45904</v>
      </c>
      <c r="I289" s="20">
        <f>АВГ.25!I289+F289-E289</f>
        <v>0</v>
      </c>
    </row>
    <row r="290" spans="1:9" x14ac:dyDescent="0.25">
      <c r="A290" s="23"/>
      <c r="B290" s="127">
        <f>B289+1</f>
        <v>286</v>
      </c>
      <c r="C290" s="67"/>
      <c r="D290" s="15"/>
      <c r="E290" s="20">
        <v>1350</v>
      </c>
      <c r="F290" s="91"/>
      <c r="G290" s="87"/>
      <c r="H290" s="92"/>
      <c r="I290" s="20">
        <f>АВГ.25!I290+F290-E290</f>
        <v>-4050</v>
      </c>
    </row>
    <row r="291" spans="1:9" x14ac:dyDescent="0.25">
      <c r="A291" s="23"/>
      <c r="B291" s="127">
        <f>B290+1</f>
        <v>287</v>
      </c>
      <c r="C291" s="67"/>
      <c r="D291" s="15"/>
      <c r="E291" s="20">
        <v>1350</v>
      </c>
      <c r="F291" s="91">
        <v>1350</v>
      </c>
      <c r="G291" s="87">
        <v>438343</v>
      </c>
      <c r="H291" s="92">
        <v>45915</v>
      </c>
      <c r="I291" s="20">
        <f>АВГ.25!I291+F291-E291</f>
        <v>0</v>
      </c>
    </row>
    <row r="292" spans="1:9" x14ac:dyDescent="0.25">
      <c r="A292" s="23"/>
      <c r="B292" s="127">
        <f>288.289</f>
        <v>288.28899999999999</v>
      </c>
      <c r="C292" s="67"/>
      <c r="D292" s="15"/>
      <c r="E292" s="20">
        <v>2700</v>
      </c>
      <c r="F292" s="91"/>
      <c r="G292" s="87"/>
      <c r="H292" s="92"/>
      <c r="I292" s="20">
        <f>АВГ.25!I292+F292-E292</f>
        <v>0</v>
      </c>
    </row>
    <row r="293" spans="1:9" x14ac:dyDescent="0.25">
      <c r="A293" s="23"/>
      <c r="B293" s="127">
        <v>290</v>
      </c>
      <c r="C293" s="67"/>
      <c r="D293" s="15"/>
      <c r="E293" s="20">
        <v>0</v>
      </c>
      <c r="F293" s="91"/>
      <c r="G293" s="87"/>
      <c r="H293" s="92"/>
      <c r="I293" s="20">
        <f>АВГ.25!I293+F293-E293</f>
        <v>0</v>
      </c>
    </row>
    <row r="294" spans="1:9" x14ac:dyDescent="0.25">
      <c r="A294" s="23"/>
      <c r="B294" s="127">
        <f>B293+1</f>
        <v>291</v>
      </c>
      <c r="C294" s="67"/>
      <c r="D294" s="15"/>
      <c r="E294" s="20">
        <v>0</v>
      </c>
      <c r="F294" s="91"/>
      <c r="G294" s="87"/>
      <c r="H294" s="92"/>
      <c r="I294" s="20">
        <f>АВГ.25!I294+F294-E294</f>
        <v>0</v>
      </c>
    </row>
    <row r="295" spans="1:9" x14ac:dyDescent="0.25">
      <c r="A295" s="19"/>
      <c r="B295" s="127">
        <v>292</v>
      </c>
      <c r="C295" s="67"/>
      <c r="D295" s="15"/>
      <c r="E295" s="20">
        <v>1350</v>
      </c>
      <c r="F295" s="91">
        <v>1350</v>
      </c>
      <c r="G295" s="87">
        <v>903628</v>
      </c>
      <c r="H295" s="92">
        <v>45902</v>
      </c>
      <c r="I295" s="20">
        <f>АВГ.25!I295+F295-E295</f>
        <v>0</v>
      </c>
    </row>
    <row r="296" spans="1:9" x14ac:dyDescent="0.25">
      <c r="A296" s="19"/>
      <c r="B296" s="127">
        <f>B295+1</f>
        <v>293</v>
      </c>
      <c r="C296" s="67"/>
      <c r="D296" s="15"/>
      <c r="E296" s="20">
        <v>1350</v>
      </c>
      <c r="F296" s="91"/>
      <c r="G296" s="87"/>
      <c r="H296" s="92"/>
      <c r="I296" s="20">
        <f>АВГ.25!I296+F296-E296</f>
        <v>-12150</v>
      </c>
    </row>
    <row r="297" spans="1:9" x14ac:dyDescent="0.25">
      <c r="A297" s="19"/>
      <c r="B297" s="127">
        <f t="shared" ref="B297:B352" si="5">B296+1</f>
        <v>294</v>
      </c>
      <c r="C297" s="67"/>
      <c r="D297" s="15"/>
      <c r="E297" s="20">
        <v>1350</v>
      </c>
      <c r="F297" s="91">
        <v>2700</v>
      </c>
      <c r="G297" s="87">
        <v>867407</v>
      </c>
      <c r="H297" s="92">
        <v>45915</v>
      </c>
      <c r="I297" s="20">
        <f>АВГ.25!I297+F297-E297</f>
        <v>2700</v>
      </c>
    </row>
    <row r="298" spans="1:9" x14ac:dyDescent="0.25">
      <c r="A298" s="19"/>
      <c r="B298" s="127">
        <f t="shared" si="5"/>
        <v>295</v>
      </c>
      <c r="C298" s="67"/>
      <c r="D298" s="15"/>
      <c r="E298" s="20">
        <v>1350</v>
      </c>
      <c r="F298" s="91"/>
      <c r="G298" s="87"/>
      <c r="H298" s="92"/>
      <c r="I298" s="20">
        <f>АВГ.25!I298+F298-E298</f>
        <v>-12150</v>
      </c>
    </row>
    <row r="299" spans="1:9" x14ac:dyDescent="0.25">
      <c r="A299" s="19"/>
      <c r="B299" s="127">
        <f t="shared" si="5"/>
        <v>296</v>
      </c>
      <c r="C299" s="67"/>
      <c r="D299" s="15"/>
      <c r="E299" s="20">
        <v>0</v>
      </c>
      <c r="F299" s="91"/>
      <c r="G299" s="87"/>
      <c r="H299" s="92"/>
      <c r="I299" s="20">
        <f>АВГ.25!I299+F299-E299</f>
        <v>0</v>
      </c>
    </row>
    <row r="300" spans="1:9" x14ac:dyDescent="0.25">
      <c r="A300" s="19"/>
      <c r="B300" s="127">
        <f t="shared" si="5"/>
        <v>297</v>
      </c>
      <c r="C300" s="67"/>
      <c r="D300" s="15"/>
      <c r="E300" s="20">
        <v>1350</v>
      </c>
      <c r="F300" s="91"/>
      <c r="G300" s="87"/>
      <c r="H300" s="92"/>
      <c r="I300" s="20">
        <f>АВГ.25!I300+F300-E300</f>
        <v>8100</v>
      </c>
    </row>
    <row r="301" spans="1:9" x14ac:dyDescent="0.25">
      <c r="A301" s="19"/>
      <c r="B301" s="127">
        <f t="shared" si="5"/>
        <v>298</v>
      </c>
      <c r="C301" s="67"/>
      <c r="D301" s="15"/>
      <c r="E301" s="20">
        <v>0</v>
      </c>
      <c r="F301" s="91"/>
      <c r="G301" s="87"/>
      <c r="H301" s="92"/>
      <c r="I301" s="20">
        <f>АВГ.25!I301+F301-E301</f>
        <v>0</v>
      </c>
    </row>
    <row r="302" spans="1:9" x14ac:dyDescent="0.25">
      <c r="A302" s="19"/>
      <c r="B302" s="127">
        <f t="shared" si="5"/>
        <v>299</v>
      </c>
      <c r="C302" s="67"/>
      <c r="D302" s="15"/>
      <c r="E302" s="20">
        <v>0</v>
      </c>
      <c r="F302" s="91"/>
      <c r="G302" s="87"/>
      <c r="H302" s="92"/>
      <c r="I302" s="20">
        <f>АВГ.25!I302+F302-E302</f>
        <v>0</v>
      </c>
    </row>
    <row r="303" spans="1:9" x14ac:dyDescent="0.25">
      <c r="A303" s="19"/>
      <c r="B303" s="127">
        <f t="shared" si="5"/>
        <v>300</v>
      </c>
      <c r="C303" s="67"/>
      <c r="D303" s="15"/>
      <c r="E303" s="20">
        <v>1350</v>
      </c>
      <c r="F303" s="91"/>
      <c r="G303" s="87"/>
      <c r="H303" s="92"/>
      <c r="I303" s="20">
        <f>АВГ.25!I303+F303-E303</f>
        <v>-10800</v>
      </c>
    </row>
    <row r="304" spans="1:9" x14ac:dyDescent="0.25">
      <c r="A304" s="19"/>
      <c r="B304" s="127">
        <f t="shared" si="5"/>
        <v>301</v>
      </c>
      <c r="C304" s="67"/>
      <c r="D304" s="15"/>
      <c r="E304" s="20">
        <v>1350</v>
      </c>
      <c r="F304" s="91"/>
      <c r="G304" s="87"/>
      <c r="H304" s="92"/>
      <c r="I304" s="20">
        <f>АВГ.25!I304+F304-E304</f>
        <v>4050</v>
      </c>
    </row>
    <row r="305" spans="1:10" x14ac:dyDescent="0.25">
      <c r="A305" s="19"/>
      <c r="B305" s="127">
        <f t="shared" si="5"/>
        <v>302</v>
      </c>
      <c r="C305" s="67"/>
      <c r="D305" s="15"/>
      <c r="E305" s="20">
        <v>1350</v>
      </c>
      <c r="F305" s="91"/>
      <c r="G305" s="87"/>
      <c r="H305" s="92"/>
      <c r="I305" s="20">
        <f>АВГ.25!I305+F305-E305</f>
        <v>4050</v>
      </c>
    </row>
    <row r="306" spans="1:10" x14ac:dyDescent="0.25">
      <c r="A306" s="19"/>
      <c r="B306" s="127">
        <f t="shared" si="5"/>
        <v>303</v>
      </c>
      <c r="C306" s="67"/>
      <c r="D306" s="15"/>
      <c r="E306" s="20">
        <v>1350</v>
      </c>
      <c r="F306" s="91"/>
      <c r="G306" s="87"/>
      <c r="H306" s="92"/>
      <c r="I306" s="20">
        <f>АВГ.25!I306+F306-E306</f>
        <v>-1350</v>
      </c>
    </row>
    <row r="307" spans="1:10" x14ac:dyDescent="0.25">
      <c r="A307" s="19"/>
      <c r="B307" s="127">
        <f t="shared" si="5"/>
        <v>304</v>
      </c>
      <c r="C307" s="67"/>
      <c r="D307" s="15"/>
      <c r="E307" s="20">
        <v>1350</v>
      </c>
      <c r="F307" s="91"/>
      <c r="G307" s="87"/>
      <c r="H307" s="92"/>
      <c r="I307" s="20">
        <f>АВГ.25!I307+F307-E307</f>
        <v>-12150</v>
      </c>
    </row>
    <row r="308" spans="1:10" x14ac:dyDescent="0.25">
      <c r="A308" s="19"/>
      <c r="B308" s="127">
        <f t="shared" si="5"/>
        <v>305</v>
      </c>
      <c r="C308" s="67"/>
      <c r="D308" s="15"/>
      <c r="E308" s="20">
        <v>1350</v>
      </c>
      <c r="F308" s="91">
        <v>1350</v>
      </c>
      <c r="G308" s="87">
        <v>307598</v>
      </c>
      <c r="H308" s="92">
        <v>45905</v>
      </c>
      <c r="I308" s="20">
        <f>АВГ.25!I308+F308-E308</f>
        <v>0</v>
      </c>
    </row>
    <row r="309" spans="1:10" x14ac:dyDescent="0.25">
      <c r="A309" s="19"/>
      <c r="B309" s="127">
        <f t="shared" si="5"/>
        <v>306</v>
      </c>
      <c r="C309" s="67"/>
      <c r="D309" s="15"/>
      <c r="E309" s="20">
        <v>1350</v>
      </c>
      <c r="F309" s="91"/>
      <c r="G309" s="87"/>
      <c r="H309" s="92"/>
      <c r="I309" s="20">
        <f>АВГ.25!I309+F309-E309</f>
        <v>-12150</v>
      </c>
    </row>
    <row r="310" spans="1:10" x14ac:dyDescent="0.25">
      <c r="A310" s="19"/>
      <c r="B310" s="127">
        <f t="shared" si="5"/>
        <v>307</v>
      </c>
      <c r="C310" s="67"/>
      <c r="D310" s="15"/>
      <c r="E310" s="20">
        <v>1350</v>
      </c>
      <c r="F310" s="91"/>
      <c r="G310" s="87"/>
      <c r="H310" s="92"/>
      <c r="I310" s="20">
        <f>АВГ.25!I310+F310-E310</f>
        <v>-12150</v>
      </c>
    </row>
    <row r="311" spans="1:10" x14ac:dyDescent="0.25">
      <c r="A311" s="19"/>
      <c r="B311" s="127">
        <f t="shared" si="5"/>
        <v>308</v>
      </c>
      <c r="C311" s="67"/>
      <c r="D311" s="15"/>
      <c r="E311" s="20">
        <v>1350</v>
      </c>
      <c r="F311" s="91"/>
      <c r="G311" s="87"/>
      <c r="H311" s="92"/>
      <c r="I311" s="20">
        <f>АВГ.25!I311+F311-E311</f>
        <v>5400</v>
      </c>
      <c r="J311" s="119"/>
    </row>
    <row r="312" spans="1:10" x14ac:dyDescent="0.25">
      <c r="A312" s="19"/>
      <c r="B312" s="127">
        <f t="shared" si="5"/>
        <v>309</v>
      </c>
      <c r="C312" s="67"/>
      <c r="D312" s="15"/>
      <c r="E312" s="20">
        <v>1350</v>
      </c>
      <c r="F312" s="91"/>
      <c r="G312" s="87"/>
      <c r="H312" s="92"/>
      <c r="I312" s="20">
        <f>АВГ.25!I312+F312-E312</f>
        <v>-12150</v>
      </c>
    </row>
    <row r="313" spans="1:10" x14ac:dyDescent="0.25">
      <c r="A313" s="19"/>
      <c r="B313" s="127">
        <f>B312+1</f>
        <v>310</v>
      </c>
      <c r="C313" s="168" t="s">
        <v>933</v>
      </c>
      <c r="D313" s="15"/>
      <c r="E313" s="20">
        <v>1350</v>
      </c>
      <c r="F313" s="91">
        <v>1350</v>
      </c>
      <c r="G313" s="87">
        <v>886403</v>
      </c>
      <c r="H313" s="92">
        <v>45909</v>
      </c>
      <c r="I313" s="20">
        <f>АВГ.25!I313+F313-E313</f>
        <v>0</v>
      </c>
    </row>
    <row r="314" spans="1:10" x14ac:dyDescent="0.25">
      <c r="A314" s="19"/>
      <c r="B314" s="127">
        <f t="shared" si="5"/>
        <v>311</v>
      </c>
      <c r="C314" s="169"/>
      <c r="D314" s="15"/>
      <c r="E314" s="20"/>
      <c r="F314" s="91"/>
      <c r="G314" s="87"/>
      <c r="H314" s="92"/>
      <c r="I314" s="20">
        <f>АВГ.25!I314+F314-E314</f>
        <v>0</v>
      </c>
    </row>
    <row r="315" spans="1:10" x14ac:dyDescent="0.25">
      <c r="A315" s="19"/>
      <c r="B315" s="127">
        <f t="shared" si="5"/>
        <v>312</v>
      </c>
      <c r="C315" s="67"/>
      <c r="D315" s="15"/>
      <c r="E315" s="20">
        <v>1350</v>
      </c>
      <c r="F315" s="91"/>
      <c r="G315" s="87"/>
      <c r="H315" s="92"/>
      <c r="I315" s="20">
        <f>АВГ.25!I315+F315-E315</f>
        <v>-12150</v>
      </c>
    </row>
    <row r="316" spans="1:10" x14ac:dyDescent="0.25">
      <c r="A316" s="19"/>
      <c r="B316" s="127">
        <f t="shared" si="5"/>
        <v>313</v>
      </c>
      <c r="C316" s="168" t="s">
        <v>933</v>
      </c>
      <c r="D316" s="15"/>
      <c r="E316" s="20">
        <v>1350</v>
      </c>
      <c r="F316" s="91">
        <v>9450</v>
      </c>
      <c r="G316" s="87">
        <v>629618</v>
      </c>
      <c r="H316" s="92">
        <v>45905</v>
      </c>
      <c r="I316" s="20">
        <f>АВГ.25!I316+F316-E316</f>
        <v>-2700</v>
      </c>
    </row>
    <row r="317" spans="1:10" x14ac:dyDescent="0.25">
      <c r="A317" s="19"/>
      <c r="B317" s="127">
        <f t="shared" si="5"/>
        <v>314</v>
      </c>
      <c r="C317" s="169"/>
      <c r="D317" s="15"/>
      <c r="E317" s="20"/>
      <c r="F317" s="91"/>
      <c r="G317" s="87"/>
      <c r="H317" s="92"/>
      <c r="I317" s="20">
        <f>АВГ.25!I317+F317-E317</f>
        <v>0</v>
      </c>
    </row>
    <row r="318" spans="1:10" x14ac:dyDescent="0.25">
      <c r="A318" s="19"/>
      <c r="B318" s="127">
        <f t="shared" si="5"/>
        <v>315</v>
      </c>
      <c r="C318" s="67"/>
      <c r="D318" s="15"/>
      <c r="E318" s="20"/>
      <c r="F318" s="91"/>
      <c r="G318" s="87"/>
      <c r="H318" s="92"/>
      <c r="I318" s="20">
        <f>АВГ.25!I318+F318-E318</f>
        <v>0</v>
      </c>
    </row>
    <row r="319" spans="1:10" x14ac:dyDescent="0.25">
      <c r="A319" s="19"/>
      <c r="B319" s="127">
        <f t="shared" si="5"/>
        <v>316</v>
      </c>
      <c r="C319" s="67"/>
      <c r="D319" s="15"/>
      <c r="E319" s="20">
        <v>1350</v>
      </c>
      <c r="F319" s="91">
        <v>1350</v>
      </c>
      <c r="G319" s="87">
        <v>605138</v>
      </c>
      <c r="H319" s="92">
        <v>45904</v>
      </c>
      <c r="I319" s="20">
        <f>АВГ.25!I319+F319-E319</f>
        <v>-1350</v>
      </c>
    </row>
    <row r="320" spans="1:10" x14ac:dyDescent="0.25">
      <c r="A320" s="19"/>
      <c r="B320" s="127">
        <f t="shared" si="5"/>
        <v>317</v>
      </c>
      <c r="C320" s="35"/>
      <c r="D320" s="15"/>
      <c r="E320" s="116">
        <v>1350</v>
      </c>
      <c r="F320" s="91">
        <f>1350+1350</f>
        <v>2700</v>
      </c>
      <c r="G320" s="87" t="s">
        <v>936</v>
      </c>
      <c r="H320" s="92" t="s">
        <v>937</v>
      </c>
      <c r="I320" s="20">
        <f>АВГ.25!I320+F320-E320</f>
        <v>0</v>
      </c>
    </row>
    <row r="321" spans="1:9" x14ac:dyDescent="0.25">
      <c r="A321" s="19"/>
      <c r="B321" s="127">
        <f t="shared" si="5"/>
        <v>318</v>
      </c>
      <c r="C321" s="67"/>
      <c r="D321" s="15"/>
      <c r="E321" s="20">
        <v>1350</v>
      </c>
      <c r="F321" s="91"/>
      <c r="G321" s="87"/>
      <c r="H321" s="92"/>
      <c r="I321" s="20">
        <f>АВГ.25!I321+F321-E321</f>
        <v>-150</v>
      </c>
    </row>
    <row r="322" spans="1:9" x14ac:dyDescent="0.25">
      <c r="A322" s="19"/>
      <c r="B322" s="127">
        <f t="shared" si="5"/>
        <v>319</v>
      </c>
      <c r="C322" s="67"/>
      <c r="D322" s="15"/>
      <c r="E322" s="20"/>
      <c r="F322" s="91"/>
      <c r="G322" s="87"/>
      <c r="H322" s="92"/>
      <c r="I322" s="20">
        <f>АВГ.25!I322+F322-E322</f>
        <v>0</v>
      </c>
    </row>
    <row r="323" spans="1:9" x14ac:dyDescent="0.25">
      <c r="A323" s="19"/>
      <c r="B323" s="127">
        <f t="shared" si="5"/>
        <v>320</v>
      </c>
      <c r="C323" s="67"/>
      <c r="D323" s="15"/>
      <c r="E323" s="20">
        <v>1350</v>
      </c>
      <c r="F323" s="91"/>
      <c r="G323" s="87"/>
      <c r="H323" s="92"/>
      <c r="I323" s="20">
        <f>АВГ.25!I323+F323-E323</f>
        <v>-12150</v>
      </c>
    </row>
    <row r="324" spans="1:9" x14ac:dyDescent="0.25">
      <c r="A324" s="19"/>
      <c r="B324" s="127">
        <f t="shared" si="5"/>
        <v>321</v>
      </c>
      <c r="C324" s="67"/>
      <c r="D324" s="15"/>
      <c r="E324" s="20">
        <v>1350</v>
      </c>
      <c r="F324" s="91">
        <v>2700</v>
      </c>
      <c r="G324" s="87" t="s">
        <v>938</v>
      </c>
      <c r="H324" s="92">
        <v>45902</v>
      </c>
      <c r="I324" s="20">
        <f>АВГ.25!I324+F324-E324</f>
        <v>43200</v>
      </c>
    </row>
    <row r="325" spans="1:9" x14ac:dyDescent="0.25">
      <c r="A325" s="19"/>
      <c r="B325" s="127">
        <f t="shared" si="5"/>
        <v>322</v>
      </c>
      <c r="C325" s="67"/>
      <c r="D325" s="15"/>
      <c r="E325" s="20">
        <v>1350</v>
      </c>
      <c r="F325" s="91"/>
      <c r="G325" s="87"/>
      <c r="H325" s="92"/>
      <c r="I325" s="20">
        <f>АВГ.25!I325+F325-E325</f>
        <v>-150</v>
      </c>
    </row>
    <row r="326" spans="1:9" x14ac:dyDescent="0.25">
      <c r="A326" s="19"/>
      <c r="B326" s="127">
        <f t="shared" si="5"/>
        <v>323</v>
      </c>
      <c r="C326" s="67"/>
      <c r="D326" s="15"/>
      <c r="E326" s="20">
        <v>1350</v>
      </c>
      <c r="F326" s="91">
        <v>1350</v>
      </c>
      <c r="G326" s="87">
        <v>110844</v>
      </c>
      <c r="H326" s="92">
        <v>45925</v>
      </c>
      <c r="I326" s="20">
        <f>АВГ.25!I326+F326-E326</f>
        <v>0</v>
      </c>
    </row>
    <row r="327" spans="1:9" x14ac:dyDescent="0.25">
      <c r="A327" s="19"/>
      <c r="B327" s="127">
        <f t="shared" si="5"/>
        <v>324</v>
      </c>
      <c r="C327" s="67"/>
      <c r="D327" s="15"/>
      <c r="E327" s="20">
        <v>1350</v>
      </c>
      <c r="F327" s="91"/>
      <c r="G327" s="87"/>
      <c r="H327" s="92"/>
      <c r="I327" s="20">
        <f>АВГ.25!I327+F327-E327</f>
        <v>7850</v>
      </c>
    </row>
    <row r="328" spans="1:9" x14ac:dyDescent="0.25">
      <c r="A328" s="19"/>
      <c r="B328" s="127">
        <f t="shared" si="5"/>
        <v>325</v>
      </c>
      <c r="C328" s="67"/>
      <c r="D328" s="15"/>
      <c r="E328" s="20">
        <v>1350</v>
      </c>
      <c r="F328" s="91"/>
      <c r="G328" s="87"/>
      <c r="H328" s="92"/>
      <c r="I328" s="20">
        <f>АВГ.25!I328+F328-E328</f>
        <v>-12150</v>
      </c>
    </row>
    <row r="329" spans="1:9" x14ac:dyDescent="0.25">
      <c r="A329" s="19"/>
      <c r="B329" s="127">
        <f t="shared" si="5"/>
        <v>326</v>
      </c>
      <c r="C329" s="67"/>
      <c r="D329" s="15"/>
      <c r="E329" s="20">
        <v>1350</v>
      </c>
      <c r="F329" s="91"/>
      <c r="G329" s="87"/>
      <c r="H329" s="92"/>
      <c r="I329" s="20">
        <f>АВГ.25!I329+F329-E329</f>
        <v>-12150</v>
      </c>
    </row>
    <row r="330" spans="1:9" x14ac:dyDescent="0.25">
      <c r="A330" s="19"/>
      <c r="B330" s="127">
        <f t="shared" si="5"/>
        <v>327</v>
      </c>
      <c r="C330" s="67"/>
      <c r="D330" s="15"/>
      <c r="E330" s="20">
        <v>1350</v>
      </c>
      <c r="F330" s="91">
        <v>1350</v>
      </c>
      <c r="G330" s="87">
        <v>404140</v>
      </c>
      <c r="H330" s="92">
        <v>45916</v>
      </c>
      <c r="I330" s="20">
        <f>АВГ.25!I330+F330-E330</f>
        <v>0</v>
      </c>
    </row>
    <row r="331" spans="1:9" x14ac:dyDescent="0.25">
      <c r="A331" s="19"/>
      <c r="B331" s="127">
        <f t="shared" si="5"/>
        <v>328</v>
      </c>
      <c r="C331" s="67"/>
      <c r="D331" s="15"/>
      <c r="E331" s="20">
        <v>1350</v>
      </c>
      <c r="F331" s="91">
        <v>1350</v>
      </c>
      <c r="G331" s="87">
        <v>514439</v>
      </c>
      <c r="H331" s="92">
        <v>45905</v>
      </c>
      <c r="I331" s="20">
        <f>АВГ.25!I331+F331-E331</f>
        <v>1350</v>
      </c>
    </row>
    <row r="332" spans="1:9" x14ac:dyDescent="0.25">
      <c r="A332" s="19"/>
      <c r="B332" s="127">
        <f t="shared" si="5"/>
        <v>329</v>
      </c>
      <c r="C332" s="67"/>
      <c r="D332" s="15"/>
      <c r="E332" s="20">
        <v>1350</v>
      </c>
      <c r="F332" s="91"/>
      <c r="G332" s="87"/>
      <c r="H332" s="92"/>
      <c r="I332" s="20">
        <f>АВГ.25!I332+F332-E332</f>
        <v>-12150</v>
      </c>
    </row>
    <row r="333" spans="1:9" x14ac:dyDescent="0.25">
      <c r="A333" s="19"/>
      <c r="B333" s="127">
        <f t="shared" si="5"/>
        <v>330</v>
      </c>
      <c r="C333" s="67"/>
      <c r="D333" s="15"/>
      <c r="E333" s="20">
        <v>1350</v>
      </c>
      <c r="F333" s="91"/>
      <c r="G333" s="87"/>
      <c r="H333" s="92"/>
      <c r="I333" s="20">
        <f>АВГ.25!I333+F333-E333</f>
        <v>-2700</v>
      </c>
    </row>
    <row r="334" spans="1:9" x14ac:dyDescent="0.25">
      <c r="A334" s="19"/>
      <c r="B334" s="127">
        <f t="shared" si="5"/>
        <v>331</v>
      </c>
      <c r="C334" s="67"/>
      <c r="D334" s="15"/>
      <c r="E334" s="20">
        <v>1350</v>
      </c>
      <c r="F334" s="91"/>
      <c r="G334" s="87"/>
      <c r="H334" s="92"/>
      <c r="I334" s="20">
        <f>АВГ.25!I334+F334-E334</f>
        <v>7850</v>
      </c>
    </row>
    <row r="335" spans="1:9" x14ac:dyDescent="0.25">
      <c r="A335" s="19"/>
      <c r="B335" s="127">
        <f t="shared" si="5"/>
        <v>332</v>
      </c>
      <c r="C335" s="67"/>
      <c r="D335" s="15"/>
      <c r="E335" s="20">
        <v>1350</v>
      </c>
      <c r="F335" s="91">
        <v>2700</v>
      </c>
      <c r="G335" s="87">
        <v>539912</v>
      </c>
      <c r="H335" s="92">
        <v>45917</v>
      </c>
      <c r="I335" s="20">
        <f>АВГ.25!I335+F335-E335</f>
        <v>1350</v>
      </c>
    </row>
    <row r="336" spans="1:9" x14ac:dyDescent="0.25">
      <c r="A336" s="19"/>
      <c r="B336" s="127">
        <f t="shared" si="5"/>
        <v>333</v>
      </c>
      <c r="C336" s="67"/>
      <c r="D336" s="15"/>
      <c r="E336" s="20">
        <v>1350</v>
      </c>
      <c r="F336" s="91"/>
      <c r="G336" s="87"/>
      <c r="H336" s="92"/>
      <c r="I336" s="20">
        <f>АВГ.25!I336+F336-E336</f>
        <v>-1350</v>
      </c>
    </row>
    <row r="337" spans="1:9" x14ac:dyDescent="0.25">
      <c r="A337" s="19"/>
      <c r="B337" s="127">
        <f t="shared" si="5"/>
        <v>334</v>
      </c>
      <c r="C337" s="67"/>
      <c r="D337" s="15"/>
      <c r="E337" s="20">
        <v>0</v>
      </c>
      <c r="F337" s="91"/>
      <c r="G337" s="87"/>
      <c r="H337" s="92"/>
      <c r="I337" s="20">
        <f>АВГ.25!I337+F337-E337</f>
        <v>0</v>
      </c>
    </row>
    <row r="338" spans="1:9" x14ac:dyDescent="0.25">
      <c r="A338" s="19"/>
      <c r="B338" s="127">
        <f t="shared" si="5"/>
        <v>335</v>
      </c>
      <c r="C338" s="67"/>
      <c r="D338" s="15"/>
      <c r="E338" s="20">
        <v>1350</v>
      </c>
      <c r="F338" s="91"/>
      <c r="G338" s="87"/>
      <c r="H338" s="92"/>
      <c r="I338" s="20">
        <f>АВГ.25!I338+F338-E338</f>
        <v>-12150</v>
      </c>
    </row>
    <row r="339" spans="1:9" x14ac:dyDescent="0.25">
      <c r="A339" s="19"/>
      <c r="B339" s="127">
        <f t="shared" si="5"/>
        <v>336</v>
      </c>
      <c r="C339" s="67"/>
      <c r="D339" s="15"/>
      <c r="E339" s="20">
        <v>1350</v>
      </c>
      <c r="F339" s="91">
        <v>3000</v>
      </c>
      <c r="G339" s="87">
        <v>411529</v>
      </c>
      <c r="H339" s="92">
        <v>45911</v>
      </c>
      <c r="I339" s="20">
        <f>АВГ.25!I339+F339-E339</f>
        <v>2550</v>
      </c>
    </row>
    <row r="340" spans="1:9" x14ac:dyDescent="0.25">
      <c r="A340" s="19"/>
      <c r="B340" s="127">
        <f t="shared" si="5"/>
        <v>337</v>
      </c>
      <c r="C340" s="67"/>
      <c r="D340" s="15"/>
      <c r="E340" s="20">
        <v>1350</v>
      </c>
      <c r="F340" s="91"/>
      <c r="G340" s="87"/>
      <c r="H340" s="92"/>
      <c r="I340" s="20">
        <f>АВГ.25!I340+F340-E340</f>
        <v>-1350</v>
      </c>
    </row>
    <row r="341" spans="1:9" x14ac:dyDescent="0.25">
      <c r="A341" s="19"/>
      <c r="B341" s="127">
        <f t="shared" si="5"/>
        <v>338</v>
      </c>
      <c r="C341" s="67"/>
      <c r="D341" s="15"/>
      <c r="E341" s="20">
        <v>1350</v>
      </c>
      <c r="F341" s="91">
        <v>2700</v>
      </c>
      <c r="G341" s="87">
        <v>45842</v>
      </c>
      <c r="H341" s="92">
        <v>45921</v>
      </c>
      <c r="I341" s="20">
        <f>АВГ.25!I341+F341-E341</f>
        <v>1350</v>
      </c>
    </row>
    <row r="342" spans="1:9" x14ac:dyDescent="0.25">
      <c r="A342" s="19"/>
      <c r="B342" s="127">
        <f t="shared" si="5"/>
        <v>339</v>
      </c>
      <c r="C342" s="67"/>
      <c r="D342" s="15"/>
      <c r="E342" s="116">
        <v>1350</v>
      </c>
      <c r="F342" s="91">
        <v>1350</v>
      </c>
      <c r="G342" s="87" t="s">
        <v>939</v>
      </c>
      <c r="H342" s="92">
        <v>45902</v>
      </c>
      <c r="I342" s="20">
        <f>АВГ.25!I342+F342-E342</f>
        <v>0</v>
      </c>
    </row>
    <row r="343" spans="1:9" x14ac:dyDescent="0.25">
      <c r="A343" s="19"/>
      <c r="B343" s="127">
        <f t="shared" si="5"/>
        <v>340</v>
      </c>
      <c r="C343" s="67"/>
      <c r="D343" s="15"/>
      <c r="E343" s="20">
        <v>0</v>
      </c>
      <c r="F343" s="91"/>
      <c r="G343" s="87"/>
      <c r="H343" s="92"/>
      <c r="I343" s="20">
        <f>АВГ.25!I343+F343-E343</f>
        <v>0</v>
      </c>
    </row>
    <row r="344" spans="1:9" x14ac:dyDescent="0.25">
      <c r="A344" s="19"/>
      <c r="B344" s="127">
        <f t="shared" si="5"/>
        <v>341</v>
      </c>
      <c r="C344" s="67"/>
      <c r="D344" s="15"/>
      <c r="E344" s="20">
        <v>1350</v>
      </c>
      <c r="F344" s="91"/>
      <c r="G344" s="87"/>
      <c r="H344" s="92"/>
      <c r="I344" s="20">
        <f>АВГ.25!I344+F344-E344</f>
        <v>-6750</v>
      </c>
    </row>
    <row r="345" spans="1:9" x14ac:dyDescent="0.25">
      <c r="A345" s="19"/>
      <c r="B345" s="127">
        <f t="shared" si="5"/>
        <v>342</v>
      </c>
      <c r="C345" s="67"/>
      <c r="D345" s="15"/>
      <c r="E345" s="20">
        <v>1350</v>
      </c>
      <c r="F345" s="91">
        <v>1070</v>
      </c>
      <c r="G345" s="87">
        <v>994243</v>
      </c>
      <c r="H345" s="92">
        <v>45915</v>
      </c>
      <c r="I345" s="20">
        <f>АВГ.25!I345+F345-E345</f>
        <v>20</v>
      </c>
    </row>
    <row r="346" spans="1:9" x14ac:dyDescent="0.25">
      <c r="A346" s="19"/>
      <c r="B346" s="127">
        <f t="shared" si="5"/>
        <v>343</v>
      </c>
      <c r="C346" s="67"/>
      <c r="D346" s="15"/>
      <c r="E346" s="20">
        <v>1350</v>
      </c>
      <c r="F346" s="91"/>
      <c r="G346" s="87"/>
      <c r="H346" s="92"/>
      <c r="I346" s="20">
        <f>АВГ.25!I346+F346-E346</f>
        <v>-9500</v>
      </c>
    </row>
    <row r="347" spans="1:9" x14ac:dyDescent="0.25">
      <c r="A347" s="19"/>
      <c r="B347" s="127">
        <f t="shared" si="5"/>
        <v>344</v>
      </c>
      <c r="C347" s="67"/>
      <c r="D347" s="15"/>
      <c r="E347" s="20">
        <v>1350</v>
      </c>
      <c r="F347" s="91"/>
      <c r="G347" s="87"/>
      <c r="H347" s="92"/>
      <c r="I347" s="20">
        <f>АВГ.25!I347+F347-E347</f>
        <v>-1350</v>
      </c>
    </row>
    <row r="348" spans="1:9" x14ac:dyDescent="0.25">
      <c r="A348" s="19"/>
      <c r="B348" s="127">
        <f t="shared" si="5"/>
        <v>345</v>
      </c>
      <c r="C348" s="67"/>
      <c r="D348" s="15"/>
      <c r="E348" s="20">
        <v>1350</v>
      </c>
      <c r="F348" s="91"/>
      <c r="G348" s="87"/>
      <c r="H348" s="92"/>
      <c r="I348" s="20">
        <f>АВГ.25!I348+F348-E348</f>
        <v>-12150</v>
      </c>
    </row>
    <row r="349" spans="1:9" x14ac:dyDescent="0.25">
      <c r="A349" s="19"/>
      <c r="B349" s="127">
        <f t="shared" si="5"/>
        <v>346</v>
      </c>
      <c r="C349" s="67"/>
      <c r="D349" s="15"/>
      <c r="E349" s="20">
        <v>1350</v>
      </c>
      <c r="F349" s="91">
        <f>3900+3900</f>
        <v>7800</v>
      </c>
      <c r="G349" s="87" t="s">
        <v>940</v>
      </c>
      <c r="H349" s="92" t="s">
        <v>941</v>
      </c>
      <c r="I349" s="20">
        <f>АВГ.25!I349+F349-E349</f>
        <v>-1850</v>
      </c>
    </row>
    <row r="350" spans="1:9" x14ac:dyDescent="0.25">
      <c r="A350" s="19"/>
      <c r="B350" s="127">
        <f t="shared" si="5"/>
        <v>347</v>
      </c>
      <c r="C350" s="67"/>
      <c r="D350" s="15"/>
      <c r="E350" s="20">
        <v>1350</v>
      </c>
      <c r="F350" s="91"/>
      <c r="G350" s="87"/>
      <c r="H350" s="92"/>
      <c r="I350" s="20">
        <f>АВГ.25!I350+F350-E350</f>
        <v>-12150</v>
      </c>
    </row>
    <row r="351" spans="1:9" x14ac:dyDescent="0.25">
      <c r="A351" s="19"/>
      <c r="B351" s="127">
        <f t="shared" si="5"/>
        <v>348</v>
      </c>
      <c r="C351" s="67"/>
      <c r="D351" s="15"/>
      <c r="E351" s="20">
        <v>1350</v>
      </c>
      <c r="F351" s="91">
        <v>1500</v>
      </c>
      <c r="G351" s="87">
        <v>215215</v>
      </c>
      <c r="H351" s="92">
        <v>45922</v>
      </c>
      <c r="I351" s="20">
        <f>АВГ.25!I351+F351-E351</f>
        <v>1350</v>
      </c>
    </row>
    <row r="352" spans="1:9" x14ac:dyDescent="0.25">
      <c r="A352" s="19"/>
      <c r="B352" s="127">
        <f t="shared" si="5"/>
        <v>349</v>
      </c>
      <c r="C352" s="67"/>
      <c r="D352" s="15"/>
      <c r="E352" s="20">
        <v>1350</v>
      </c>
      <c r="F352" s="91"/>
      <c r="G352" s="87"/>
      <c r="H352" s="92"/>
      <c r="I352" s="20">
        <f>АВГ.25!I352+F352-E352</f>
        <v>-1350</v>
      </c>
    </row>
    <row r="353" spans="1:9" x14ac:dyDescent="0.25">
      <c r="A353" s="19"/>
      <c r="B353" s="127">
        <v>350</v>
      </c>
      <c r="C353" s="67"/>
      <c r="D353" s="15"/>
      <c r="E353" s="20">
        <v>1350</v>
      </c>
      <c r="F353" s="91">
        <v>1350</v>
      </c>
      <c r="G353" s="87">
        <v>309789</v>
      </c>
      <c r="H353" s="92">
        <v>45915</v>
      </c>
      <c r="I353" s="20">
        <f>АВГ.25!I353+F353-E353</f>
        <v>0</v>
      </c>
    </row>
    <row r="354" spans="1:9" x14ac:dyDescent="0.25">
      <c r="A354" s="19"/>
      <c r="B354" s="127">
        <v>351</v>
      </c>
      <c r="C354" s="67"/>
      <c r="D354" s="15"/>
      <c r="E354" s="20">
        <v>0</v>
      </c>
      <c r="F354" s="91"/>
      <c r="G354" s="87"/>
      <c r="H354" s="92"/>
      <c r="I354" s="20">
        <f>АВГ.25!I354+F354-E354</f>
        <v>0</v>
      </c>
    </row>
    <row r="355" spans="1:9" x14ac:dyDescent="0.25">
      <c r="G355" s="3"/>
      <c r="I355" s="1"/>
    </row>
    <row r="356" spans="1:9" x14ac:dyDescent="0.25">
      <c r="G356" s="3"/>
      <c r="I356" s="1"/>
    </row>
    <row r="357" spans="1:9" x14ac:dyDescent="0.25">
      <c r="G357" s="3"/>
      <c r="I357" s="1"/>
    </row>
    <row r="358" spans="1:9" x14ac:dyDescent="0.25">
      <c r="G358" s="3"/>
      <c r="I358" s="1"/>
    </row>
    <row r="359" spans="1:9" x14ac:dyDescent="0.25">
      <c r="C359" s="10"/>
      <c r="G359" s="3"/>
      <c r="I359" s="1"/>
    </row>
    <row r="360" spans="1:9" x14ac:dyDescent="0.25">
      <c r="C360" s="10"/>
      <c r="G360" s="3"/>
      <c r="I360" s="1"/>
    </row>
    <row r="361" spans="1:9" x14ac:dyDescent="0.25">
      <c r="C361" s="10"/>
      <c r="G361" s="3"/>
      <c r="I361" s="1"/>
    </row>
    <row r="362" spans="1:9" x14ac:dyDescent="0.25">
      <c r="C362" s="10"/>
      <c r="G362" s="3"/>
      <c r="I362" s="1"/>
    </row>
    <row r="363" spans="1:9" x14ac:dyDescent="0.25">
      <c r="C363" s="10"/>
      <c r="G363" s="3"/>
      <c r="I363" s="1"/>
    </row>
    <row r="364" spans="1:9" x14ac:dyDescent="0.25">
      <c r="C364" s="10"/>
      <c r="G364" s="3"/>
      <c r="I364" s="1"/>
    </row>
    <row r="365" spans="1:9" x14ac:dyDescent="0.25">
      <c r="C365" s="10"/>
      <c r="G365" s="3"/>
      <c r="I365" s="1"/>
    </row>
    <row r="366" spans="1:9" x14ac:dyDescent="0.25">
      <c r="C366" s="10"/>
      <c r="G366" s="3"/>
      <c r="I366" s="1"/>
    </row>
    <row r="367" spans="1:9" x14ac:dyDescent="0.25">
      <c r="C367" s="10"/>
      <c r="G367" s="3"/>
      <c r="I367" s="1"/>
    </row>
    <row r="368" spans="1:9" x14ac:dyDescent="0.25">
      <c r="C368" s="10"/>
      <c r="G368" s="3"/>
      <c r="I368" s="1"/>
    </row>
    <row r="369" spans="3:9" x14ac:dyDescent="0.25">
      <c r="C369" s="10"/>
      <c r="G369" s="3"/>
      <c r="I369" s="1"/>
    </row>
    <row r="370" spans="3:9" x14ac:dyDescent="0.25">
      <c r="C370" s="10"/>
      <c r="G370" s="3"/>
      <c r="I370" s="1"/>
    </row>
    <row r="371" spans="3:9" x14ac:dyDescent="0.25">
      <c r="C371" s="10"/>
      <c r="G371" s="3"/>
      <c r="I371" s="1"/>
    </row>
    <row r="372" spans="3:9" x14ac:dyDescent="0.25">
      <c r="C372" s="10"/>
      <c r="G372" s="3"/>
      <c r="I372" s="1"/>
    </row>
    <row r="373" spans="3:9" x14ac:dyDescent="0.25">
      <c r="C373" s="10"/>
      <c r="G373" s="3"/>
      <c r="I373" s="1"/>
    </row>
    <row r="374" spans="3:9" x14ac:dyDescent="0.25">
      <c r="C374" s="10"/>
      <c r="G374" s="3"/>
      <c r="I374" s="1"/>
    </row>
    <row r="375" spans="3:9" x14ac:dyDescent="0.25">
      <c r="C375" s="10"/>
      <c r="G375" s="3"/>
      <c r="I375" s="1"/>
    </row>
    <row r="376" spans="3:9" x14ac:dyDescent="0.25">
      <c r="C376" s="10"/>
      <c r="G376" s="3"/>
      <c r="I376" s="1"/>
    </row>
    <row r="377" spans="3:9" x14ac:dyDescent="0.25">
      <c r="C377" s="10"/>
      <c r="G377" s="3"/>
      <c r="I377" s="1"/>
    </row>
    <row r="378" spans="3:9" x14ac:dyDescent="0.25">
      <c r="C378" s="10"/>
      <c r="G378" s="3"/>
      <c r="I378" s="1"/>
    </row>
    <row r="379" spans="3:9" x14ac:dyDescent="0.25">
      <c r="C379" s="10"/>
      <c r="G379" s="3"/>
      <c r="I379" s="1"/>
    </row>
    <row r="380" spans="3:9" x14ac:dyDescent="0.25">
      <c r="C380" s="10"/>
      <c r="G380" s="3"/>
      <c r="I380" s="1"/>
    </row>
    <row r="381" spans="3:9" x14ac:dyDescent="0.25">
      <c r="C381" s="10"/>
      <c r="G381" s="3"/>
      <c r="I381" s="1"/>
    </row>
    <row r="382" spans="3:9" x14ac:dyDescent="0.25">
      <c r="C382" s="10"/>
      <c r="G382" s="3"/>
      <c r="I382" s="1"/>
    </row>
    <row r="383" spans="3:9" x14ac:dyDescent="0.25">
      <c r="C383" s="10"/>
      <c r="G383" s="3"/>
      <c r="I383" s="1"/>
    </row>
    <row r="384" spans="3:9" x14ac:dyDescent="0.25">
      <c r="C384" s="10"/>
      <c r="G384" s="3"/>
      <c r="I384" s="1"/>
    </row>
    <row r="385" spans="3:9" x14ac:dyDescent="0.25">
      <c r="C385" s="10"/>
      <c r="G385" s="3"/>
      <c r="I385" s="1"/>
    </row>
    <row r="386" spans="3:9" x14ac:dyDescent="0.25">
      <c r="C386" s="10"/>
      <c r="G386" s="3"/>
      <c r="I386" s="1"/>
    </row>
    <row r="387" spans="3:9" x14ac:dyDescent="0.25">
      <c r="C387" s="10"/>
      <c r="G387" s="3"/>
      <c r="I387" s="1"/>
    </row>
    <row r="388" spans="3:9" x14ac:dyDescent="0.25">
      <c r="C388" s="10"/>
      <c r="G388" s="3"/>
      <c r="I388" s="1"/>
    </row>
    <row r="389" spans="3:9" x14ac:dyDescent="0.25">
      <c r="C389" s="10"/>
      <c r="G389" s="3"/>
      <c r="I389" s="1"/>
    </row>
    <row r="390" spans="3:9" x14ac:dyDescent="0.25">
      <c r="C390" s="10"/>
      <c r="G390" s="3"/>
      <c r="I390" s="1"/>
    </row>
    <row r="391" spans="3:9" x14ac:dyDescent="0.25">
      <c r="C391" s="10"/>
      <c r="G391" s="3"/>
      <c r="I391" s="1"/>
    </row>
    <row r="392" spans="3:9" x14ac:dyDescent="0.25">
      <c r="C392" s="10"/>
      <c r="G392" s="3"/>
      <c r="I392" s="1"/>
    </row>
    <row r="393" spans="3:9" x14ac:dyDescent="0.25">
      <c r="C393" s="10"/>
      <c r="G393" s="3"/>
      <c r="I393" s="1"/>
    </row>
    <row r="394" spans="3:9" x14ac:dyDescent="0.25">
      <c r="C394" s="10"/>
      <c r="G394" s="3"/>
      <c r="I394" s="1"/>
    </row>
    <row r="395" spans="3:9" x14ac:dyDescent="0.25">
      <c r="C395" s="10"/>
      <c r="G395" s="3"/>
      <c r="I395" s="1"/>
    </row>
    <row r="396" spans="3:9" x14ac:dyDescent="0.25">
      <c r="C396" s="10"/>
      <c r="G396" s="3"/>
      <c r="I396" s="1"/>
    </row>
    <row r="397" spans="3:9" x14ac:dyDescent="0.25">
      <c r="C397" s="10"/>
      <c r="G397" s="3"/>
      <c r="I397" s="1"/>
    </row>
    <row r="398" spans="3:9" x14ac:dyDescent="0.25">
      <c r="C398" s="10"/>
      <c r="G398" s="3"/>
      <c r="I398" s="1"/>
    </row>
    <row r="399" spans="3:9" x14ac:dyDescent="0.25">
      <c r="C399" s="10"/>
      <c r="G399" s="3"/>
      <c r="I399" s="1"/>
    </row>
    <row r="400" spans="3:9" x14ac:dyDescent="0.25">
      <c r="C400" s="10"/>
      <c r="G400" s="3"/>
      <c r="I400" s="1"/>
    </row>
    <row r="401" spans="3:9" x14ac:dyDescent="0.25">
      <c r="C401" s="10"/>
      <c r="G401" s="3"/>
      <c r="I401" s="1"/>
    </row>
    <row r="402" spans="3:9" x14ac:dyDescent="0.25">
      <c r="C402" s="10"/>
      <c r="G402" s="3"/>
      <c r="I402" s="1"/>
    </row>
    <row r="403" spans="3:9" x14ac:dyDescent="0.25">
      <c r="C403" s="10"/>
      <c r="G403" s="3"/>
      <c r="I403" s="1"/>
    </row>
    <row r="404" spans="3:9" x14ac:dyDescent="0.25">
      <c r="C404" s="10"/>
      <c r="G404" s="3"/>
      <c r="I404" s="1"/>
    </row>
    <row r="405" spans="3:9" x14ac:dyDescent="0.25">
      <c r="C405" s="10"/>
      <c r="G405" s="3"/>
      <c r="I405" s="1"/>
    </row>
    <row r="406" spans="3:9" x14ac:dyDescent="0.25">
      <c r="C406" s="10"/>
      <c r="G406" s="3"/>
      <c r="I406" s="1"/>
    </row>
    <row r="407" spans="3:9" x14ac:dyDescent="0.25">
      <c r="C407" s="10"/>
      <c r="G407" s="3"/>
      <c r="I407" s="1"/>
    </row>
    <row r="408" spans="3:9" x14ac:dyDescent="0.25">
      <c r="C408" s="10"/>
      <c r="G408" s="3"/>
      <c r="I408" s="1"/>
    </row>
    <row r="409" spans="3:9" x14ac:dyDescent="0.25">
      <c r="C409" s="10"/>
      <c r="G409" s="3"/>
      <c r="I409" s="1"/>
    </row>
    <row r="410" spans="3:9" x14ac:dyDescent="0.25">
      <c r="C410" s="10"/>
      <c r="G410" s="3"/>
      <c r="I410" s="1"/>
    </row>
    <row r="411" spans="3:9" x14ac:dyDescent="0.25">
      <c r="C411" s="10"/>
      <c r="G411" s="3"/>
      <c r="I411" s="1"/>
    </row>
    <row r="412" spans="3:9" x14ac:dyDescent="0.25">
      <c r="C412" s="10"/>
      <c r="G412" s="3"/>
      <c r="I412" s="1"/>
    </row>
    <row r="413" spans="3:9" x14ac:dyDescent="0.25">
      <c r="C413" s="10"/>
      <c r="G413" s="3"/>
      <c r="I413" s="1"/>
    </row>
    <row r="414" spans="3:9" x14ac:dyDescent="0.25">
      <c r="C414" s="10"/>
      <c r="G414" s="3"/>
      <c r="I414" s="1"/>
    </row>
    <row r="415" spans="3:9" x14ac:dyDescent="0.25">
      <c r="C415" s="10"/>
      <c r="G415" s="3"/>
      <c r="I415" s="1"/>
    </row>
    <row r="416" spans="3:9" x14ac:dyDescent="0.25">
      <c r="C416" s="10"/>
      <c r="G416" s="3"/>
      <c r="I416" s="1"/>
    </row>
    <row r="417" spans="3:9" x14ac:dyDescent="0.25">
      <c r="C417" s="10"/>
      <c r="G417" s="3"/>
      <c r="I417" s="1"/>
    </row>
    <row r="418" spans="3:9" x14ac:dyDescent="0.25">
      <c r="C418" s="10"/>
      <c r="G418" s="3"/>
      <c r="I418" s="1"/>
    </row>
    <row r="419" spans="3:9" x14ac:dyDescent="0.25">
      <c r="C419" s="10"/>
      <c r="G419" s="3"/>
      <c r="I419" s="1"/>
    </row>
    <row r="420" spans="3:9" x14ac:dyDescent="0.25">
      <c r="C420" s="10"/>
      <c r="G420" s="3"/>
      <c r="I420" s="1"/>
    </row>
    <row r="421" spans="3:9" x14ac:dyDescent="0.25">
      <c r="C421" s="10"/>
      <c r="G421" s="3"/>
      <c r="I421" s="1"/>
    </row>
    <row r="422" spans="3:9" x14ac:dyDescent="0.25">
      <c r="C422" s="10"/>
      <c r="G422" s="3"/>
      <c r="I422" s="1"/>
    </row>
    <row r="423" spans="3:9" x14ac:dyDescent="0.25">
      <c r="C423" s="10"/>
      <c r="G423" s="3"/>
      <c r="I423" s="1"/>
    </row>
    <row r="424" spans="3:9" x14ac:dyDescent="0.25">
      <c r="C424" s="10"/>
      <c r="G424" s="3"/>
      <c r="I424" s="1"/>
    </row>
    <row r="425" spans="3:9" x14ac:dyDescent="0.25">
      <c r="C425" s="10"/>
      <c r="G425" s="3"/>
      <c r="I425" s="1"/>
    </row>
    <row r="426" spans="3:9" x14ac:dyDescent="0.25">
      <c r="C426" s="10"/>
      <c r="G426" s="3"/>
      <c r="I426" s="1"/>
    </row>
    <row r="427" spans="3:9" x14ac:dyDescent="0.25">
      <c r="C427" s="10"/>
      <c r="G427" s="3"/>
      <c r="I427" s="1"/>
    </row>
    <row r="428" spans="3:9" x14ac:dyDescent="0.25">
      <c r="C428" s="10"/>
      <c r="G428" s="3"/>
      <c r="I428" s="1"/>
    </row>
    <row r="429" spans="3:9" x14ac:dyDescent="0.25">
      <c r="C429" s="10"/>
      <c r="G429" s="3"/>
      <c r="I429" s="1"/>
    </row>
    <row r="430" spans="3:9" x14ac:dyDescent="0.25">
      <c r="C430" s="10"/>
      <c r="G430" s="3"/>
      <c r="I430" s="1"/>
    </row>
    <row r="431" spans="3:9" x14ac:dyDescent="0.25">
      <c r="C431" s="10"/>
      <c r="G431" s="3"/>
      <c r="I431" s="1"/>
    </row>
    <row r="432" spans="3:9" x14ac:dyDescent="0.25">
      <c r="C432" s="10"/>
      <c r="G432" s="3"/>
      <c r="I432" s="1"/>
    </row>
    <row r="433" spans="3:9" x14ac:dyDescent="0.25">
      <c r="C433" s="10"/>
      <c r="G433" s="3"/>
      <c r="I433" s="1"/>
    </row>
    <row r="434" spans="3:9" x14ac:dyDescent="0.25">
      <c r="C434" s="10"/>
      <c r="G434" s="3"/>
      <c r="I434" s="1"/>
    </row>
    <row r="435" spans="3:9" x14ac:dyDescent="0.25">
      <c r="C435" s="10"/>
      <c r="G435" s="3"/>
      <c r="I435" s="1"/>
    </row>
    <row r="436" spans="3:9" x14ac:dyDescent="0.25">
      <c r="C436" s="10"/>
      <c r="G436" s="3"/>
      <c r="I436" s="1"/>
    </row>
    <row r="437" spans="3:9" x14ac:dyDescent="0.25">
      <c r="C437" s="10"/>
      <c r="G437" s="3"/>
      <c r="I437" s="1"/>
    </row>
    <row r="438" spans="3:9" x14ac:dyDescent="0.25">
      <c r="C438" s="10"/>
      <c r="G438" s="3"/>
      <c r="I438" s="1"/>
    </row>
    <row r="439" spans="3:9" x14ac:dyDescent="0.25">
      <c r="C439" s="10"/>
      <c r="G439" s="3"/>
      <c r="I439" s="1"/>
    </row>
    <row r="440" spans="3:9" x14ac:dyDescent="0.25">
      <c r="C440" s="10"/>
      <c r="G440" s="3"/>
      <c r="I440" s="1"/>
    </row>
    <row r="441" spans="3:9" x14ac:dyDescent="0.25">
      <c r="C441" s="10"/>
      <c r="G441" s="3"/>
      <c r="I441" s="1"/>
    </row>
    <row r="442" spans="3:9" x14ac:dyDescent="0.25">
      <c r="C442" s="10"/>
      <c r="G442" s="3"/>
      <c r="I442" s="1"/>
    </row>
    <row r="443" spans="3:9" x14ac:dyDescent="0.25">
      <c r="C443" s="10"/>
      <c r="G443" s="3"/>
      <c r="I443" s="1"/>
    </row>
    <row r="444" spans="3:9" x14ac:dyDescent="0.25">
      <c r="C444" s="10"/>
      <c r="G444" s="3"/>
      <c r="I444" s="1"/>
    </row>
    <row r="445" spans="3:9" x14ac:dyDescent="0.25">
      <c r="C445" s="10"/>
      <c r="G445" s="3"/>
      <c r="I445" s="1"/>
    </row>
    <row r="446" spans="3:9" x14ac:dyDescent="0.25">
      <c r="C446" s="10"/>
      <c r="G446" s="3"/>
      <c r="I446" s="1"/>
    </row>
    <row r="447" spans="3:9" x14ac:dyDescent="0.25">
      <c r="C447" s="10"/>
      <c r="G447" s="3"/>
      <c r="I447" s="1"/>
    </row>
    <row r="448" spans="3:9" x14ac:dyDescent="0.25">
      <c r="C448" s="10"/>
      <c r="G448" s="3"/>
      <c r="I448" s="1"/>
    </row>
    <row r="449" spans="3:9" x14ac:dyDescent="0.25">
      <c r="C449" s="10"/>
      <c r="G449" s="3"/>
      <c r="I449" s="1"/>
    </row>
    <row r="450" spans="3:9" x14ac:dyDescent="0.25">
      <c r="C450" s="10"/>
      <c r="G450" s="3"/>
      <c r="I450" s="1"/>
    </row>
    <row r="451" spans="3:9" x14ac:dyDescent="0.25">
      <c r="C451" s="10"/>
      <c r="G451" s="3"/>
      <c r="I451" s="1"/>
    </row>
    <row r="452" spans="3:9" x14ac:dyDescent="0.25">
      <c r="C452" s="10"/>
      <c r="G452" s="3"/>
      <c r="I452" s="1"/>
    </row>
    <row r="453" spans="3:9" x14ac:dyDescent="0.25">
      <c r="C453" s="10"/>
      <c r="G453" s="3"/>
      <c r="I453" s="1"/>
    </row>
    <row r="454" spans="3:9" x14ac:dyDescent="0.25">
      <c r="C454" s="10"/>
      <c r="G454" s="3"/>
      <c r="I454" s="1"/>
    </row>
    <row r="455" spans="3:9" x14ac:dyDescent="0.25">
      <c r="C455" s="10"/>
      <c r="G455" s="3"/>
      <c r="I455" s="1"/>
    </row>
    <row r="456" spans="3:9" x14ac:dyDescent="0.25">
      <c r="C456" s="10"/>
      <c r="G456" s="3"/>
      <c r="I456" s="1"/>
    </row>
    <row r="457" spans="3:9" x14ac:dyDescent="0.25">
      <c r="C457" s="10"/>
      <c r="G457" s="3"/>
      <c r="I457" s="1"/>
    </row>
    <row r="458" spans="3:9" x14ac:dyDescent="0.25">
      <c r="C458" s="10"/>
      <c r="G458" s="3"/>
      <c r="I458" s="1"/>
    </row>
    <row r="459" spans="3:9" x14ac:dyDescent="0.25">
      <c r="C459" s="10"/>
      <c r="G459" s="3"/>
      <c r="I459" s="1"/>
    </row>
    <row r="460" spans="3:9" x14ac:dyDescent="0.25">
      <c r="C460" s="10"/>
      <c r="G460" s="3"/>
      <c r="I460" s="1"/>
    </row>
    <row r="461" spans="3:9" x14ac:dyDescent="0.25">
      <c r="C461" s="10"/>
      <c r="G461" s="3"/>
      <c r="I461" s="1"/>
    </row>
    <row r="462" spans="3:9" x14ac:dyDescent="0.25">
      <c r="C462" s="10"/>
      <c r="G462" s="3"/>
      <c r="I462" s="1"/>
    </row>
    <row r="463" spans="3:9" x14ac:dyDescent="0.25">
      <c r="C463" s="10"/>
      <c r="G463" s="3"/>
      <c r="I463" s="1"/>
    </row>
    <row r="464" spans="3:9" x14ac:dyDescent="0.25">
      <c r="C464" s="10"/>
      <c r="G464" s="3"/>
      <c r="I464" s="1"/>
    </row>
    <row r="465" spans="3:9" x14ac:dyDescent="0.25">
      <c r="C465" s="10"/>
      <c r="G465" s="3"/>
      <c r="I465" s="1"/>
    </row>
    <row r="466" spans="3:9" x14ac:dyDescent="0.25">
      <c r="C466" s="10"/>
      <c r="G466" s="3"/>
      <c r="I466" s="1"/>
    </row>
    <row r="467" spans="3:9" x14ac:dyDescent="0.25">
      <c r="C467" s="10"/>
      <c r="G467" s="3"/>
      <c r="I467" s="1"/>
    </row>
    <row r="468" spans="3:9" x14ac:dyDescent="0.25">
      <c r="C468" s="10"/>
      <c r="G468" s="3"/>
      <c r="I468" s="1"/>
    </row>
    <row r="469" spans="3:9" x14ac:dyDescent="0.25">
      <c r="C469" s="10"/>
      <c r="G469" s="3"/>
      <c r="I469" s="1"/>
    </row>
    <row r="470" spans="3:9" x14ac:dyDescent="0.25">
      <c r="C470" s="10"/>
      <c r="G470" s="3"/>
      <c r="I470" s="1"/>
    </row>
    <row r="471" spans="3:9" x14ac:dyDescent="0.25">
      <c r="C471" s="10"/>
      <c r="G471" s="3"/>
      <c r="I471" s="1"/>
    </row>
    <row r="472" spans="3:9" x14ac:dyDescent="0.25">
      <c r="C472" s="10"/>
      <c r="G472" s="3"/>
      <c r="I472" s="1"/>
    </row>
    <row r="473" spans="3:9" x14ac:dyDescent="0.25">
      <c r="C473" s="10"/>
      <c r="G473" s="3"/>
      <c r="I473" s="1"/>
    </row>
    <row r="474" spans="3:9" x14ac:dyDescent="0.25">
      <c r="C474" s="10"/>
      <c r="G474" s="3"/>
      <c r="I474" s="1"/>
    </row>
    <row r="475" spans="3:9" x14ac:dyDescent="0.25">
      <c r="C475" s="10"/>
      <c r="G475" s="3"/>
      <c r="I475" s="1"/>
    </row>
    <row r="476" spans="3:9" x14ac:dyDescent="0.25">
      <c r="C476" s="10"/>
      <c r="G476" s="3"/>
      <c r="I476" s="1"/>
    </row>
    <row r="477" spans="3:9" x14ac:dyDescent="0.25">
      <c r="C477" s="10"/>
      <c r="G477" s="3"/>
      <c r="I477" s="1"/>
    </row>
    <row r="478" spans="3:9" x14ac:dyDescent="0.25">
      <c r="C478" s="10"/>
      <c r="G478" s="3"/>
      <c r="I478" s="1"/>
    </row>
    <row r="479" spans="3:9" x14ac:dyDescent="0.25">
      <c r="C479" s="10"/>
      <c r="G479" s="3"/>
      <c r="I479" s="1"/>
    </row>
    <row r="480" spans="3:9" x14ac:dyDescent="0.25">
      <c r="C480" s="10"/>
      <c r="G480" s="3"/>
      <c r="I480" s="1"/>
    </row>
    <row r="481" spans="3:9" x14ac:dyDescent="0.25">
      <c r="C481" s="10"/>
      <c r="G481" s="3"/>
      <c r="I481" s="1"/>
    </row>
    <row r="482" spans="3:9" x14ac:dyDescent="0.25">
      <c r="C482" s="10"/>
      <c r="G482" s="3"/>
      <c r="I482" s="1"/>
    </row>
    <row r="483" spans="3:9" x14ac:dyDescent="0.25">
      <c r="C483" s="10"/>
      <c r="G483" s="3"/>
      <c r="I483" s="1"/>
    </row>
    <row r="484" spans="3:9" x14ac:dyDescent="0.25">
      <c r="C484" s="10"/>
      <c r="G484" s="3"/>
      <c r="I484" s="1"/>
    </row>
    <row r="485" spans="3:9" x14ac:dyDescent="0.25">
      <c r="C485" s="10"/>
      <c r="G485" s="3"/>
      <c r="I485" s="1"/>
    </row>
    <row r="486" spans="3:9" x14ac:dyDescent="0.25">
      <c r="C486" s="10"/>
      <c r="G486" s="3"/>
      <c r="I486" s="1"/>
    </row>
    <row r="487" spans="3:9" x14ac:dyDescent="0.25">
      <c r="C487" s="10"/>
      <c r="G487" s="3"/>
      <c r="I487" s="1"/>
    </row>
    <row r="488" spans="3:9" x14ac:dyDescent="0.25">
      <c r="C488" s="10"/>
      <c r="G488" s="3"/>
      <c r="I488" s="1"/>
    </row>
    <row r="489" spans="3:9" x14ac:dyDescent="0.25">
      <c r="C489" s="10"/>
      <c r="G489" s="3"/>
      <c r="I489" s="1"/>
    </row>
    <row r="490" spans="3:9" x14ac:dyDescent="0.25">
      <c r="C490" s="10"/>
      <c r="G490" s="3"/>
      <c r="I490" s="1"/>
    </row>
    <row r="491" spans="3:9" x14ac:dyDescent="0.25">
      <c r="C491" s="10"/>
      <c r="G491" s="3"/>
      <c r="I491" s="1"/>
    </row>
    <row r="492" spans="3:9" x14ac:dyDescent="0.25">
      <c r="C492" s="10"/>
      <c r="G492" s="3"/>
      <c r="I492" s="1"/>
    </row>
    <row r="493" spans="3:9" x14ac:dyDescent="0.25">
      <c r="C493" s="10"/>
      <c r="G493" s="3"/>
      <c r="I493" s="1"/>
    </row>
    <row r="494" spans="3:9" x14ac:dyDescent="0.25">
      <c r="C494" s="10"/>
      <c r="G494" s="3"/>
      <c r="I494" s="1"/>
    </row>
    <row r="495" spans="3:9" x14ac:dyDescent="0.25">
      <c r="C495" s="10"/>
      <c r="G495" s="3"/>
      <c r="I495" s="1"/>
    </row>
    <row r="496" spans="3:9" x14ac:dyDescent="0.25">
      <c r="C496" s="10"/>
      <c r="G496" s="3"/>
      <c r="I496" s="1"/>
    </row>
    <row r="497" spans="3:9" x14ac:dyDescent="0.25">
      <c r="C497" s="10"/>
      <c r="G497" s="3"/>
      <c r="I497" s="1"/>
    </row>
    <row r="498" spans="3:9" x14ac:dyDescent="0.25">
      <c r="C498" s="10"/>
      <c r="G498" s="3"/>
      <c r="I498" s="1"/>
    </row>
    <row r="499" spans="3:9" x14ac:dyDescent="0.25">
      <c r="C499" s="10"/>
      <c r="G499" s="3"/>
      <c r="I499" s="1"/>
    </row>
    <row r="500" spans="3:9" x14ac:dyDescent="0.25">
      <c r="C500" s="10"/>
      <c r="G500" s="3"/>
      <c r="I500" s="1"/>
    </row>
    <row r="501" spans="3:9" x14ac:dyDescent="0.25">
      <c r="C501" s="10"/>
      <c r="G501" s="3"/>
      <c r="I501" s="1"/>
    </row>
    <row r="502" spans="3:9" x14ac:dyDescent="0.25">
      <c r="C502" s="10"/>
      <c r="G502" s="3"/>
      <c r="I502" s="1"/>
    </row>
    <row r="503" spans="3:9" x14ac:dyDescent="0.25">
      <c r="C503" s="10"/>
      <c r="G503" s="3"/>
      <c r="I503" s="1"/>
    </row>
    <row r="504" spans="3:9" x14ac:dyDescent="0.25">
      <c r="C504" s="10"/>
      <c r="G504" s="3"/>
      <c r="I504" s="1"/>
    </row>
    <row r="505" spans="3:9" x14ac:dyDescent="0.25">
      <c r="C505" s="10"/>
      <c r="G505" s="3"/>
      <c r="I505" s="1"/>
    </row>
    <row r="506" spans="3:9" x14ac:dyDescent="0.25">
      <c r="C506" s="10"/>
      <c r="G506" s="3"/>
      <c r="I506" s="1"/>
    </row>
    <row r="507" spans="3:9" x14ac:dyDescent="0.25">
      <c r="C507" s="10"/>
      <c r="G507" s="3"/>
      <c r="I507" s="1"/>
    </row>
    <row r="508" spans="3:9" x14ac:dyDescent="0.25">
      <c r="C508" s="10"/>
      <c r="G508" s="3"/>
      <c r="I508" s="1"/>
    </row>
    <row r="509" spans="3:9" x14ac:dyDescent="0.25">
      <c r="C509" s="10"/>
      <c r="G509" s="3"/>
      <c r="I509" s="1"/>
    </row>
    <row r="510" spans="3:9" x14ac:dyDescent="0.25">
      <c r="C510" s="10"/>
      <c r="G510" s="3"/>
      <c r="I510" s="1"/>
    </row>
    <row r="511" spans="3:9" x14ac:dyDescent="0.25">
      <c r="C511" s="10"/>
      <c r="G511" s="3"/>
      <c r="I511" s="1"/>
    </row>
    <row r="512" spans="3:9" x14ac:dyDescent="0.25">
      <c r="C512" s="10"/>
      <c r="G512" s="3"/>
      <c r="I512" s="1"/>
    </row>
    <row r="513" spans="3:9" x14ac:dyDescent="0.25">
      <c r="C513" s="10"/>
      <c r="G513" s="3"/>
      <c r="I513" s="1"/>
    </row>
    <row r="514" spans="3:9" x14ac:dyDescent="0.25">
      <c r="C514" s="10"/>
      <c r="G514" s="3"/>
      <c r="I514" s="1"/>
    </row>
    <row r="515" spans="3:9" x14ac:dyDescent="0.25">
      <c r="C515" s="10"/>
      <c r="G515" s="3"/>
      <c r="I515" s="1"/>
    </row>
    <row r="516" spans="3:9" x14ac:dyDescent="0.25">
      <c r="C516" s="10"/>
      <c r="G516" s="3"/>
      <c r="I516" s="1"/>
    </row>
    <row r="517" spans="3:9" x14ac:dyDescent="0.25">
      <c r="C517" s="10"/>
      <c r="G517" s="3"/>
      <c r="I517" s="1"/>
    </row>
    <row r="518" spans="3:9" x14ac:dyDescent="0.25">
      <c r="C518" s="10"/>
      <c r="G518" s="3"/>
      <c r="I518" s="1"/>
    </row>
    <row r="519" spans="3:9" x14ac:dyDescent="0.25">
      <c r="C519" s="10"/>
      <c r="G519" s="3"/>
      <c r="I519" s="1"/>
    </row>
    <row r="520" spans="3:9" x14ac:dyDescent="0.25">
      <c r="C520" s="10"/>
      <c r="G520" s="3"/>
      <c r="I520" s="1"/>
    </row>
    <row r="521" spans="3:9" x14ac:dyDescent="0.25">
      <c r="C521" s="10"/>
      <c r="G521" s="3"/>
      <c r="I521" s="1"/>
    </row>
    <row r="522" spans="3:9" x14ac:dyDescent="0.25">
      <c r="C522" s="10"/>
      <c r="G522" s="3"/>
      <c r="I522" s="1"/>
    </row>
    <row r="523" spans="3:9" x14ac:dyDescent="0.25">
      <c r="C523" s="10"/>
      <c r="G523" s="3"/>
      <c r="I523" s="1"/>
    </row>
    <row r="524" spans="3:9" x14ac:dyDescent="0.25">
      <c r="C524" s="10"/>
      <c r="G524" s="3"/>
      <c r="I524" s="1"/>
    </row>
    <row r="525" spans="3:9" x14ac:dyDescent="0.25">
      <c r="C525" s="10"/>
      <c r="G525" s="3"/>
      <c r="I525" s="1"/>
    </row>
    <row r="526" spans="3:9" x14ac:dyDescent="0.25">
      <c r="C526" s="10"/>
      <c r="G526" s="3"/>
      <c r="I526" s="1"/>
    </row>
    <row r="527" spans="3:9" x14ac:dyDescent="0.25">
      <c r="C527" s="10"/>
      <c r="G527" s="3"/>
      <c r="I527" s="1"/>
    </row>
    <row r="528" spans="3:9" x14ac:dyDescent="0.25">
      <c r="C528" s="10"/>
      <c r="G528" s="3"/>
      <c r="I528" s="1"/>
    </row>
    <row r="529" spans="3:9" x14ac:dyDescent="0.25">
      <c r="C529" s="10"/>
      <c r="G529" s="3"/>
      <c r="I529" s="1"/>
    </row>
    <row r="530" spans="3:9" x14ac:dyDescent="0.25">
      <c r="C530" s="10"/>
      <c r="G530" s="3"/>
      <c r="I530" s="1"/>
    </row>
    <row r="531" spans="3:9" x14ac:dyDescent="0.25">
      <c r="C531" s="10"/>
      <c r="G531" s="3"/>
      <c r="I531" s="1"/>
    </row>
    <row r="532" spans="3:9" x14ac:dyDescent="0.25">
      <c r="C532" s="10"/>
      <c r="G532" s="3"/>
      <c r="I532" s="1"/>
    </row>
    <row r="533" spans="3:9" x14ac:dyDescent="0.25">
      <c r="C533" s="10"/>
      <c r="G533" s="3"/>
      <c r="I533" s="1"/>
    </row>
    <row r="534" spans="3:9" x14ac:dyDescent="0.25">
      <c r="C534" s="10"/>
      <c r="G534" s="3"/>
      <c r="I534" s="1"/>
    </row>
    <row r="535" spans="3:9" x14ac:dyDescent="0.25">
      <c r="C535" s="10"/>
      <c r="G535" s="3"/>
      <c r="I535" s="1"/>
    </row>
  </sheetData>
  <mergeCells count="4">
    <mergeCell ref="C3:I4"/>
    <mergeCell ref="C313:C314"/>
    <mergeCell ref="C316:C317"/>
    <mergeCell ref="C159:C160"/>
  </mergeCells>
  <conditionalFormatting sqref="I1:I535">
    <cfRule type="cellIs" dxfId="18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1">
    <tabColor theme="2" tint="-9.9978637043366805E-2"/>
  </sheetPr>
  <dimension ref="A1:J542"/>
  <sheetViews>
    <sheetView zoomScale="115" zoomScaleNormal="115" workbookViewId="0">
      <pane ySplit="5" topLeftCell="A39" activePane="bottomLeft" state="frozen"/>
      <selection pane="bottomLeft" activeCell="E45" sqref="E45"/>
    </sheetView>
  </sheetViews>
  <sheetFormatPr defaultRowHeight="15" x14ac:dyDescent="0.25"/>
  <cols>
    <col min="1" max="1" width="8.7109375" customWidth="1"/>
    <col min="2" max="2" width="8.28515625" customWidth="1"/>
    <col min="3" max="3" width="31.140625" style="66" customWidth="1"/>
    <col min="4" max="4" width="22" hidden="1" customWidth="1"/>
    <col min="5" max="5" width="13.5703125" customWidth="1"/>
    <col min="6" max="6" width="14.28515625" bestFit="1" customWidth="1"/>
    <col min="7" max="7" width="16.42578125" customWidth="1"/>
    <col min="8" max="8" width="20" customWidth="1"/>
    <col min="9" max="9" width="13.42578125" customWidth="1"/>
  </cols>
  <sheetData>
    <row r="1" spans="1:9" x14ac:dyDescent="0.25">
      <c r="G1" s="3"/>
      <c r="I1" s="1"/>
    </row>
    <row r="2" spans="1:9" x14ac:dyDescent="0.25">
      <c r="G2" s="3"/>
      <c r="I2" s="1"/>
    </row>
    <row r="3" spans="1:9" x14ac:dyDescent="0.25">
      <c r="A3" s="17" t="s">
        <v>3</v>
      </c>
      <c r="B3" s="127" t="s">
        <v>4</v>
      </c>
      <c r="C3" s="149">
        <v>45931</v>
      </c>
      <c r="D3" s="150"/>
      <c r="E3" s="150"/>
      <c r="F3" s="150"/>
      <c r="G3" s="152"/>
      <c r="H3" s="150"/>
      <c r="I3" s="150"/>
    </row>
    <row r="4" spans="1:9" x14ac:dyDescent="0.25">
      <c r="A4" s="16" t="s">
        <v>5</v>
      </c>
      <c r="B4" s="14" t="s">
        <v>6</v>
      </c>
      <c r="C4" s="150"/>
      <c r="D4" s="150"/>
      <c r="E4" s="150"/>
      <c r="F4" s="150"/>
      <c r="G4" s="152"/>
      <c r="H4" s="150"/>
      <c r="I4" s="150"/>
    </row>
    <row r="5" spans="1:9" ht="30" x14ac:dyDescent="0.25">
      <c r="A5" s="127"/>
      <c r="B5" s="127" t="s">
        <v>8</v>
      </c>
      <c r="C5" s="67" t="s">
        <v>9</v>
      </c>
      <c r="D5" s="127" t="s">
        <v>54</v>
      </c>
      <c r="E5" s="127" t="s">
        <v>55</v>
      </c>
      <c r="F5" s="127" t="s">
        <v>12</v>
      </c>
      <c r="G5" s="129" t="s">
        <v>56</v>
      </c>
      <c r="H5" s="127" t="s">
        <v>57</v>
      </c>
      <c r="I5" s="18" t="s">
        <v>58</v>
      </c>
    </row>
    <row r="6" spans="1:9" x14ac:dyDescent="0.25">
      <c r="A6" s="19"/>
      <c r="B6" s="127">
        <v>1</v>
      </c>
      <c r="C6" s="68"/>
      <c r="D6" s="15"/>
      <c r="E6" s="20">
        <v>1350</v>
      </c>
      <c r="F6" s="91">
        <v>5400</v>
      </c>
      <c r="G6" s="87" t="s">
        <v>942</v>
      </c>
      <c r="H6" s="92">
        <v>45943</v>
      </c>
      <c r="I6" s="20">
        <f>СЕН.25!I6+F6-E6</f>
        <v>0</v>
      </c>
    </row>
    <row r="7" spans="1:9" x14ac:dyDescent="0.25">
      <c r="A7" s="19"/>
      <c r="B7" s="127">
        <v>2</v>
      </c>
      <c r="C7" s="68"/>
      <c r="D7" s="15"/>
      <c r="E7" s="20">
        <v>1350</v>
      </c>
      <c r="F7" s="91"/>
      <c r="G7" s="87"/>
      <c r="H7" s="92"/>
      <c r="I7" s="20">
        <f>СЕН.25!I7+F7-E7</f>
        <v>0</v>
      </c>
    </row>
    <row r="8" spans="1:9" x14ac:dyDescent="0.25">
      <c r="A8" s="19"/>
      <c r="B8" s="127">
        <v>3</v>
      </c>
      <c r="C8" s="68"/>
      <c r="D8" s="15"/>
      <c r="E8" s="20">
        <v>1350</v>
      </c>
      <c r="F8" s="91">
        <v>1350</v>
      </c>
      <c r="G8" s="87" t="s">
        <v>943</v>
      </c>
      <c r="H8" s="92">
        <v>45946</v>
      </c>
      <c r="I8" s="20">
        <f>СЕН.25!I8+F8-E8</f>
        <v>0</v>
      </c>
    </row>
    <row r="9" spans="1:9" x14ac:dyDescent="0.25">
      <c r="A9" s="19"/>
      <c r="B9" s="127">
        <v>4</v>
      </c>
      <c r="C9" s="68"/>
      <c r="D9" s="15"/>
      <c r="E9" s="20">
        <v>1350</v>
      </c>
      <c r="F9" s="91"/>
      <c r="G9" s="87"/>
      <c r="H9" s="92"/>
      <c r="I9" s="20">
        <f>СЕН.25!I9+F9-E9</f>
        <v>3223</v>
      </c>
    </row>
    <row r="10" spans="1:9" x14ac:dyDescent="0.25">
      <c r="A10" s="19"/>
      <c r="B10" s="127">
        <v>5</v>
      </c>
      <c r="C10" s="68"/>
      <c r="D10" s="15"/>
      <c r="E10" s="20">
        <v>1350</v>
      </c>
      <c r="F10" s="91"/>
      <c r="G10" s="87"/>
      <c r="H10" s="92"/>
      <c r="I10" s="20">
        <f>СЕН.25!I10+F10-E10</f>
        <v>-4050</v>
      </c>
    </row>
    <row r="11" spans="1:9" x14ac:dyDescent="0.25">
      <c r="A11" s="19"/>
      <c r="B11" s="127">
        <v>6</v>
      </c>
      <c r="C11" s="67"/>
      <c r="D11" s="15"/>
      <c r="E11" s="20">
        <v>1350</v>
      </c>
      <c r="F11" s="91"/>
      <c r="G11" s="87"/>
      <c r="H11" s="92"/>
      <c r="I11" s="20">
        <f>СЕН.25!I11+F11-E11</f>
        <v>-13500</v>
      </c>
    </row>
    <row r="12" spans="1:9" x14ac:dyDescent="0.25">
      <c r="A12" s="19"/>
      <c r="B12" s="127">
        <v>7</v>
      </c>
      <c r="C12" s="68"/>
      <c r="D12" s="15"/>
      <c r="E12" s="20">
        <v>1350</v>
      </c>
      <c r="F12" s="91">
        <v>3500</v>
      </c>
      <c r="G12" s="87" t="s">
        <v>944</v>
      </c>
      <c r="H12" s="92">
        <v>45943</v>
      </c>
      <c r="I12" s="20">
        <f>СЕН.25!I12+F12-E12</f>
        <v>9000</v>
      </c>
    </row>
    <row r="13" spans="1:9" x14ac:dyDescent="0.25">
      <c r="A13" s="19"/>
      <c r="B13" s="127">
        <v>8</v>
      </c>
      <c r="C13" s="67"/>
      <c r="D13" s="15"/>
      <c r="E13" s="20">
        <v>1350</v>
      </c>
      <c r="F13" s="91">
        <v>1350</v>
      </c>
      <c r="G13" s="87" t="s">
        <v>945</v>
      </c>
      <c r="H13" s="92">
        <v>45933</v>
      </c>
      <c r="I13" s="20">
        <f>СЕН.25!I13+F13-E13</f>
        <v>-1350</v>
      </c>
    </row>
    <row r="14" spans="1:9" x14ac:dyDescent="0.25">
      <c r="A14" s="22"/>
      <c r="B14" s="127" t="s">
        <v>17</v>
      </c>
      <c r="C14" s="68"/>
      <c r="D14" s="15"/>
      <c r="E14" s="20">
        <v>4050</v>
      </c>
      <c r="F14" s="91"/>
      <c r="G14" s="87"/>
      <c r="H14" s="92"/>
      <c r="I14" s="20">
        <f>СЕН.25!I14+F14-E14</f>
        <v>-40500</v>
      </c>
    </row>
    <row r="15" spans="1:9" x14ac:dyDescent="0.25">
      <c r="A15" s="22"/>
      <c r="B15" s="127">
        <v>11</v>
      </c>
      <c r="C15" s="67"/>
      <c r="D15" s="15"/>
      <c r="E15" s="20">
        <v>1350</v>
      </c>
      <c r="F15" s="91">
        <v>1350</v>
      </c>
      <c r="G15" s="87" t="s">
        <v>946</v>
      </c>
      <c r="H15" s="92">
        <v>45945</v>
      </c>
      <c r="I15" s="20">
        <f>СЕН.25!I15+F15-E15</f>
        <v>-2700</v>
      </c>
    </row>
    <row r="16" spans="1:9" x14ac:dyDescent="0.25">
      <c r="A16" s="19"/>
      <c r="B16" s="127">
        <v>12</v>
      </c>
      <c r="C16" s="67"/>
      <c r="D16" s="15"/>
      <c r="E16" s="20">
        <v>1350</v>
      </c>
      <c r="F16" s="91">
        <v>1350</v>
      </c>
      <c r="G16" s="87" t="s">
        <v>947</v>
      </c>
      <c r="H16" s="92">
        <v>45938</v>
      </c>
      <c r="I16" s="20">
        <f>СЕН.25!I16+F16-E16</f>
        <v>-1350</v>
      </c>
    </row>
    <row r="17" spans="1:9" x14ac:dyDescent="0.25">
      <c r="A17" s="22"/>
      <c r="B17" s="127">
        <v>13</v>
      </c>
      <c r="C17" s="67"/>
      <c r="D17" s="15"/>
      <c r="E17" s="20">
        <v>1350</v>
      </c>
      <c r="F17" s="91">
        <v>1350</v>
      </c>
      <c r="G17" s="87" t="s">
        <v>948</v>
      </c>
      <c r="H17" s="92">
        <v>45937</v>
      </c>
      <c r="I17" s="20">
        <f>СЕН.25!I17+F17-E17</f>
        <v>-1350</v>
      </c>
    </row>
    <row r="18" spans="1:9" x14ac:dyDescent="0.25">
      <c r="A18" s="22"/>
      <c r="B18" s="127" t="s">
        <v>949</v>
      </c>
      <c r="C18" s="67"/>
      <c r="D18" s="15"/>
      <c r="E18" s="20">
        <v>1350</v>
      </c>
      <c r="F18" s="91">
        <v>1350</v>
      </c>
      <c r="G18" s="87" t="s">
        <v>950</v>
      </c>
      <c r="H18" s="92">
        <v>45939</v>
      </c>
      <c r="I18" s="20">
        <f>СЕН.25!I18+F18-E18</f>
        <v>0</v>
      </c>
    </row>
    <row r="19" spans="1:9" x14ac:dyDescent="0.25">
      <c r="A19" s="22"/>
      <c r="B19" s="127" t="s">
        <v>18</v>
      </c>
      <c r="C19" s="67"/>
      <c r="D19" s="15"/>
      <c r="E19" s="20">
        <v>1350</v>
      </c>
      <c r="F19" s="91"/>
      <c r="G19" s="87"/>
      <c r="H19" s="92"/>
      <c r="I19" s="20">
        <f>СЕН.25!I19+F19-E19</f>
        <v>-4050</v>
      </c>
    </row>
    <row r="20" spans="1:9" x14ac:dyDescent="0.25">
      <c r="A20" s="22"/>
      <c r="B20" s="127">
        <v>17</v>
      </c>
      <c r="C20" s="67"/>
      <c r="D20" s="15"/>
      <c r="E20" s="20">
        <v>1350</v>
      </c>
      <c r="F20" s="91">
        <v>1350</v>
      </c>
      <c r="G20" s="87" t="s">
        <v>951</v>
      </c>
      <c r="H20" s="92">
        <v>45938</v>
      </c>
      <c r="I20" s="20">
        <f>СЕН.25!I20+F20-E20</f>
        <v>0</v>
      </c>
    </row>
    <row r="21" spans="1:9" x14ac:dyDescent="0.25">
      <c r="A21" s="22"/>
      <c r="B21" s="127">
        <v>18</v>
      </c>
      <c r="C21" s="67"/>
      <c r="D21" s="15"/>
      <c r="E21" s="20">
        <v>1350</v>
      </c>
      <c r="F21" s="91">
        <v>6750</v>
      </c>
      <c r="G21" s="87" t="s">
        <v>952</v>
      </c>
      <c r="H21" s="92">
        <v>45945</v>
      </c>
      <c r="I21" s="20">
        <f>СЕН.25!I21+F21-E21</f>
        <v>2700</v>
      </c>
    </row>
    <row r="22" spans="1:9" x14ac:dyDescent="0.25">
      <c r="A22" s="19"/>
      <c r="B22" s="127">
        <v>19</v>
      </c>
      <c r="C22" s="67"/>
      <c r="D22" s="15"/>
      <c r="E22" s="20">
        <v>1350</v>
      </c>
      <c r="F22" s="91">
        <v>1350</v>
      </c>
      <c r="G22" s="87" t="s">
        <v>953</v>
      </c>
      <c r="H22" s="92">
        <v>45932</v>
      </c>
      <c r="I22" s="20">
        <f>СЕН.25!I22+F22-E22</f>
        <v>0</v>
      </c>
    </row>
    <row r="23" spans="1:9" x14ac:dyDescent="0.25">
      <c r="A23" s="22"/>
      <c r="B23" s="127">
        <v>20</v>
      </c>
      <c r="C23" s="67"/>
      <c r="D23" s="15"/>
      <c r="E23" s="20">
        <v>1350</v>
      </c>
      <c r="F23" s="91">
        <v>2700</v>
      </c>
      <c r="G23" s="87" t="s">
        <v>954</v>
      </c>
      <c r="H23" s="92">
        <v>45944</v>
      </c>
      <c r="I23" s="20">
        <f>СЕН.25!I23+F23-E23</f>
        <v>0</v>
      </c>
    </row>
    <row r="24" spans="1:9" x14ac:dyDescent="0.25">
      <c r="A24" s="22"/>
      <c r="B24" s="127">
        <v>21</v>
      </c>
      <c r="C24" s="67"/>
      <c r="D24" s="15"/>
      <c r="E24" s="20">
        <v>1350</v>
      </c>
      <c r="F24" s="91"/>
      <c r="G24" s="87"/>
      <c r="H24" s="92"/>
      <c r="I24" s="20">
        <f>СЕН.25!I24+F24-E24</f>
        <v>2700</v>
      </c>
    </row>
    <row r="25" spans="1:9" x14ac:dyDescent="0.25">
      <c r="A25" s="22"/>
      <c r="B25" s="127">
        <v>22</v>
      </c>
      <c r="C25" s="67"/>
      <c r="D25" s="15"/>
      <c r="E25" s="20">
        <v>1350</v>
      </c>
      <c r="F25" s="91"/>
      <c r="G25" s="87"/>
      <c r="H25" s="92"/>
      <c r="I25" s="20">
        <f>СЕН.25!I25+F25-E25</f>
        <v>2700</v>
      </c>
    </row>
    <row r="26" spans="1:9" x14ac:dyDescent="0.25">
      <c r="A26" s="22"/>
      <c r="B26" s="127" t="s">
        <v>19</v>
      </c>
      <c r="C26" s="67"/>
      <c r="D26" s="15"/>
      <c r="E26" s="20">
        <v>2700</v>
      </c>
      <c r="F26" s="91"/>
      <c r="G26" s="87"/>
      <c r="H26" s="92"/>
      <c r="I26" s="20">
        <f>СЕН.25!I26+F26-E26</f>
        <v>-27000</v>
      </c>
    </row>
    <row r="27" spans="1:9" x14ac:dyDescent="0.25">
      <c r="A27" s="19"/>
      <c r="B27" s="127">
        <v>25</v>
      </c>
      <c r="C27" s="67"/>
      <c r="D27" s="15"/>
      <c r="E27" s="20">
        <v>1350</v>
      </c>
      <c r="F27" s="91">
        <v>1350</v>
      </c>
      <c r="G27" s="87" t="s">
        <v>955</v>
      </c>
      <c r="H27" s="92">
        <v>45939</v>
      </c>
      <c r="I27" s="20">
        <f>СЕН.25!I27+F27-E27</f>
        <v>0</v>
      </c>
    </row>
    <row r="28" spans="1:9" x14ac:dyDescent="0.25">
      <c r="A28" s="22"/>
      <c r="B28" s="127">
        <v>26</v>
      </c>
      <c r="C28" s="67"/>
      <c r="D28" s="15"/>
      <c r="E28" s="20">
        <v>1350</v>
      </c>
      <c r="F28" s="91"/>
      <c r="G28" s="87"/>
      <c r="H28" s="92"/>
      <c r="I28" s="20">
        <f>СЕН.25!I28+F28-E28</f>
        <v>-13500</v>
      </c>
    </row>
    <row r="29" spans="1:9" x14ac:dyDescent="0.25">
      <c r="A29" s="22"/>
      <c r="B29" s="127">
        <v>27</v>
      </c>
      <c r="C29" s="67"/>
      <c r="D29" s="15"/>
      <c r="E29" s="20">
        <v>1350</v>
      </c>
      <c r="F29" s="91">
        <v>1350</v>
      </c>
      <c r="G29" s="87" t="s">
        <v>956</v>
      </c>
      <c r="H29" s="92">
        <v>45933</v>
      </c>
      <c r="I29" s="20">
        <f>СЕН.25!I29+F29-E29</f>
        <v>0</v>
      </c>
    </row>
    <row r="30" spans="1:9" x14ac:dyDescent="0.25">
      <c r="A30" s="22"/>
      <c r="B30" s="127">
        <v>28</v>
      </c>
      <c r="C30" s="67"/>
      <c r="D30" s="15"/>
      <c r="E30" s="20">
        <v>1350</v>
      </c>
      <c r="F30" s="91">
        <f>1350+1350</f>
        <v>2700</v>
      </c>
      <c r="G30" s="87" t="s">
        <v>957</v>
      </c>
      <c r="H30" s="92" t="s">
        <v>958</v>
      </c>
      <c r="I30" s="20">
        <f>СЕН.25!I30+F30-E30</f>
        <v>2700</v>
      </c>
    </row>
    <row r="31" spans="1:9" x14ac:dyDescent="0.25">
      <c r="A31" s="22"/>
      <c r="B31" s="127">
        <v>29</v>
      </c>
      <c r="C31" s="67"/>
      <c r="D31" s="15"/>
      <c r="E31" s="20">
        <v>1350</v>
      </c>
      <c r="F31" s="91">
        <v>2700</v>
      </c>
      <c r="G31" s="87" t="s">
        <v>959</v>
      </c>
      <c r="H31" s="92">
        <v>45932</v>
      </c>
      <c r="I31" s="20">
        <f>СЕН.25!I31+F31-E31</f>
        <v>-10800</v>
      </c>
    </row>
    <row r="32" spans="1:9" x14ac:dyDescent="0.25">
      <c r="A32" s="19"/>
      <c r="B32" s="127" t="s">
        <v>20</v>
      </c>
      <c r="C32" s="67"/>
      <c r="D32" s="15"/>
      <c r="E32" s="20">
        <v>4050</v>
      </c>
      <c r="F32" s="91">
        <v>8100</v>
      </c>
      <c r="G32" s="87" t="s">
        <v>960</v>
      </c>
      <c r="H32" s="92">
        <v>45946</v>
      </c>
      <c r="I32" s="20">
        <f>СЕН.25!I32+F32-E32</f>
        <v>0</v>
      </c>
    </row>
    <row r="33" spans="1:9" x14ac:dyDescent="0.25">
      <c r="A33" s="19"/>
      <c r="B33" s="127">
        <v>32</v>
      </c>
      <c r="C33" s="67"/>
      <c r="D33" s="15"/>
      <c r="E33" s="20">
        <v>1350</v>
      </c>
      <c r="F33" s="91">
        <v>7900</v>
      </c>
      <c r="G33" s="87" t="s">
        <v>961</v>
      </c>
      <c r="H33" s="92">
        <v>45944</v>
      </c>
      <c r="I33" s="20">
        <f>СЕН.25!I33+F33-E33</f>
        <v>14900</v>
      </c>
    </row>
    <row r="34" spans="1:9" x14ac:dyDescent="0.25">
      <c r="A34" s="22"/>
      <c r="B34" s="127">
        <v>34</v>
      </c>
      <c r="C34" s="67"/>
      <c r="D34" s="15"/>
      <c r="E34" s="20">
        <v>1350</v>
      </c>
      <c r="F34" s="91"/>
      <c r="G34" s="87"/>
      <c r="H34" s="92"/>
      <c r="I34" s="20">
        <f>СЕН.25!I34+F34-E34</f>
        <v>-1350</v>
      </c>
    </row>
    <row r="35" spans="1:9" x14ac:dyDescent="0.25">
      <c r="A35" s="22"/>
      <c r="B35" s="127">
        <v>35</v>
      </c>
      <c r="C35" s="67"/>
      <c r="D35" s="15"/>
      <c r="E35" s="20">
        <v>1350</v>
      </c>
      <c r="F35" s="91"/>
      <c r="G35" s="87"/>
      <c r="H35" s="92"/>
      <c r="I35" s="20">
        <f>СЕН.25!I35+F35-E35</f>
        <v>14850</v>
      </c>
    </row>
    <row r="36" spans="1:9" x14ac:dyDescent="0.25">
      <c r="A36" s="22"/>
      <c r="B36" s="127">
        <v>36</v>
      </c>
      <c r="C36" s="67"/>
      <c r="D36" s="15"/>
      <c r="E36" s="20">
        <v>1350</v>
      </c>
      <c r="F36" s="91"/>
      <c r="G36" s="87"/>
      <c r="H36" s="92"/>
      <c r="I36" s="20">
        <f>СЕН.25!I36+F36-E36</f>
        <v>1350</v>
      </c>
    </row>
    <row r="37" spans="1:9" x14ac:dyDescent="0.25">
      <c r="A37" s="22"/>
      <c r="B37" s="127">
        <v>37</v>
      </c>
      <c r="C37" s="67"/>
      <c r="D37" s="15"/>
      <c r="E37" s="20">
        <v>1350</v>
      </c>
      <c r="F37" s="91"/>
      <c r="G37" s="87"/>
      <c r="H37" s="92"/>
      <c r="I37" s="20">
        <f>СЕН.25!I37+F37-E37</f>
        <v>-13500</v>
      </c>
    </row>
    <row r="38" spans="1:9" x14ac:dyDescent="0.25">
      <c r="A38" s="22"/>
      <c r="B38" s="127" t="s">
        <v>21</v>
      </c>
      <c r="C38" s="67"/>
      <c r="D38" s="15"/>
      <c r="E38" s="20">
        <v>500</v>
      </c>
      <c r="F38" s="91"/>
      <c r="G38" s="87"/>
      <c r="H38" s="92"/>
      <c r="I38" s="20">
        <f>СЕН.25!I38+F38-E38</f>
        <v>1000</v>
      </c>
    </row>
    <row r="39" spans="1:9" x14ac:dyDescent="0.25">
      <c r="A39" s="23"/>
      <c r="B39" s="127">
        <v>38</v>
      </c>
      <c r="C39" s="68"/>
      <c r="D39" s="15"/>
      <c r="E39" s="20">
        <v>1350</v>
      </c>
      <c r="F39" s="91">
        <v>1350</v>
      </c>
      <c r="G39" s="87" t="s">
        <v>962</v>
      </c>
      <c r="H39" s="92">
        <v>45957</v>
      </c>
      <c r="I39" s="20">
        <f>СЕН.25!I39+F39-E39</f>
        <v>750</v>
      </c>
    </row>
    <row r="40" spans="1:9" x14ac:dyDescent="0.25">
      <c r="A40" s="23"/>
      <c r="B40" s="127">
        <v>39</v>
      </c>
      <c r="C40" s="68"/>
      <c r="D40" s="15"/>
      <c r="E40" s="20">
        <v>1350</v>
      </c>
      <c r="F40" s="91">
        <v>1350</v>
      </c>
      <c r="G40" s="87" t="s">
        <v>963</v>
      </c>
      <c r="H40" s="92">
        <v>45950</v>
      </c>
      <c r="I40" s="20">
        <f>СЕН.25!I40+F40-E40</f>
        <v>-1350</v>
      </c>
    </row>
    <row r="41" spans="1:9" x14ac:dyDescent="0.25">
      <c r="A41" s="23"/>
      <c r="B41" s="127">
        <v>40</v>
      </c>
      <c r="C41" s="68"/>
      <c r="D41" s="15"/>
      <c r="E41" s="20">
        <v>1350</v>
      </c>
      <c r="F41" s="91">
        <v>4050</v>
      </c>
      <c r="G41" s="87" t="s">
        <v>964</v>
      </c>
      <c r="H41" s="92">
        <v>45946</v>
      </c>
      <c r="I41" s="20">
        <f>СЕН.25!I41+F41-E41</f>
        <v>-1350</v>
      </c>
    </row>
    <row r="42" spans="1:9" x14ac:dyDescent="0.25">
      <c r="A42" s="23"/>
      <c r="B42" s="127">
        <v>41</v>
      </c>
      <c r="C42" s="68"/>
      <c r="D42" s="15"/>
      <c r="E42" s="20">
        <v>1350</v>
      </c>
      <c r="F42" s="91"/>
      <c r="G42" s="87"/>
      <c r="H42" s="92"/>
      <c r="I42" s="20">
        <f>СЕН.25!I42+F42-E42</f>
        <v>2700</v>
      </c>
    </row>
    <row r="43" spans="1:9" x14ac:dyDescent="0.25">
      <c r="A43" s="23"/>
      <c r="B43" s="127">
        <v>42</v>
      </c>
      <c r="C43" s="67"/>
      <c r="D43" s="15"/>
      <c r="E43" s="20">
        <v>1350</v>
      </c>
      <c r="F43" s="91">
        <v>1350</v>
      </c>
      <c r="G43" s="87" t="s">
        <v>965</v>
      </c>
      <c r="H43" s="92">
        <v>45957</v>
      </c>
      <c r="I43" s="20">
        <f>СЕН.25!I43+F43-E43</f>
        <v>0</v>
      </c>
    </row>
    <row r="44" spans="1:9" x14ac:dyDescent="0.25">
      <c r="A44" s="23"/>
      <c r="B44" s="127">
        <v>43</v>
      </c>
      <c r="C44" s="68"/>
      <c r="D44" s="15"/>
      <c r="E44" s="20">
        <v>1350</v>
      </c>
      <c r="F44" s="91">
        <v>2700</v>
      </c>
      <c r="G44" s="87" t="s">
        <v>966</v>
      </c>
      <c r="H44" s="92">
        <v>45953</v>
      </c>
      <c r="I44" s="20">
        <f>СЕН.25!I44+F44-E44</f>
        <v>-2700</v>
      </c>
    </row>
    <row r="45" spans="1:9" x14ac:dyDescent="0.25">
      <c r="A45" s="23"/>
      <c r="B45" s="127">
        <v>44</v>
      </c>
      <c r="C45" s="68"/>
      <c r="D45" s="15"/>
      <c r="E45" s="20"/>
      <c r="F45" s="91"/>
      <c r="G45" s="87"/>
      <c r="H45" s="92"/>
      <c r="I45" s="20">
        <f>СЕН.25!I45+F45-E45</f>
        <v>0</v>
      </c>
    </row>
    <row r="46" spans="1:9" x14ac:dyDescent="0.25">
      <c r="A46" s="23"/>
      <c r="B46" s="127">
        <v>45</v>
      </c>
      <c r="C46" s="68"/>
      <c r="D46" s="15"/>
      <c r="E46" s="20">
        <v>1350</v>
      </c>
      <c r="F46" s="91"/>
      <c r="G46" s="87"/>
      <c r="H46" s="92"/>
      <c r="I46" s="20">
        <f>СЕН.25!I46+F46-E46</f>
        <v>8850</v>
      </c>
    </row>
    <row r="47" spans="1:9" x14ac:dyDescent="0.25">
      <c r="A47" s="23"/>
      <c r="B47" s="127">
        <v>46</v>
      </c>
      <c r="C47" s="68"/>
      <c r="D47" s="15"/>
      <c r="E47" s="20">
        <v>1350</v>
      </c>
      <c r="F47" s="91"/>
      <c r="G47" s="87"/>
      <c r="H47" s="92"/>
      <c r="I47" s="20">
        <f>СЕН.25!I47+F47-E47</f>
        <v>-13500</v>
      </c>
    </row>
    <row r="48" spans="1:9" x14ac:dyDescent="0.25">
      <c r="A48" s="23"/>
      <c r="B48" s="127">
        <v>47</v>
      </c>
      <c r="C48" s="68"/>
      <c r="D48" s="15"/>
      <c r="E48" s="20">
        <v>1350</v>
      </c>
      <c r="F48" s="91">
        <v>1350</v>
      </c>
      <c r="G48" s="87" t="s">
        <v>967</v>
      </c>
      <c r="H48" s="92">
        <v>45961</v>
      </c>
      <c r="I48" s="20">
        <f>СЕН.25!I48+F48-E48</f>
        <v>0</v>
      </c>
    </row>
    <row r="49" spans="1:9" x14ac:dyDescent="0.25">
      <c r="A49" s="23"/>
      <c r="B49" s="127">
        <v>48</v>
      </c>
      <c r="C49" s="68"/>
      <c r="D49" s="15"/>
      <c r="E49" s="20">
        <v>1350</v>
      </c>
      <c r="F49" s="91"/>
      <c r="G49" s="87"/>
      <c r="H49" s="92"/>
      <c r="I49" s="20">
        <f>СЕН.25!I49+F49-E49</f>
        <v>-5400</v>
      </c>
    </row>
    <row r="50" spans="1:9" x14ac:dyDescent="0.25">
      <c r="A50" s="22"/>
      <c r="B50" s="127">
        <v>49</v>
      </c>
      <c r="C50" s="68"/>
      <c r="D50" s="15"/>
      <c r="E50" s="20">
        <v>1350</v>
      </c>
      <c r="F50" s="91">
        <v>1350</v>
      </c>
      <c r="G50" s="87" t="s">
        <v>968</v>
      </c>
      <c r="H50" s="92">
        <v>45961</v>
      </c>
      <c r="I50" s="20">
        <f>СЕН.25!I50+F50-E50</f>
        <v>0</v>
      </c>
    </row>
    <row r="51" spans="1:9" x14ac:dyDescent="0.25">
      <c r="A51" s="22"/>
      <c r="B51" s="127" t="s">
        <v>22</v>
      </c>
      <c r="C51" s="68"/>
      <c r="D51" s="15"/>
      <c r="E51" s="20">
        <v>1350</v>
      </c>
      <c r="F51" s="91"/>
      <c r="G51" s="87"/>
      <c r="H51" s="92"/>
      <c r="I51" s="20">
        <f>СЕН.25!I51+F51-E51</f>
        <v>-13500</v>
      </c>
    </row>
    <row r="52" spans="1:9" x14ac:dyDescent="0.25">
      <c r="A52" s="22"/>
      <c r="B52" s="127">
        <v>50</v>
      </c>
      <c r="C52" s="68"/>
      <c r="D52" s="15"/>
      <c r="E52" s="20">
        <v>1350</v>
      </c>
      <c r="F52" s="91"/>
      <c r="G52" s="87"/>
      <c r="H52" s="92"/>
      <c r="I52" s="20">
        <f>СЕН.25!I52+F52-E52</f>
        <v>6750</v>
      </c>
    </row>
    <row r="53" spans="1:9" x14ac:dyDescent="0.25">
      <c r="A53" s="22"/>
      <c r="B53" s="127">
        <v>51</v>
      </c>
      <c r="C53" s="68"/>
      <c r="D53" s="15"/>
      <c r="E53" s="20">
        <v>1350</v>
      </c>
      <c r="F53" s="91"/>
      <c r="G53" s="87"/>
      <c r="H53" s="92"/>
      <c r="I53" s="20">
        <f>СЕН.25!I53+F53-E53</f>
        <v>-13500</v>
      </c>
    </row>
    <row r="54" spans="1:9" x14ac:dyDescent="0.25">
      <c r="A54" s="22"/>
      <c r="B54" s="127" t="s">
        <v>23</v>
      </c>
      <c r="C54" s="68"/>
      <c r="D54" s="15"/>
      <c r="E54" s="20">
        <v>1350</v>
      </c>
      <c r="F54" s="91"/>
      <c r="G54" s="87"/>
      <c r="H54" s="92"/>
      <c r="I54" s="20">
        <f>СЕН.25!I54+F54-E54</f>
        <v>-13500</v>
      </c>
    </row>
    <row r="55" spans="1:9" x14ac:dyDescent="0.25">
      <c r="A55" s="22"/>
      <c r="B55" s="127">
        <v>52</v>
      </c>
      <c r="C55" s="68"/>
      <c r="D55" s="15"/>
      <c r="E55" s="20">
        <v>1350</v>
      </c>
      <c r="F55" s="91"/>
      <c r="G55" s="87"/>
      <c r="H55" s="92"/>
      <c r="I55" s="20">
        <f>СЕН.25!I55+F55-E55</f>
        <v>-13500</v>
      </c>
    </row>
    <row r="56" spans="1:9" x14ac:dyDescent="0.25">
      <c r="A56" s="22"/>
      <c r="B56" s="127">
        <v>53</v>
      </c>
      <c r="C56" s="68"/>
      <c r="D56" s="15"/>
      <c r="E56" s="20">
        <v>1350</v>
      </c>
      <c r="F56" s="91"/>
      <c r="G56" s="87"/>
      <c r="H56" s="92"/>
      <c r="I56" s="20">
        <f>СЕН.25!I56+F56-E56</f>
        <v>7950</v>
      </c>
    </row>
    <row r="57" spans="1:9" x14ac:dyDescent="0.25">
      <c r="A57" s="22"/>
      <c r="B57" s="127" t="s">
        <v>24</v>
      </c>
      <c r="C57" s="68"/>
      <c r="D57" s="15"/>
      <c r="E57" s="20">
        <v>1350</v>
      </c>
      <c r="F57" s="91">
        <v>1350</v>
      </c>
      <c r="G57" s="87" t="s">
        <v>969</v>
      </c>
      <c r="H57" s="92">
        <v>45937</v>
      </c>
      <c r="I57" s="20">
        <f>СЕН.25!I57+F57-E57</f>
        <v>0</v>
      </c>
    </row>
    <row r="58" spans="1:9" x14ac:dyDescent="0.25">
      <c r="A58" s="22"/>
      <c r="B58" s="127">
        <v>56</v>
      </c>
      <c r="C58" s="67"/>
      <c r="D58" s="15"/>
      <c r="E58" s="20">
        <v>1350</v>
      </c>
      <c r="F58" s="91"/>
      <c r="G58" s="87"/>
      <c r="H58" s="92"/>
      <c r="I58" s="20">
        <f>СЕН.25!I58+F58-E58</f>
        <v>-4200</v>
      </c>
    </row>
    <row r="59" spans="1:9" x14ac:dyDescent="0.25">
      <c r="A59" s="22"/>
      <c r="B59" s="127">
        <v>57</v>
      </c>
      <c r="C59" s="68"/>
      <c r="D59" s="15"/>
      <c r="E59" s="20">
        <v>1350</v>
      </c>
      <c r="F59" s="91"/>
      <c r="G59" s="87"/>
      <c r="H59" s="92"/>
      <c r="I59" s="20">
        <f>СЕН.25!I59+F59-E59</f>
        <v>0</v>
      </c>
    </row>
    <row r="60" spans="1:9" x14ac:dyDescent="0.25">
      <c r="A60" s="23"/>
      <c r="B60" s="127">
        <v>58</v>
      </c>
      <c r="C60" s="68"/>
      <c r="D60" s="15"/>
      <c r="E60" s="20">
        <v>1350</v>
      </c>
      <c r="F60" s="91"/>
      <c r="G60" s="87"/>
      <c r="H60" s="92"/>
      <c r="I60" s="20">
        <f>СЕН.25!I60+F60-E60</f>
        <v>-3500</v>
      </c>
    </row>
    <row r="61" spans="1:9" x14ac:dyDescent="0.25">
      <c r="A61" s="19"/>
      <c r="B61" s="127">
        <v>60</v>
      </c>
      <c r="C61" s="68"/>
      <c r="D61" s="15"/>
      <c r="E61" s="20">
        <v>1350</v>
      </c>
      <c r="F61" s="91">
        <v>1350</v>
      </c>
      <c r="G61" s="87" t="s">
        <v>970</v>
      </c>
      <c r="H61" s="92">
        <v>45950</v>
      </c>
      <c r="I61" s="20">
        <f>СЕН.25!I61+F61-E61</f>
        <v>-1350</v>
      </c>
    </row>
    <row r="62" spans="1:9" x14ac:dyDescent="0.25">
      <c r="A62" s="19"/>
      <c r="B62" s="127">
        <v>61</v>
      </c>
      <c r="C62" s="68"/>
      <c r="D62" s="15"/>
      <c r="E62" s="20">
        <v>1350</v>
      </c>
      <c r="F62" s="91"/>
      <c r="G62" s="87"/>
      <c r="H62" s="92"/>
      <c r="I62" s="20">
        <f>СЕН.25!I62+F62-E62</f>
        <v>-500</v>
      </c>
    </row>
    <row r="63" spans="1:9" x14ac:dyDescent="0.25">
      <c r="A63" s="19"/>
      <c r="B63" s="127">
        <v>62</v>
      </c>
      <c r="C63" s="68"/>
      <c r="D63" s="15"/>
      <c r="E63" s="20">
        <v>1350</v>
      </c>
      <c r="F63" s="91"/>
      <c r="G63" s="87"/>
      <c r="H63" s="92"/>
      <c r="I63" s="20">
        <f>СЕН.25!I63+F63-E63</f>
        <v>-3500</v>
      </c>
    </row>
    <row r="64" spans="1:9" x14ac:dyDescent="0.25">
      <c r="A64" s="19"/>
      <c r="B64" s="127">
        <v>63</v>
      </c>
      <c r="C64" s="68"/>
      <c r="D64" s="15"/>
      <c r="E64" s="20">
        <v>1350</v>
      </c>
      <c r="F64" s="91">
        <v>1350</v>
      </c>
      <c r="G64" s="87" t="s">
        <v>971</v>
      </c>
      <c r="H64" s="92">
        <v>45939</v>
      </c>
      <c r="I64" s="20">
        <f>СЕН.25!I64+F64-E64</f>
        <v>0</v>
      </c>
    </row>
    <row r="65" spans="1:9" x14ac:dyDescent="0.25">
      <c r="A65" s="23"/>
      <c r="B65" s="127">
        <v>64</v>
      </c>
      <c r="C65" s="68"/>
      <c r="D65" s="15"/>
      <c r="E65" s="20">
        <v>1350</v>
      </c>
      <c r="F65" s="91"/>
      <c r="G65" s="87"/>
      <c r="H65" s="92"/>
      <c r="I65" s="20">
        <f>СЕН.25!I65+F65-E65</f>
        <v>5400</v>
      </c>
    </row>
    <row r="66" spans="1:9" x14ac:dyDescent="0.25">
      <c r="A66" s="23"/>
      <c r="B66" s="127">
        <v>65.66</v>
      </c>
      <c r="C66" s="68"/>
      <c r="D66" s="15"/>
      <c r="E66" s="20">
        <v>2700</v>
      </c>
      <c r="F66" s="91"/>
      <c r="G66" s="87"/>
      <c r="H66" s="92"/>
      <c r="I66" s="20">
        <f>СЕН.25!I66+F66-E66</f>
        <v>5400</v>
      </c>
    </row>
    <row r="67" spans="1:9" x14ac:dyDescent="0.25">
      <c r="A67" s="23"/>
      <c r="B67" s="127">
        <v>67</v>
      </c>
      <c r="C67" s="68"/>
      <c r="D67" s="15"/>
      <c r="E67" s="20">
        <v>1350</v>
      </c>
      <c r="F67" s="91"/>
      <c r="G67" s="87"/>
      <c r="H67" s="92"/>
      <c r="I67" s="20">
        <f>СЕН.25!I67+F67-E67</f>
        <v>-5400</v>
      </c>
    </row>
    <row r="68" spans="1:9" x14ac:dyDescent="0.25">
      <c r="A68" s="23"/>
      <c r="B68" s="127">
        <v>68</v>
      </c>
      <c r="C68" s="68"/>
      <c r="D68" s="15"/>
      <c r="E68" s="20">
        <v>1350</v>
      </c>
      <c r="F68" s="91">
        <v>1350</v>
      </c>
      <c r="G68" s="87" t="s">
        <v>972</v>
      </c>
      <c r="H68" s="92">
        <v>45936</v>
      </c>
      <c r="I68" s="20">
        <f>СЕН.25!I68+F68-E68</f>
        <v>-1350</v>
      </c>
    </row>
    <row r="69" spans="1:9" x14ac:dyDescent="0.25">
      <c r="A69" s="23"/>
      <c r="B69" s="127">
        <v>69</v>
      </c>
      <c r="C69" s="68"/>
      <c r="D69" s="15"/>
      <c r="E69" s="20">
        <v>1350</v>
      </c>
      <c r="F69" s="91">
        <v>1350</v>
      </c>
      <c r="G69" s="87" t="s">
        <v>973</v>
      </c>
      <c r="H69" s="92">
        <v>45938</v>
      </c>
      <c r="I69" s="20">
        <f>СЕН.25!I69+F69-E69</f>
        <v>8</v>
      </c>
    </row>
    <row r="70" spans="1:9" x14ac:dyDescent="0.25">
      <c r="A70" s="23"/>
      <c r="B70" s="127">
        <v>70</v>
      </c>
      <c r="C70" s="68"/>
      <c r="D70" s="15"/>
      <c r="E70" s="20">
        <v>1350</v>
      </c>
      <c r="F70" s="91">
        <v>1350</v>
      </c>
      <c r="G70" s="87" t="s">
        <v>974</v>
      </c>
      <c r="H70" s="92">
        <v>45940</v>
      </c>
      <c r="I70" s="20">
        <f>СЕН.25!I70+F70-E70</f>
        <v>1380</v>
      </c>
    </row>
    <row r="71" spans="1:9" x14ac:dyDescent="0.25">
      <c r="A71" s="23"/>
      <c r="B71" s="22">
        <v>71</v>
      </c>
      <c r="C71" s="71"/>
      <c r="D71" s="15"/>
      <c r="E71" s="20">
        <v>1350</v>
      </c>
      <c r="F71" s="91">
        <v>2500</v>
      </c>
      <c r="G71" s="87" t="s">
        <v>975</v>
      </c>
      <c r="H71" s="92">
        <v>45940</v>
      </c>
      <c r="I71" s="20">
        <f>СЕН.25!I71+F71-E71</f>
        <v>-950</v>
      </c>
    </row>
    <row r="72" spans="1:9" x14ac:dyDescent="0.25">
      <c r="A72" s="23"/>
      <c r="B72" s="127">
        <v>72</v>
      </c>
      <c r="C72" s="67"/>
      <c r="D72" s="15"/>
      <c r="E72" s="20">
        <v>1350</v>
      </c>
      <c r="F72" s="91">
        <v>1350</v>
      </c>
      <c r="G72" s="87" t="s">
        <v>976</v>
      </c>
      <c r="H72" s="92">
        <v>45936</v>
      </c>
      <c r="I72" s="20">
        <f>СЕН.25!I72+F72-E72</f>
        <v>0</v>
      </c>
    </row>
    <row r="73" spans="1:9" x14ac:dyDescent="0.25">
      <c r="A73" s="23"/>
      <c r="B73" s="127">
        <v>73</v>
      </c>
      <c r="C73" s="68"/>
      <c r="D73" s="15"/>
      <c r="E73" s="20">
        <v>1350</v>
      </c>
      <c r="F73" s="91"/>
      <c r="G73" s="87"/>
      <c r="H73" s="92"/>
      <c r="I73" s="20">
        <f>СЕН.25!I73+F73-E73</f>
        <v>-8500</v>
      </c>
    </row>
    <row r="74" spans="1:9" x14ac:dyDescent="0.25">
      <c r="A74" s="19"/>
      <c r="B74" s="127">
        <v>74</v>
      </c>
      <c r="C74" s="68"/>
      <c r="D74" s="15"/>
      <c r="E74" s="20">
        <v>1350</v>
      </c>
      <c r="F74" s="91"/>
      <c r="G74" s="87"/>
      <c r="H74" s="92"/>
      <c r="I74" s="20">
        <f>СЕН.25!I74+F74-E74</f>
        <v>-13500</v>
      </c>
    </row>
    <row r="75" spans="1:9" x14ac:dyDescent="0.25">
      <c r="A75" s="22"/>
      <c r="B75" s="127">
        <v>75</v>
      </c>
      <c r="C75" s="68"/>
      <c r="D75" s="15"/>
      <c r="E75" s="20">
        <v>1350</v>
      </c>
      <c r="F75" s="91"/>
      <c r="G75" s="87"/>
      <c r="H75" s="92"/>
      <c r="I75" s="20">
        <f>СЕН.25!I75+F75-E75</f>
        <v>-13500</v>
      </c>
    </row>
    <row r="76" spans="1:9" x14ac:dyDescent="0.25">
      <c r="A76" s="19"/>
      <c r="B76" s="127">
        <v>76</v>
      </c>
      <c r="C76" s="68"/>
      <c r="D76" s="15"/>
      <c r="E76" s="20">
        <v>1350</v>
      </c>
      <c r="F76" s="91"/>
      <c r="G76" s="87"/>
      <c r="H76" s="92"/>
      <c r="I76" s="20">
        <f>СЕН.25!I76+F76-E76</f>
        <v>-4050</v>
      </c>
    </row>
    <row r="77" spans="1:9" x14ac:dyDescent="0.25">
      <c r="A77" s="19"/>
      <c r="B77" s="127">
        <v>77</v>
      </c>
      <c r="C77" s="68"/>
      <c r="D77" s="15"/>
      <c r="E77" s="20">
        <v>1350</v>
      </c>
      <c r="F77" s="91"/>
      <c r="G77" s="87"/>
      <c r="H77" s="92"/>
      <c r="I77" s="20">
        <f>СЕН.25!I77+F77-E77</f>
        <v>-700</v>
      </c>
    </row>
    <row r="78" spans="1:9" x14ac:dyDescent="0.25">
      <c r="A78" s="19"/>
      <c r="B78" s="127" t="s">
        <v>25</v>
      </c>
      <c r="C78" s="68"/>
      <c r="D78" s="15"/>
      <c r="E78" s="20">
        <v>1350</v>
      </c>
      <c r="F78" s="91"/>
      <c r="G78" s="87"/>
      <c r="H78" s="92"/>
      <c r="I78" s="20">
        <f>СЕН.25!I78+F78-E78</f>
        <v>0</v>
      </c>
    </row>
    <row r="79" spans="1:9" x14ac:dyDescent="0.25">
      <c r="A79" s="19"/>
      <c r="B79" s="127">
        <v>80</v>
      </c>
      <c r="C79" s="67"/>
      <c r="D79" s="15"/>
      <c r="E79" s="20">
        <v>1350</v>
      </c>
      <c r="F79" s="91"/>
      <c r="G79" s="87"/>
      <c r="H79" s="92"/>
      <c r="I79" s="20">
        <f>СЕН.25!I79+F79-E79</f>
        <v>2700</v>
      </c>
    </row>
    <row r="80" spans="1:9" x14ac:dyDescent="0.25">
      <c r="A80" s="22"/>
      <c r="B80" s="127">
        <v>81</v>
      </c>
      <c r="C80" s="67"/>
      <c r="D80" s="15"/>
      <c r="E80" s="20">
        <v>1350</v>
      </c>
      <c r="F80" s="91"/>
      <c r="G80" s="87"/>
      <c r="H80" s="92"/>
      <c r="I80" s="20">
        <f>СЕН.25!I80+F80-E80</f>
        <v>-5400</v>
      </c>
    </row>
    <row r="81" spans="1:9" x14ac:dyDescent="0.25">
      <c r="A81" s="23"/>
      <c r="B81" s="127">
        <v>82</v>
      </c>
      <c r="C81" s="67"/>
      <c r="D81" s="15"/>
      <c r="E81" s="20">
        <v>1350</v>
      </c>
      <c r="F81" s="91"/>
      <c r="G81" s="87"/>
      <c r="H81" s="92"/>
      <c r="I81" s="20">
        <f>СЕН.25!I81+F81-E81</f>
        <v>-1350</v>
      </c>
    </row>
    <row r="82" spans="1:9" x14ac:dyDescent="0.25">
      <c r="A82" s="23"/>
      <c r="B82" s="127">
        <v>83</v>
      </c>
      <c r="C82" s="67"/>
      <c r="D82" s="15"/>
      <c r="E82" s="20">
        <v>1350</v>
      </c>
      <c r="F82" s="91">
        <v>1350</v>
      </c>
      <c r="G82" s="87" t="s">
        <v>977</v>
      </c>
      <c r="H82" s="92">
        <v>45938</v>
      </c>
      <c r="I82" s="20">
        <f>СЕН.25!I82+F82-E82</f>
        <v>2200</v>
      </c>
    </row>
    <row r="83" spans="1:9" x14ac:dyDescent="0.25">
      <c r="A83" s="23"/>
      <c r="B83" s="127">
        <v>84</v>
      </c>
      <c r="C83" s="67"/>
      <c r="D83" s="15"/>
      <c r="E83" s="20">
        <v>1350</v>
      </c>
      <c r="F83" s="91">
        <v>1350</v>
      </c>
      <c r="G83" s="87" t="s">
        <v>978</v>
      </c>
      <c r="H83" s="92">
        <v>45937</v>
      </c>
      <c r="I83" s="20">
        <f>СЕН.25!I83+F83-E83</f>
        <v>0</v>
      </c>
    </row>
    <row r="84" spans="1:9" x14ac:dyDescent="0.25">
      <c r="A84" s="19"/>
      <c r="B84" s="127">
        <v>85</v>
      </c>
      <c r="C84" s="67"/>
      <c r="D84" s="15"/>
      <c r="E84" s="20">
        <v>1350</v>
      </c>
      <c r="F84" s="91">
        <v>2500</v>
      </c>
      <c r="G84" s="87" t="s">
        <v>979</v>
      </c>
      <c r="H84" s="92">
        <v>45932</v>
      </c>
      <c r="I84" s="20">
        <f>СЕН.25!I84+F84-E84</f>
        <v>-2650</v>
      </c>
    </row>
    <row r="85" spans="1:9" x14ac:dyDescent="0.25">
      <c r="A85" s="23"/>
      <c r="B85" s="127">
        <v>86</v>
      </c>
      <c r="C85" s="67"/>
      <c r="D85" s="15"/>
      <c r="E85" s="20">
        <v>1350</v>
      </c>
      <c r="F85" s="91"/>
      <c r="G85" s="87"/>
      <c r="H85" s="92"/>
      <c r="I85" s="20">
        <f>СЕН.25!I85+F85-E85</f>
        <v>-13500</v>
      </c>
    </row>
    <row r="86" spans="1:9" x14ac:dyDescent="0.25">
      <c r="A86" s="23"/>
      <c r="B86" s="127">
        <v>87</v>
      </c>
      <c r="C86" s="67"/>
      <c r="D86" s="15"/>
      <c r="E86" s="20">
        <v>1350</v>
      </c>
      <c r="F86" s="91"/>
      <c r="G86" s="87"/>
      <c r="H86" s="92"/>
      <c r="I86" s="20">
        <f>СЕН.25!I86+F86-E86</f>
        <v>-8500</v>
      </c>
    </row>
    <row r="87" spans="1:9" x14ac:dyDescent="0.25">
      <c r="A87" s="23"/>
      <c r="B87" s="127">
        <v>88</v>
      </c>
      <c r="C87" s="67"/>
      <c r="D87" s="15"/>
      <c r="E87" s="20">
        <v>1350</v>
      </c>
      <c r="F87" s="91"/>
      <c r="G87" s="87"/>
      <c r="H87" s="92"/>
      <c r="I87" s="20">
        <f>СЕН.25!I87+F87-E87</f>
        <v>-1350</v>
      </c>
    </row>
    <row r="88" spans="1:9" x14ac:dyDescent="0.25">
      <c r="A88" s="23"/>
      <c r="B88" s="127">
        <v>89</v>
      </c>
      <c r="C88" s="67"/>
      <c r="D88" s="15"/>
      <c r="E88" s="20">
        <v>1350</v>
      </c>
      <c r="F88" s="91"/>
      <c r="G88" s="87"/>
      <c r="H88" s="92"/>
      <c r="I88" s="20">
        <f>СЕН.25!I88+F88-E88</f>
        <v>2700</v>
      </c>
    </row>
    <row r="89" spans="1:9" x14ac:dyDescent="0.25">
      <c r="A89" s="23"/>
      <c r="B89" s="127">
        <v>90</v>
      </c>
      <c r="C89" s="67"/>
      <c r="D89" s="15"/>
      <c r="E89" s="20">
        <v>1350</v>
      </c>
      <c r="F89" s="91"/>
      <c r="G89" s="87"/>
      <c r="H89" s="92"/>
      <c r="I89" s="20">
        <f>СЕН.25!I89+F89-E89</f>
        <v>2700</v>
      </c>
    </row>
    <row r="90" spans="1:9" x14ac:dyDescent="0.25">
      <c r="A90" s="23"/>
      <c r="B90" s="127">
        <v>91</v>
      </c>
      <c r="C90" s="67"/>
      <c r="D90" s="15"/>
      <c r="E90" s="20">
        <v>1350</v>
      </c>
      <c r="F90" s="91"/>
      <c r="G90" s="87"/>
      <c r="H90" s="92"/>
      <c r="I90" s="20">
        <f>СЕН.25!I90+F90-E90</f>
        <v>1350</v>
      </c>
    </row>
    <row r="91" spans="1:9" x14ac:dyDescent="0.25">
      <c r="A91" s="23"/>
      <c r="B91" s="127">
        <v>92</v>
      </c>
      <c r="C91" s="67"/>
      <c r="D91" s="15"/>
      <c r="E91" s="20">
        <v>1350</v>
      </c>
      <c r="F91" s="91">
        <v>2000</v>
      </c>
      <c r="G91" s="87" t="s">
        <v>980</v>
      </c>
      <c r="H91" s="92">
        <v>45940</v>
      </c>
      <c r="I91" s="20">
        <f>СЕН.25!I91+F91-E91</f>
        <v>650</v>
      </c>
    </row>
    <row r="92" spans="1:9" x14ac:dyDescent="0.25">
      <c r="A92" s="24"/>
      <c r="B92" s="127">
        <v>93</v>
      </c>
      <c r="C92" s="67"/>
      <c r="D92" s="15"/>
      <c r="E92" s="20">
        <v>1350</v>
      </c>
      <c r="F92" s="91">
        <v>5000</v>
      </c>
      <c r="G92" s="87" t="s">
        <v>981</v>
      </c>
      <c r="H92" s="92">
        <v>45954</v>
      </c>
      <c r="I92" s="20">
        <f>СЕН.25!I92+F92-E92</f>
        <v>0</v>
      </c>
    </row>
    <row r="93" spans="1:9" x14ac:dyDescent="0.25">
      <c r="A93" s="23"/>
      <c r="B93" s="127">
        <v>94</v>
      </c>
      <c r="C93" s="67"/>
      <c r="D93" s="15"/>
      <c r="E93" s="20">
        <v>1350</v>
      </c>
      <c r="F93" s="91">
        <v>1350</v>
      </c>
      <c r="G93" s="87" t="s">
        <v>982</v>
      </c>
      <c r="H93" s="92">
        <v>45943</v>
      </c>
      <c r="I93" s="20">
        <f>СЕН.25!I93+F93-E93</f>
        <v>2700</v>
      </c>
    </row>
    <row r="94" spans="1:9" x14ac:dyDescent="0.25">
      <c r="A94" s="19"/>
      <c r="B94" s="127">
        <v>95</v>
      </c>
      <c r="C94" s="67"/>
      <c r="D94" s="15"/>
      <c r="E94" s="20">
        <v>1350</v>
      </c>
      <c r="F94" s="91"/>
      <c r="G94" s="87"/>
      <c r="H94" s="92"/>
      <c r="I94" s="20">
        <f>СЕН.25!I94+F94-E94</f>
        <v>-13500</v>
      </c>
    </row>
    <row r="95" spans="1:9" x14ac:dyDescent="0.25">
      <c r="A95" s="19"/>
      <c r="B95" s="127">
        <v>96</v>
      </c>
      <c r="C95" s="67"/>
      <c r="D95" s="15"/>
      <c r="E95" s="20">
        <v>1350</v>
      </c>
      <c r="F95" s="91"/>
      <c r="G95" s="87"/>
      <c r="H95" s="92"/>
      <c r="I95" s="20">
        <f>СЕН.25!I95+F95-E95</f>
        <v>-3500</v>
      </c>
    </row>
    <row r="96" spans="1:9" x14ac:dyDescent="0.25">
      <c r="A96" s="19"/>
      <c r="B96" s="127">
        <v>97</v>
      </c>
      <c r="C96" s="67"/>
      <c r="D96" s="15"/>
      <c r="E96" s="20">
        <v>0</v>
      </c>
      <c r="F96" s="91"/>
      <c r="G96" s="87"/>
      <c r="H96" s="92"/>
      <c r="I96" s="20">
        <f>СЕН.25!I96+F96-E96</f>
        <v>0</v>
      </c>
    </row>
    <row r="97" spans="1:9" x14ac:dyDescent="0.25">
      <c r="A97" s="19"/>
      <c r="B97" s="127" t="s">
        <v>87</v>
      </c>
      <c r="C97" s="67"/>
      <c r="D97" s="15"/>
      <c r="E97" s="20">
        <v>1350</v>
      </c>
      <c r="F97" s="91"/>
      <c r="G97" s="87"/>
      <c r="H97" s="92"/>
      <c r="I97" s="20">
        <f>СЕН.25!I97+F97-E97</f>
        <v>-750</v>
      </c>
    </row>
    <row r="98" spans="1:9" x14ac:dyDescent="0.25">
      <c r="A98" s="19"/>
      <c r="B98" s="127" t="s">
        <v>28</v>
      </c>
      <c r="C98" s="67"/>
      <c r="D98" s="15"/>
      <c r="E98" s="20">
        <v>1350</v>
      </c>
      <c r="F98" s="91"/>
      <c r="G98" s="87"/>
      <c r="H98" s="92"/>
      <c r="I98" s="20">
        <f>СЕН.25!I98+F98-E98</f>
        <v>-1341</v>
      </c>
    </row>
    <row r="99" spans="1:9" x14ac:dyDescent="0.25">
      <c r="A99" s="19"/>
      <c r="B99" s="127" t="s">
        <v>29</v>
      </c>
      <c r="C99" s="67"/>
      <c r="D99" s="15"/>
      <c r="E99" s="20"/>
      <c r="F99" s="91"/>
      <c r="G99" s="87"/>
      <c r="H99" s="92"/>
      <c r="I99" s="20">
        <f>СЕН.25!I99+F99-E99</f>
        <v>3100</v>
      </c>
    </row>
    <row r="100" spans="1:9" x14ac:dyDescent="0.25">
      <c r="A100" s="19"/>
      <c r="B100" s="127" t="s">
        <v>30</v>
      </c>
      <c r="C100" s="67"/>
      <c r="D100" s="15"/>
      <c r="E100" s="20"/>
      <c r="F100" s="91"/>
      <c r="G100" s="87"/>
      <c r="H100" s="92"/>
      <c r="I100" s="20">
        <f>СЕН.25!I100+F100-E100</f>
        <v>0</v>
      </c>
    </row>
    <row r="101" spans="1:9" x14ac:dyDescent="0.25">
      <c r="A101" s="19"/>
      <c r="B101" s="127" t="s">
        <v>31</v>
      </c>
      <c r="C101" s="67"/>
      <c r="D101" s="15"/>
      <c r="E101" s="20">
        <v>1350</v>
      </c>
      <c r="F101" s="91"/>
      <c r="G101" s="87"/>
      <c r="H101" s="92"/>
      <c r="I101" s="20">
        <f>СЕН.25!I101+F101-E101</f>
        <v>2700</v>
      </c>
    </row>
    <row r="102" spans="1:9" x14ac:dyDescent="0.25">
      <c r="A102" s="19"/>
      <c r="B102" s="127" t="s">
        <v>32</v>
      </c>
      <c r="C102" s="67"/>
      <c r="D102" s="15"/>
      <c r="E102" s="20">
        <v>1350</v>
      </c>
      <c r="F102" s="91"/>
      <c r="G102" s="87"/>
      <c r="H102" s="92"/>
      <c r="I102" s="20">
        <f>СЕН.25!I102+F102-E102</f>
        <v>-1350</v>
      </c>
    </row>
    <row r="103" spans="1:9" x14ac:dyDescent="0.25">
      <c r="A103" s="19"/>
      <c r="B103" s="127" t="s">
        <v>33</v>
      </c>
      <c r="C103" s="67"/>
      <c r="D103" s="15"/>
      <c r="E103" s="20"/>
      <c r="F103" s="91"/>
      <c r="G103" s="87"/>
      <c r="H103" s="92"/>
      <c r="I103" s="20">
        <f>СЕН.25!I103+F103-E103</f>
        <v>0</v>
      </c>
    </row>
    <row r="104" spans="1:9" x14ac:dyDescent="0.25">
      <c r="A104" s="19"/>
      <c r="B104" s="127">
        <v>100</v>
      </c>
      <c r="C104" s="67"/>
      <c r="D104" s="15"/>
      <c r="E104" s="20">
        <v>0</v>
      </c>
      <c r="F104" s="91"/>
      <c r="G104" s="87"/>
      <c r="H104" s="92"/>
      <c r="I104" s="20">
        <f>СЕН.25!I104+F104-E104</f>
        <v>0</v>
      </c>
    </row>
    <row r="105" spans="1:9" x14ac:dyDescent="0.25">
      <c r="A105" s="19"/>
      <c r="B105" s="127" t="s">
        <v>35</v>
      </c>
      <c r="C105" s="67"/>
      <c r="D105" s="15"/>
      <c r="E105" s="20">
        <v>1350</v>
      </c>
      <c r="F105" s="91"/>
      <c r="G105" s="87"/>
      <c r="H105" s="92"/>
      <c r="I105" s="20">
        <f>СЕН.25!I105+F105-E105</f>
        <v>-13500</v>
      </c>
    </row>
    <row r="106" spans="1:9" x14ac:dyDescent="0.25">
      <c r="A106" s="22"/>
      <c r="B106" s="127">
        <v>101</v>
      </c>
      <c r="C106" s="67"/>
      <c r="D106" s="15"/>
      <c r="E106" s="20">
        <v>1350</v>
      </c>
      <c r="F106" s="91">
        <v>2000</v>
      </c>
      <c r="G106" s="87" t="s">
        <v>983</v>
      </c>
      <c r="H106" s="92">
        <v>45936</v>
      </c>
      <c r="I106" s="20">
        <f>СЕН.25!I106+F106-E106</f>
        <v>500</v>
      </c>
    </row>
    <row r="107" spans="1:9" x14ac:dyDescent="0.25">
      <c r="A107" s="22"/>
      <c r="B107" s="127">
        <v>102</v>
      </c>
      <c r="C107" s="67"/>
      <c r="D107" s="15"/>
      <c r="E107" s="20">
        <v>1350</v>
      </c>
      <c r="F107" s="91"/>
      <c r="G107" s="87"/>
      <c r="H107" s="92"/>
      <c r="I107" s="20">
        <f>СЕН.25!I107+F107-E107</f>
        <v>-13500</v>
      </c>
    </row>
    <row r="108" spans="1:9" x14ac:dyDescent="0.25">
      <c r="A108" s="22"/>
      <c r="B108" s="127">
        <v>103</v>
      </c>
      <c r="C108" s="67"/>
      <c r="D108" s="15"/>
      <c r="E108" s="20">
        <v>1350</v>
      </c>
      <c r="F108" s="91">
        <v>5400</v>
      </c>
      <c r="G108" s="87" t="s">
        <v>984</v>
      </c>
      <c r="H108" s="92">
        <v>45945</v>
      </c>
      <c r="I108" s="20">
        <f>СЕН.25!I108+F108-E108</f>
        <v>5400</v>
      </c>
    </row>
    <row r="109" spans="1:9" x14ac:dyDescent="0.25">
      <c r="A109" s="23"/>
      <c r="B109" s="127">
        <v>104</v>
      </c>
      <c r="C109" s="67"/>
      <c r="D109" s="15"/>
      <c r="E109" s="20">
        <v>1350</v>
      </c>
      <c r="F109" s="91"/>
      <c r="G109" s="87"/>
      <c r="H109" s="92"/>
      <c r="I109" s="20">
        <f>СЕН.25!I109+F109-E109</f>
        <v>2700</v>
      </c>
    </row>
    <row r="110" spans="1:9" x14ac:dyDescent="0.25">
      <c r="A110" s="23"/>
      <c r="B110" s="127">
        <v>105</v>
      </c>
      <c r="C110" s="67"/>
      <c r="D110" s="15"/>
      <c r="E110" s="20">
        <v>1350</v>
      </c>
      <c r="F110" s="91"/>
      <c r="G110" s="87"/>
      <c r="H110" s="92"/>
      <c r="I110" s="20">
        <f>СЕН.25!I110+F110-E110</f>
        <v>2700</v>
      </c>
    </row>
    <row r="111" spans="1:9" x14ac:dyDescent="0.25">
      <c r="A111" s="23"/>
      <c r="B111" s="127">
        <v>106</v>
      </c>
      <c r="C111" s="67"/>
      <c r="D111" s="15"/>
      <c r="E111" s="20">
        <v>1350</v>
      </c>
      <c r="F111" s="91"/>
      <c r="G111" s="87"/>
      <c r="H111" s="92"/>
      <c r="I111" s="20">
        <f>СЕН.25!I111+F111-E111</f>
        <v>-5400</v>
      </c>
    </row>
    <row r="112" spans="1:9" x14ac:dyDescent="0.25">
      <c r="A112" s="23"/>
      <c r="B112" s="127" t="s">
        <v>37</v>
      </c>
      <c r="C112" s="67"/>
      <c r="D112" s="15"/>
      <c r="E112" s="20">
        <v>1350</v>
      </c>
      <c r="F112" s="91"/>
      <c r="G112" s="87"/>
      <c r="H112" s="92"/>
      <c r="I112" s="20">
        <f>СЕН.25!I112+F112-E112</f>
        <v>-13500</v>
      </c>
    </row>
    <row r="113" spans="1:10" x14ac:dyDescent="0.25">
      <c r="A113" s="23"/>
      <c r="B113" s="127">
        <v>107</v>
      </c>
      <c r="C113" s="67"/>
      <c r="D113" s="15"/>
      <c r="E113" s="20">
        <v>1350</v>
      </c>
      <c r="F113" s="91"/>
      <c r="G113" s="87"/>
      <c r="H113" s="92"/>
      <c r="I113" s="20">
        <f>СЕН.25!I113+F113-E113</f>
        <v>2700</v>
      </c>
    </row>
    <row r="114" spans="1:10" x14ac:dyDescent="0.25">
      <c r="A114" s="23"/>
      <c r="B114" s="127">
        <v>108</v>
      </c>
      <c r="C114" s="67"/>
      <c r="D114" s="15"/>
      <c r="E114" s="20">
        <v>0</v>
      </c>
      <c r="F114" s="91"/>
      <c r="G114" s="87"/>
      <c r="H114" s="92"/>
      <c r="I114" s="20">
        <f>СЕН.25!I114+F114-E114</f>
        <v>0</v>
      </c>
    </row>
    <row r="115" spans="1:10" x14ac:dyDescent="0.25">
      <c r="A115" s="23"/>
      <c r="B115" s="127">
        <v>109</v>
      </c>
      <c r="C115" s="67"/>
      <c r="D115" s="15"/>
      <c r="E115" s="20">
        <v>1350</v>
      </c>
      <c r="F115" s="91"/>
      <c r="G115" s="87"/>
      <c r="H115" s="92"/>
      <c r="I115" s="20">
        <f>СЕН.25!I115+F115-E115</f>
        <v>-13500</v>
      </c>
    </row>
    <row r="116" spans="1:10" x14ac:dyDescent="0.25">
      <c r="A116" s="19"/>
      <c r="B116" s="127">
        <v>110</v>
      </c>
      <c r="C116" s="67"/>
      <c r="D116" s="15"/>
      <c r="E116" s="20">
        <v>1350</v>
      </c>
      <c r="F116" s="91"/>
      <c r="G116" s="87"/>
      <c r="H116" s="92"/>
      <c r="I116" s="20">
        <f>СЕН.25!I116+F116-E116</f>
        <v>2700</v>
      </c>
    </row>
    <row r="117" spans="1:10" x14ac:dyDescent="0.25">
      <c r="A117" s="19"/>
      <c r="B117" s="127">
        <v>111</v>
      </c>
      <c r="C117" s="67"/>
      <c r="D117" s="15"/>
      <c r="E117" s="20">
        <v>1350</v>
      </c>
      <c r="F117" s="91"/>
      <c r="G117" s="87"/>
      <c r="H117" s="92"/>
      <c r="I117" s="20">
        <f>СЕН.25!I117+F117-E117</f>
        <v>6750</v>
      </c>
    </row>
    <row r="118" spans="1:10" x14ac:dyDescent="0.25">
      <c r="A118" s="19"/>
      <c r="B118" s="127">
        <v>112</v>
      </c>
      <c r="C118" s="67"/>
      <c r="D118" s="15"/>
      <c r="E118" s="20">
        <v>0</v>
      </c>
      <c r="F118" s="91"/>
      <c r="G118" s="87"/>
      <c r="H118" s="92"/>
      <c r="I118" s="20">
        <f>СЕН.25!I118+F118-E118</f>
        <v>0</v>
      </c>
    </row>
    <row r="119" spans="1:10" x14ac:dyDescent="0.25">
      <c r="A119" s="19"/>
      <c r="B119" s="127" t="s">
        <v>39</v>
      </c>
      <c r="C119" s="67"/>
      <c r="D119" s="15"/>
      <c r="E119" s="20"/>
      <c r="F119" s="91"/>
      <c r="G119" s="87"/>
      <c r="H119" s="92"/>
      <c r="I119" s="20">
        <f>СЕН.25!I119+F119-E119</f>
        <v>0</v>
      </c>
    </row>
    <row r="120" spans="1:10" x14ac:dyDescent="0.25">
      <c r="A120" s="19"/>
      <c r="B120" s="127">
        <v>113</v>
      </c>
      <c r="C120" s="67"/>
      <c r="D120" s="15"/>
      <c r="E120" s="20">
        <v>1350</v>
      </c>
      <c r="F120" s="91"/>
      <c r="G120" s="87"/>
      <c r="H120" s="92"/>
      <c r="I120" s="20">
        <f>СЕН.25!I120+F120-E120</f>
        <v>-5400</v>
      </c>
    </row>
    <row r="121" spans="1:10" x14ac:dyDescent="0.25">
      <c r="A121" s="23"/>
      <c r="B121" s="127">
        <v>114</v>
      </c>
      <c r="C121" s="67"/>
      <c r="D121" s="15"/>
      <c r="E121" s="20">
        <v>1350</v>
      </c>
      <c r="F121" s="91"/>
      <c r="G121" s="87"/>
      <c r="H121" s="92"/>
      <c r="I121" s="20">
        <f>СЕН.25!I121+F121-E121</f>
        <v>-13500</v>
      </c>
    </row>
    <row r="122" spans="1:10" x14ac:dyDescent="0.25">
      <c r="A122" s="23"/>
      <c r="B122" s="127" t="s">
        <v>40</v>
      </c>
      <c r="C122" s="67"/>
      <c r="D122" s="15"/>
      <c r="E122" s="20">
        <v>1350</v>
      </c>
      <c r="F122" s="91"/>
      <c r="G122" s="87"/>
      <c r="H122" s="92"/>
      <c r="I122" s="20">
        <f>СЕН.25!I122+F122-E122</f>
        <v>2700</v>
      </c>
    </row>
    <row r="123" spans="1:10" x14ac:dyDescent="0.25">
      <c r="A123" s="23"/>
      <c r="B123" s="127">
        <v>117</v>
      </c>
      <c r="C123" s="67"/>
      <c r="D123" s="15"/>
      <c r="E123" s="20">
        <v>1350</v>
      </c>
      <c r="F123" s="91"/>
      <c r="G123" s="87"/>
      <c r="H123" s="92"/>
      <c r="I123" s="20">
        <f>СЕН.25!I123+F123-E123</f>
        <v>2200</v>
      </c>
    </row>
    <row r="124" spans="1:10" x14ac:dyDescent="0.25">
      <c r="A124" s="23"/>
      <c r="B124" s="127">
        <v>118</v>
      </c>
      <c r="C124" s="67"/>
      <c r="D124" s="15"/>
      <c r="E124" s="20">
        <v>1350</v>
      </c>
      <c r="F124" s="91"/>
      <c r="G124" s="87"/>
      <c r="H124" s="92"/>
      <c r="I124" s="20">
        <f>СЕН.25!I124+F124-E124</f>
        <v>1500</v>
      </c>
    </row>
    <row r="125" spans="1:10" x14ac:dyDescent="0.25">
      <c r="A125" s="23"/>
      <c r="B125" s="127">
        <f>B124+1</f>
        <v>119</v>
      </c>
      <c r="C125" s="67"/>
      <c r="D125" s="15"/>
      <c r="E125" s="20">
        <v>0</v>
      </c>
      <c r="F125" s="91"/>
      <c r="G125" s="87"/>
      <c r="H125" s="92"/>
      <c r="I125" s="20">
        <f>СЕН.25!I125+F125-E125</f>
        <v>0</v>
      </c>
    </row>
    <row r="126" spans="1:10" x14ac:dyDescent="0.25">
      <c r="A126" s="23"/>
      <c r="B126" s="127">
        <f t="shared" ref="B126:B132" si="0">B125+1</f>
        <v>120</v>
      </c>
      <c r="C126" s="61"/>
      <c r="D126" s="15"/>
      <c r="E126" s="20">
        <v>1350</v>
      </c>
      <c r="F126" s="91"/>
      <c r="G126" s="87"/>
      <c r="H126" s="92"/>
      <c r="I126" s="20">
        <f>СЕН.25!I126+F126-E126</f>
        <v>7000</v>
      </c>
    </row>
    <row r="127" spans="1:10" x14ac:dyDescent="0.25">
      <c r="A127" s="23"/>
      <c r="B127" s="127">
        <f t="shared" si="0"/>
        <v>121</v>
      </c>
      <c r="C127" s="67"/>
      <c r="D127" s="15"/>
      <c r="E127" s="20">
        <v>1350</v>
      </c>
      <c r="F127" s="91"/>
      <c r="G127" s="87"/>
      <c r="H127" s="92"/>
      <c r="I127" s="20">
        <f>СЕН.25!I127+F127-E127</f>
        <v>6750</v>
      </c>
    </row>
    <row r="128" spans="1:10" x14ac:dyDescent="0.25">
      <c r="A128" s="23"/>
      <c r="B128" s="127">
        <f t="shared" si="0"/>
        <v>122</v>
      </c>
      <c r="C128" s="67"/>
      <c r="D128" s="15"/>
      <c r="E128" s="20">
        <v>1350</v>
      </c>
      <c r="F128" s="91"/>
      <c r="G128" s="87"/>
      <c r="H128" s="92"/>
      <c r="I128" s="20">
        <f>СЕН.25!I128+F128-E128</f>
        <v>-1350</v>
      </c>
      <c r="J128" s="119"/>
    </row>
    <row r="129" spans="1:10" x14ac:dyDescent="0.25">
      <c r="A129" s="153"/>
      <c r="B129" s="127">
        <f t="shared" si="0"/>
        <v>123</v>
      </c>
      <c r="C129" s="67"/>
      <c r="D129" s="15"/>
      <c r="E129" s="20"/>
      <c r="F129" s="91"/>
      <c r="G129" s="87"/>
      <c r="H129" s="92"/>
      <c r="I129" s="20">
        <f>СЕН.25!I129+F129-E129</f>
        <v>0</v>
      </c>
    </row>
    <row r="130" spans="1:10" x14ac:dyDescent="0.25">
      <c r="A130" s="154"/>
      <c r="B130" s="127">
        <f t="shared" si="0"/>
        <v>124</v>
      </c>
      <c r="C130" s="67"/>
      <c r="D130" s="15"/>
      <c r="E130" s="20">
        <v>1350</v>
      </c>
      <c r="F130" s="91">
        <v>1350</v>
      </c>
      <c r="G130" s="87" t="s">
        <v>985</v>
      </c>
      <c r="H130" s="92">
        <v>45936</v>
      </c>
      <c r="I130" s="20">
        <f>СЕН.25!I130+F130-E130</f>
        <v>-2700</v>
      </c>
    </row>
    <row r="131" spans="1:10" x14ac:dyDescent="0.25">
      <c r="A131" s="23"/>
      <c r="B131" s="127">
        <f t="shared" si="0"/>
        <v>125</v>
      </c>
      <c r="C131" s="67"/>
      <c r="D131" s="15"/>
      <c r="E131" s="20">
        <v>1350</v>
      </c>
      <c r="F131" s="91"/>
      <c r="G131" s="87"/>
      <c r="H131" s="92"/>
      <c r="I131" s="20">
        <f>СЕН.25!I131+F131-E131</f>
        <v>-2700</v>
      </c>
    </row>
    <row r="132" spans="1:10" x14ac:dyDescent="0.25">
      <c r="A132" s="23"/>
      <c r="B132" s="127">
        <f t="shared" si="0"/>
        <v>126</v>
      </c>
      <c r="C132" s="67"/>
      <c r="D132" s="15"/>
      <c r="E132" s="20">
        <v>1350</v>
      </c>
      <c r="F132" s="91"/>
      <c r="G132" s="87"/>
      <c r="H132" s="92"/>
      <c r="I132" s="20">
        <f>СЕН.25!I132+F132-E132</f>
        <v>-13500</v>
      </c>
    </row>
    <row r="133" spans="1:10" x14ac:dyDescent="0.25">
      <c r="A133" s="23"/>
      <c r="B133" s="127">
        <v>127</v>
      </c>
      <c r="C133" s="67"/>
      <c r="D133" s="15"/>
      <c r="E133" s="20">
        <v>1350</v>
      </c>
      <c r="F133" s="91"/>
      <c r="G133" s="87"/>
      <c r="H133" s="92"/>
      <c r="I133" s="20">
        <f>СЕН.25!I133+F133-E133</f>
        <v>-13500</v>
      </c>
    </row>
    <row r="134" spans="1:10" x14ac:dyDescent="0.25">
      <c r="A134" s="23"/>
      <c r="B134" s="127" t="s">
        <v>42</v>
      </c>
      <c r="C134" s="67"/>
      <c r="D134" s="15"/>
      <c r="E134" s="20">
        <v>1350</v>
      </c>
      <c r="F134" s="91">
        <v>5500</v>
      </c>
      <c r="G134" s="87" t="s">
        <v>986</v>
      </c>
      <c r="H134" s="92">
        <v>45944</v>
      </c>
      <c r="I134" s="20">
        <f>СЕН.25!I134+F134-E134</f>
        <v>0</v>
      </c>
    </row>
    <row r="135" spans="1:10" x14ac:dyDescent="0.25">
      <c r="A135" s="23"/>
      <c r="B135" s="127" t="s">
        <v>43</v>
      </c>
      <c r="C135" s="67"/>
      <c r="D135" s="15"/>
      <c r="E135" s="20">
        <v>1350</v>
      </c>
      <c r="F135" s="91"/>
      <c r="G135" s="87"/>
      <c r="H135" s="92"/>
      <c r="I135" s="20">
        <f>СЕН.25!I135+F135-E135</f>
        <v>2700</v>
      </c>
    </row>
    <row r="136" spans="1:10" x14ac:dyDescent="0.25">
      <c r="A136" s="23"/>
      <c r="B136" s="127">
        <v>129</v>
      </c>
      <c r="C136" s="67"/>
      <c r="D136" s="15"/>
      <c r="E136" s="20">
        <v>1350</v>
      </c>
      <c r="F136" s="91"/>
      <c r="G136" s="87"/>
      <c r="H136" s="92"/>
      <c r="I136" s="20">
        <f>СЕН.25!I136+F136-E136</f>
        <v>-13500</v>
      </c>
    </row>
    <row r="137" spans="1:10" x14ac:dyDescent="0.25">
      <c r="A137" s="23"/>
      <c r="B137" s="127">
        <f>B136+1</f>
        <v>130</v>
      </c>
      <c r="C137" s="67"/>
      <c r="D137" s="15"/>
      <c r="E137" s="20">
        <v>1350</v>
      </c>
      <c r="F137" s="91"/>
      <c r="G137" s="87"/>
      <c r="H137" s="92"/>
      <c r="I137" s="20">
        <f>СЕН.25!I137+F137-E137</f>
        <v>-7500</v>
      </c>
    </row>
    <row r="138" spans="1:10" x14ac:dyDescent="0.25">
      <c r="A138" s="23"/>
      <c r="B138" s="127">
        <f t="shared" ref="B138:B144" si="1">B137+1</f>
        <v>131</v>
      </c>
      <c r="C138" s="67"/>
      <c r="D138" s="15"/>
      <c r="E138" s="20">
        <v>1350</v>
      </c>
      <c r="F138" s="91"/>
      <c r="G138" s="87"/>
      <c r="H138" s="92"/>
      <c r="I138" s="20">
        <f>СЕН.25!I138+F138-E138</f>
        <v>2700</v>
      </c>
      <c r="J138" s="119"/>
    </row>
    <row r="139" spans="1:10" x14ac:dyDescent="0.25">
      <c r="A139" s="23"/>
      <c r="B139" s="127">
        <f t="shared" si="1"/>
        <v>132</v>
      </c>
      <c r="C139" s="67"/>
      <c r="D139" s="15"/>
      <c r="E139" s="20">
        <v>1350</v>
      </c>
      <c r="F139" s="91"/>
      <c r="G139" s="87"/>
      <c r="H139" s="92"/>
      <c r="I139" s="20">
        <f>СЕН.25!I139+F139-E139</f>
        <v>2700</v>
      </c>
      <c r="J139" s="119"/>
    </row>
    <row r="140" spans="1:10" x14ac:dyDescent="0.25">
      <c r="A140" s="23"/>
      <c r="B140" s="127">
        <f t="shared" si="1"/>
        <v>133</v>
      </c>
      <c r="C140" s="67"/>
      <c r="D140" s="15"/>
      <c r="E140" s="20">
        <v>1350</v>
      </c>
      <c r="F140" s="91"/>
      <c r="G140" s="87"/>
      <c r="H140" s="92"/>
      <c r="I140" s="20">
        <f>СЕН.25!I140+F140-E140</f>
        <v>2700</v>
      </c>
    </row>
    <row r="141" spans="1:10" x14ac:dyDescent="0.25">
      <c r="A141" s="23"/>
      <c r="B141" s="127">
        <f t="shared" si="1"/>
        <v>134</v>
      </c>
      <c r="C141" s="67"/>
      <c r="D141" s="15"/>
      <c r="E141" s="20">
        <v>1350</v>
      </c>
      <c r="F141" s="91"/>
      <c r="G141" s="87"/>
      <c r="H141" s="92"/>
      <c r="I141" s="20">
        <f>СЕН.25!I141+F141-E141</f>
        <v>0</v>
      </c>
    </row>
    <row r="142" spans="1:10" x14ac:dyDescent="0.25">
      <c r="A142" s="23"/>
      <c r="B142" s="127">
        <f t="shared" si="1"/>
        <v>135</v>
      </c>
      <c r="C142" s="67"/>
      <c r="D142" s="15"/>
      <c r="E142" s="20">
        <v>0</v>
      </c>
      <c r="F142" s="91"/>
      <c r="G142" s="87"/>
      <c r="H142" s="92"/>
      <c r="I142" s="20">
        <f>СЕН.25!I142+F142-E142</f>
        <v>0</v>
      </c>
    </row>
    <row r="143" spans="1:10" x14ac:dyDescent="0.25">
      <c r="A143" s="23"/>
      <c r="B143" s="127">
        <f t="shared" si="1"/>
        <v>136</v>
      </c>
      <c r="C143" s="67"/>
      <c r="D143" s="15"/>
      <c r="E143" s="20">
        <v>1350</v>
      </c>
      <c r="F143" s="91">
        <f>2700+2700</f>
        <v>5400</v>
      </c>
      <c r="G143" s="87" t="s">
        <v>987</v>
      </c>
      <c r="H143" s="92" t="s">
        <v>988</v>
      </c>
      <c r="I143" s="20">
        <f>СЕН.25!I143+F143-E143</f>
        <v>4050</v>
      </c>
    </row>
    <row r="144" spans="1:10" x14ac:dyDescent="0.25">
      <c r="A144" s="23"/>
      <c r="B144" s="127">
        <f t="shared" si="1"/>
        <v>137</v>
      </c>
      <c r="C144" s="67"/>
      <c r="D144" s="15"/>
      <c r="E144" s="20">
        <v>1350</v>
      </c>
      <c r="F144" s="91">
        <v>1350</v>
      </c>
      <c r="G144" s="87" t="s">
        <v>989</v>
      </c>
      <c r="H144" s="92">
        <v>45940</v>
      </c>
      <c r="I144" s="20">
        <f>СЕН.25!I144+F144-E144</f>
        <v>-1350</v>
      </c>
    </row>
    <row r="145" spans="1:9" x14ac:dyDescent="0.25">
      <c r="A145" s="23"/>
      <c r="B145" s="127" t="s">
        <v>44</v>
      </c>
      <c r="C145" s="67"/>
      <c r="D145" s="15"/>
      <c r="E145" s="20">
        <v>1350</v>
      </c>
      <c r="F145" s="91"/>
      <c r="G145" s="87"/>
      <c r="H145" s="92"/>
      <c r="I145" s="20">
        <f>СЕН.25!I145+F145-E145</f>
        <v>-500</v>
      </c>
    </row>
    <row r="146" spans="1:9" x14ac:dyDescent="0.25">
      <c r="A146" s="19"/>
      <c r="B146" s="127">
        <v>140</v>
      </c>
      <c r="C146" s="67"/>
      <c r="D146" s="15"/>
      <c r="E146" s="20">
        <v>1350</v>
      </c>
      <c r="F146" s="91"/>
      <c r="G146" s="87"/>
      <c r="H146" s="92"/>
      <c r="I146" s="20">
        <f>СЕН.25!I146+F146-E146</f>
        <v>13500</v>
      </c>
    </row>
    <row r="147" spans="1:9" x14ac:dyDescent="0.25">
      <c r="A147" s="19"/>
      <c r="B147" s="127">
        <v>141</v>
      </c>
      <c r="C147" s="67"/>
      <c r="D147" s="15"/>
      <c r="E147" s="20">
        <v>1350</v>
      </c>
      <c r="F147" s="91">
        <v>1350</v>
      </c>
      <c r="G147" s="87" t="s">
        <v>990</v>
      </c>
      <c r="H147" s="92">
        <v>45943</v>
      </c>
      <c r="I147" s="20">
        <f>СЕН.25!I147+F147-E147</f>
        <v>0</v>
      </c>
    </row>
    <row r="148" spans="1:9" x14ac:dyDescent="0.25">
      <c r="A148" s="19"/>
      <c r="B148" s="127">
        <v>142</v>
      </c>
      <c r="C148" s="67"/>
      <c r="D148" s="15"/>
      <c r="E148" s="20">
        <v>1350</v>
      </c>
      <c r="F148" s="91"/>
      <c r="G148" s="87"/>
      <c r="H148" s="92"/>
      <c r="I148" s="20">
        <f>СЕН.25!I148+F148-E148</f>
        <v>-13500</v>
      </c>
    </row>
    <row r="149" spans="1:9" x14ac:dyDescent="0.25">
      <c r="A149" s="23"/>
      <c r="B149" s="127">
        <v>143</v>
      </c>
      <c r="C149" s="67"/>
      <c r="D149" s="15"/>
      <c r="E149" s="20">
        <v>1350</v>
      </c>
      <c r="F149" s="91">
        <v>1350</v>
      </c>
      <c r="G149" s="87" t="s">
        <v>991</v>
      </c>
      <c r="H149" s="92">
        <v>45946</v>
      </c>
      <c r="I149" s="20">
        <f>СЕН.25!I149+F149-E149</f>
        <v>0</v>
      </c>
    </row>
    <row r="150" spans="1:9" x14ac:dyDescent="0.25">
      <c r="A150" s="23"/>
      <c r="B150" s="127">
        <v>144</v>
      </c>
      <c r="C150" s="67"/>
      <c r="D150" s="15"/>
      <c r="E150" s="20">
        <v>1350</v>
      </c>
      <c r="F150" s="91"/>
      <c r="G150" s="87"/>
      <c r="H150" s="92"/>
      <c r="I150" s="20">
        <f>СЕН.25!I150+F150-E150</f>
        <v>-13500</v>
      </c>
    </row>
    <row r="151" spans="1:9" x14ac:dyDescent="0.25">
      <c r="A151" s="23"/>
      <c r="B151" s="127">
        <f>B150+1</f>
        <v>145</v>
      </c>
      <c r="C151" s="67"/>
      <c r="D151" s="15"/>
      <c r="E151" s="20">
        <v>1350</v>
      </c>
      <c r="F151" s="91"/>
      <c r="G151" s="87"/>
      <c r="H151" s="92"/>
      <c r="I151" s="20">
        <f>СЕН.25!I151+F151-E151</f>
        <v>-13500</v>
      </c>
    </row>
    <row r="152" spans="1:9" x14ac:dyDescent="0.25">
      <c r="A152" s="23"/>
      <c r="B152" s="127">
        <f t="shared" ref="B152:B177" si="2">B151+1</f>
        <v>146</v>
      </c>
      <c r="C152" s="67"/>
      <c r="D152" s="15"/>
      <c r="E152" s="20">
        <v>1350</v>
      </c>
      <c r="F152" s="91"/>
      <c r="G152" s="87"/>
      <c r="H152" s="92"/>
      <c r="I152" s="20">
        <f>СЕН.25!I152+F152-E152</f>
        <v>-3500</v>
      </c>
    </row>
    <row r="153" spans="1:9" x14ac:dyDescent="0.25">
      <c r="A153" s="23"/>
      <c r="B153" s="127">
        <f t="shared" si="2"/>
        <v>147</v>
      </c>
      <c r="C153" s="73"/>
      <c r="D153" s="15"/>
      <c r="E153" s="20">
        <v>1350</v>
      </c>
      <c r="F153" s="91"/>
      <c r="G153" s="87"/>
      <c r="H153" s="92"/>
      <c r="I153" s="20">
        <f>СЕН.25!I153+F153-E153</f>
        <v>-13500</v>
      </c>
    </row>
    <row r="154" spans="1:9" x14ac:dyDescent="0.25">
      <c r="A154" s="23"/>
      <c r="B154" s="127">
        <f t="shared" si="2"/>
        <v>148</v>
      </c>
      <c r="C154" s="72"/>
      <c r="D154" s="15"/>
      <c r="E154" s="20"/>
      <c r="F154" s="91"/>
      <c r="G154" s="87"/>
      <c r="H154" s="92"/>
      <c r="I154" s="20">
        <f>СЕН.25!I154+F154-E154</f>
        <v>0</v>
      </c>
    </row>
    <row r="155" spans="1:9" x14ac:dyDescent="0.25">
      <c r="A155" s="23"/>
      <c r="B155" s="127">
        <f t="shared" si="2"/>
        <v>149</v>
      </c>
      <c r="C155" s="72"/>
      <c r="D155" s="15"/>
      <c r="E155" s="20"/>
      <c r="F155" s="91"/>
      <c r="G155" s="87"/>
      <c r="H155" s="92"/>
      <c r="I155" s="20">
        <f>СЕН.25!I155+F155-E155</f>
        <v>0</v>
      </c>
    </row>
    <row r="156" spans="1:9" x14ac:dyDescent="0.25">
      <c r="A156" s="23"/>
      <c r="B156" s="127">
        <f t="shared" si="2"/>
        <v>150</v>
      </c>
      <c r="C156" s="67"/>
      <c r="D156" s="15"/>
      <c r="E156" s="20">
        <v>0</v>
      </c>
      <c r="F156" s="91"/>
      <c r="G156" s="87"/>
      <c r="H156" s="92"/>
      <c r="I156" s="20">
        <f>СЕН.25!I156+F156-E156</f>
        <v>0</v>
      </c>
    </row>
    <row r="157" spans="1:9" x14ac:dyDescent="0.25">
      <c r="A157" s="23"/>
      <c r="B157" s="127">
        <f t="shared" si="2"/>
        <v>151</v>
      </c>
      <c r="C157" s="67"/>
      <c r="D157" s="15"/>
      <c r="E157" s="20">
        <v>1350</v>
      </c>
      <c r="F157" s="91"/>
      <c r="G157" s="87"/>
      <c r="H157" s="92"/>
      <c r="I157" s="20">
        <f>СЕН.25!I157+F157-E157</f>
        <v>1500</v>
      </c>
    </row>
    <row r="158" spans="1:9" x14ac:dyDescent="0.25">
      <c r="A158" s="23"/>
      <c r="B158" s="127">
        <f t="shared" si="2"/>
        <v>152</v>
      </c>
      <c r="C158" s="63"/>
      <c r="D158" s="15"/>
      <c r="E158" s="20">
        <v>1350</v>
      </c>
      <c r="F158" s="91"/>
      <c r="G158" s="87"/>
      <c r="H158" s="92"/>
      <c r="I158" s="20">
        <f>СЕН.25!I158+F158-E158</f>
        <v>-9450</v>
      </c>
    </row>
    <row r="159" spans="1:9" x14ac:dyDescent="0.25">
      <c r="A159" s="23"/>
      <c r="B159" s="127">
        <f t="shared" si="2"/>
        <v>153</v>
      </c>
      <c r="C159" s="170" t="s">
        <v>933</v>
      </c>
      <c r="D159" s="15"/>
      <c r="E159" s="20"/>
      <c r="F159" s="91"/>
      <c r="G159" s="87"/>
      <c r="H159" s="92"/>
      <c r="I159" s="20">
        <f>СЕН.25!I159+F159-E159</f>
        <v>0</v>
      </c>
    </row>
    <row r="160" spans="1:9" x14ac:dyDescent="0.25">
      <c r="A160" s="23"/>
      <c r="B160" s="127">
        <f t="shared" si="2"/>
        <v>154</v>
      </c>
      <c r="C160" s="171"/>
      <c r="D160" s="15"/>
      <c r="E160" s="20">
        <v>1350</v>
      </c>
      <c r="F160" s="91">
        <v>1350</v>
      </c>
      <c r="G160" s="87">
        <v>845133</v>
      </c>
      <c r="H160" s="92">
        <v>45942</v>
      </c>
      <c r="I160" s="20">
        <f>СЕН.25!I160+СЕН.25!F160-E160</f>
        <v>-1400</v>
      </c>
    </row>
    <row r="161" spans="1:9" x14ac:dyDescent="0.25">
      <c r="A161" s="23"/>
      <c r="B161" s="127">
        <f t="shared" si="2"/>
        <v>155</v>
      </c>
      <c r="C161" s="63"/>
      <c r="D161" s="15"/>
      <c r="E161" s="20">
        <v>1350</v>
      </c>
      <c r="F161" s="91"/>
      <c r="G161" s="87"/>
      <c r="H161" s="92"/>
      <c r="I161" s="20">
        <f>СЕН.25!I161+F161-E161</f>
        <v>23000</v>
      </c>
    </row>
    <row r="162" spans="1:9" x14ac:dyDescent="0.25">
      <c r="A162" s="23"/>
      <c r="B162" s="127">
        <f t="shared" si="2"/>
        <v>156</v>
      </c>
      <c r="C162" s="63"/>
      <c r="D162" s="15"/>
      <c r="E162" s="20">
        <v>1350</v>
      </c>
      <c r="F162" s="91"/>
      <c r="G162" s="87"/>
      <c r="H162" s="92"/>
      <c r="I162" s="20">
        <f>СЕН.25!I162+F162-E162</f>
        <v>-2000</v>
      </c>
    </row>
    <row r="163" spans="1:9" x14ac:dyDescent="0.25">
      <c r="A163" s="23"/>
      <c r="B163" s="127">
        <f t="shared" si="2"/>
        <v>157</v>
      </c>
      <c r="C163" s="63"/>
      <c r="D163" s="15"/>
      <c r="E163" s="20">
        <v>1350</v>
      </c>
      <c r="F163" s="91"/>
      <c r="G163" s="87"/>
      <c r="H163" s="92"/>
      <c r="I163" s="20">
        <f>СЕН.25!I163+F163-E163</f>
        <v>-4500</v>
      </c>
    </row>
    <row r="164" spans="1:9" x14ac:dyDescent="0.25">
      <c r="A164" s="23"/>
      <c r="B164" s="127">
        <f t="shared" si="2"/>
        <v>158</v>
      </c>
      <c r="C164" s="63"/>
      <c r="D164" s="15"/>
      <c r="E164" s="20">
        <v>1350</v>
      </c>
      <c r="F164" s="91"/>
      <c r="G164" s="87"/>
      <c r="H164" s="92"/>
      <c r="I164" s="20">
        <f>СЕН.25!I164+F164-E164</f>
        <v>4050</v>
      </c>
    </row>
    <row r="165" spans="1:9" x14ac:dyDescent="0.25">
      <c r="A165" s="23"/>
      <c r="B165" s="127">
        <f t="shared" si="2"/>
        <v>159</v>
      </c>
      <c r="C165" s="63"/>
      <c r="D165" s="15"/>
      <c r="E165" s="20">
        <v>1350</v>
      </c>
      <c r="F165" s="91">
        <v>2700</v>
      </c>
      <c r="G165" s="87" t="s">
        <v>992</v>
      </c>
      <c r="H165" s="92">
        <v>45952</v>
      </c>
      <c r="I165" s="20">
        <f>СЕН.25!I165+F165-E165</f>
        <v>0</v>
      </c>
    </row>
    <row r="166" spans="1:9" x14ac:dyDescent="0.25">
      <c r="A166" s="23"/>
      <c r="B166" s="127">
        <f t="shared" si="2"/>
        <v>160</v>
      </c>
      <c r="C166" s="63"/>
      <c r="D166" s="15"/>
      <c r="E166" s="20">
        <v>1350</v>
      </c>
      <c r="F166" s="91"/>
      <c r="G166" s="87"/>
      <c r="H166" s="92"/>
      <c r="I166" s="20">
        <f>СЕН.25!I166+F166-E166</f>
        <v>2500</v>
      </c>
    </row>
    <row r="167" spans="1:9" x14ac:dyDescent="0.25">
      <c r="A167" s="23"/>
      <c r="B167" s="127">
        <f t="shared" si="2"/>
        <v>161</v>
      </c>
      <c r="C167" s="63"/>
      <c r="D167" s="15"/>
      <c r="E167" s="20"/>
      <c r="F167" s="91"/>
      <c r="G167" s="87"/>
      <c r="H167" s="92"/>
      <c r="I167" s="20">
        <f>СЕН.25!I167+F167-E167</f>
        <v>0</v>
      </c>
    </row>
    <row r="168" spans="1:9" x14ac:dyDescent="0.25">
      <c r="A168" s="23"/>
      <c r="B168" s="127">
        <f t="shared" si="2"/>
        <v>162</v>
      </c>
      <c r="C168" s="63"/>
      <c r="D168" s="15"/>
      <c r="E168" s="20">
        <v>1350</v>
      </c>
      <c r="F168" s="91"/>
      <c r="G168" s="87"/>
      <c r="H168" s="92"/>
      <c r="I168" s="20">
        <f>СЕН.25!I168+F168-E168</f>
        <v>2700</v>
      </c>
    </row>
    <row r="169" spans="1:9" x14ac:dyDescent="0.25">
      <c r="A169" s="23"/>
      <c r="B169" s="127">
        <v>163</v>
      </c>
      <c r="C169" s="63"/>
      <c r="D169" s="15"/>
      <c r="E169" s="20">
        <v>0</v>
      </c>
      <c r="F169" s="91"/>
      <c r="G169" s="87"/>
      <c r="H169" s="92"/>
      <c r="I169" s="20">
        <f>СЕН.25!I169+F169-E169</f>
        <v>0</v>
      </c>
    </row>
    <row r="170" spans="1:9" x14ac:dyDescent="0.25">
      <c r="A170" s="23"/>
      <c r="B170" s="127">
        <v>164</v>
      </c>
      <c r="C170" s="73"/>
      <c r="D170" s="15"/>
      <c r="E170" s="20"/>
      <c r="F170" s="91"/>
      <c r="G170" s="87"/>
      <c r="H170" s="92"/>
      <c r="I170" s="20">
        <f>СЕН.25!I170+F170-E170</f>
        <v>0</v>
      </c>
    </row>
    <row r="171" spans="1:9" x14ac:dyDescent="0.25">
      <c r="A171" s="23"/>
      <c r="B171" s="127">
        <f t="shared" si="2"/>
        <v>165</v>
      </c>
      <c r="C171" s="73"/>
      <c r="D171" s="15"/>
      <c r="E171" s="20"/>
      <c r="F171" s="91"/>
      <c r="G171" s="87"/>
      <c r="H171" s="92"/>
      <c r="I171" s="20">
        <f>СЕН.25!I171+F171-E171</f>
        <v>0</v>
      </c>
    </row>
    <row r="172" spans="1:9" x14ac:dyDescent="0.25">
      <c r="A172" s="23"/>
      <c r="B172" s="127">
        <f t="shared" si="2"/>
        <v>166</v>
      </c>
      <c r="C172" s="73"/>
      <c r="D172" s="15"/>
      <c r="E172" s="20"/>
      <c r="F172" s="91"/>
      <c r="G172" s="87"/>
      <c r="H172" s="92"/>
      <c r="I172" s="20">
        <f>СЕН.25!I172+F172-E172</f>
        <v>0</v>
      </c>
    </row>
    <row r="173" spans="1:9" x14ac:dyDescent="0.25">
      <c r="A173" s="23"/>
      <c r="B173" s="127">
        <f t="shared" si="2"/>
        <v>167</v>
      </c>
      <c r="C173" s="63"/>
      <c r="D173" s="15"/>
      <c r="E173" s="20">
        <v>1350</v>
      </c>
      <c r="F173" s="91"/>
      <c r="G173" s="87"/>
      <c r="H173" s="92"/>
      <c r="I173" s="20">
        <f>СЕН.25!I173+F173-E173</f>
        <v>-13500</v>
      </c>
    </row>
    <row r="174" spans="1:9" x14ac:dyDescent="0.25">
      <c r="A174" s="23"/>
      <c r="B174" s="127">
        <f t="shared" si="2"/>
        <v>168</v>
      </c>
      <c r="C174" s="63"/>
      <c r="D174" s="15"/>
      <c r="E174" s="20">
        <v>1350</v>
      </c>
      <c r="F174" s="91"/>
      <c r="G174" s="87"/>
      <c r="H174" s="92"/>
      <c r="I174" s="20">
        <f>СЕН.25!I174+F174-E174</f>
        <v>-2700</v>
      </c>
    </row>
    <row r="175" spans="1:9" x14ac:dyDescent="0.25">
      <c r="A175" s="23"/>
      <c r="B175" s="127">
        <f t="shared" si="2"/>
        <v>169</v>
      </c>
      <c r="C175" s="63"/>
      <c r="D175" s="15"/>
      <c r="E175" s="20">
        <v>1350</v>
      </c>
      <c r="F175" s="91"/>
      <c r="G175" s="87"/>
      <c r="H175" s="92"/>
      <c r="I175" s="20">
        <f>СЕН.25!I175+F175-E175</f>
        <v>-13500</v>
      </c>
    </row>
    <row r="176" spans="1:9" x14ac:dyDescent="0.25">
      <c r="A176" s="23"/>
      <c r="B176" s="127">
        <f t="shared" si="2"/>
        <v>170</v>
      </c>
      <c r="C176" s="63"/>
      <c r="D176" s="15"/>
      <c r="E176" s="20">
        <v>1350</v>
      </c>
      <c r="F176" s="91"/>
      <c r="G176" s="87"/>
      <c r="H176" s="92"/>
      <c r="I176" s="20">
        <f>СЕН.25!I176+F176-E176</f>
        <v>1350</v>
      </c>
    </row>
    <row r="177" spans="1:9" x14ac:dyDescent="0.25">
      <c r="A177" s="23"/>
      <c r="B177" s="127">
        <f t="shared" si="2"/>
        <v>171</v>
      </c>
      <c r="C177" s="63"/>
      <c r="D177" s="15"/>
      <c r="E177" s="20">
        <v>1350</v>
      </c>
      <c r="F177" s="91"/>
      <c r="G177" s="87"/>
      <c r="H177" s="92"/>
      <c r="I177" s="20">
        <f>СЕН.25!I177+F177-E177</f>
        <v>2700</v>
      </c>
    </row>
    <row r="178" spans="1:9" x14ac:dyDescent="0.25">
      <c r="A178" s="23"/>
      <c r="B178" s="127">
        <v>172</v>
      </c>
      <c r="C178" s="63"/>
      <c r="D178" s="15"/>
      <c r="E178" s="20">
        <v>1350</v>
      </c>
      <c r="F178" s="91"/>
      <c r="G178" s="87"/>
      <c r="H178" s="92"/>
      <c r="I178" s="20">
        <f>СЕН.25!I178+F178-E178</f>
        <v>11500</v>
      </c>
    </row>
    <row r="179" spans="1:9" x14ac:dyDescent="0.25">
      <c r="A179" s="23"/>
      <c r="B179" s="127">
        <v>173</v>
      </c>
      <c r="C179" s="63"/>
      <c r="D179" s="15"/>
      <c r="E179" s="20">
        <v>1350</v>
      </c>
      <c r="F179" s="91">
        <v>1350</v>
      </c>
      <c r="G179" s="87" t="s">
        <v>993</v>
      </c>
      <c r="H179" s="92">
        <v>45938</v>
      </c>
      <c r="I179" s="20">
        <f>СЕН.25!I179+F179-E179</f>
        <v>0</v>
      </c>
    </row>
    <row r="180" spans="1:9" x14ac:dyDescent="0.25">
      <c r="A180" s="23"/>
      <c r="B180" s="127" t="s">
        <v>46</v>
      </c>
      <c r="C180" s="63"/>
      <c r="D180" s="15"/>
      <c r="E180" s="20">
        <v>2700</v>
      </c>
      <c r="F180" s="91"/>
      <c r="G180" s="87"/>
      <c r="H180" s="92"/>
      <c r="I180" s="20">
        <f>СЕН.25!I180+F180-E180</f>
        <v>-27000</v>
      </c>
    </row>
    <row r="181" spans="1:9" x14ac:dyDescent="0.25">
      <c r="A181" s="19"/>
      <c r="B181" s="127">
        <v>175</v>
      </c>
      <c r="C181" s="63"/>
      <c r="D181" s="15"/>
      <c r="E181" s="20">
        <v>1350</v>
      </c>
      <c r="F181" s="91"/>
      <c r="G181" s="87"/>
      <c r="H181" s="92"/>
      <c r="I181" s="20">
        <f>СЕН.25!I181+F181-E181</f>
        <v>2700</v>
      </c>
    </row>
    <row r="182" spans="1:9" x14ac:dyDescent="0.25">
      <c r="A182" s="19"/>
      <c r="B182" s="127">
        <f>B181+1</f>
        <v>176</v>
      </c>
      <c r="C182" s="63"/>
      <c r="D182" s="15"/>
      <c r="E182" s="20">
        <v>1350</v>
      </c>
      <c r="F182" s="91"/>
      <c r="G182" s="87"/>
      <c r="H182" s="92"/>
      <c r="I182" s="20">
        <f>СЕН.25!I182+F182-E182</f>
        <v>-8100</v>
      </c>
    </row>
    <row r="183" spans="1:9" x14ac:dyDescent="0.25">
      <c r="A183" s="19"/>
      <c r="B183" s="127">
        <f t="shared" ref="B183:B246" si="3">B182+1</f>
        <v>177</v>
      </c>
      <c r="C183" s="63"/>
      <c r="D183" s="15"/>
      <c r="E183" s="20">
        <v>1350</v>
      </c>
      <c r="F183" s="91"/>
      <c r="G183" s="87"/>
      <c r="H183" s="92"/>
      <c r="I183" s="20">
        <f>СЕН.25!I183+F183-E183</f>
        <v>2700</v>
      </c>
    </row>
    <row r="184" spans="1:9" x14ac:dyDescent="0.25">
      <c r="A184" s="19"/>
      <c r="B184" s="127">
        <f t="shared" si="3"/>
        <v>178</v>
      </c>
      <c r="C184" s="63"/>
      <c r="D184" s="15"/>
      <c r="E184" s="20">
        <v>1350</v>
      </c>
      <c r="F184" s="91"/>
      <c r="G184" s="87"/>
      <c r="H184" s="92"/>
      <c r="I184" s="20">
        <f>СЕН.25!I184+F184-E184</f>
        <v>2700</v>
      </c>
    </row>
    <row r="185" spans="1:9" x14ac:dyDescent="0.25">
      <c r="A185" s="19"/>
      <c r="B185" s="127">
        <f t="shared" si="3"/>
        <v>179</v>
      </c>
      <c r="C185" s="63"/>
      <c r="D185" s="15"/>
      <c r="E185" s="20">
        <v>1350</v>
      </c>
      <c r="F185" s="91">
        <v>2700</v>
      </c>
      <c r="G185" s="87" t="s">
        <v>994</v>
      </c>
      <c r="H185" s="92">
        <v>45936</v>
      </c>
      <c r="I185" s="20">
        <f>СЕН.25!I185+F185-E185</f>
        <v>1350</v>
      </c>
    </row>
    <row r="186" spans="1:9" x14ac:dyDescent="0.25">
      <c r="A186" s="19"/>
      <c r="B186" s="127">
        <f t="shared" si="3"/>
        <v>180</v>
      </c>
      <c r="C186" s="63"/>
      <c r="D186" s="15"/>
      <c r="E186" s="20">
        <v>1350</v>
      </c>
      <c r="F186" s="91">
        <v>2700</v>
      </c>
      <c r="G186" s="87" t="s">
        <v>994</v>
      </c>
      <c r="H186" s="92">
        <v>45936</v>
      </c>
      <c r="I186" s="20">
        <f>СЕН.25!I186+F186-E186</f>
        <v>1350</v>
      </c>
    </row>
    <row r="187" spans="1:9" x14ac:dyDescent="0.25">
      <c r="A187" s="19"/>
      <c r="B187" s="127">
        <f t="shared" si="3"/>
        <v>181</v>
      </c>
      <c r="C187" s="63"/>
      <c r="D187" s="15"/>
      <c r="E187" s="20">
        <v>1350</v>
      </c>
      <c r="F187" s="91"/>
      <c r="G187" s="87"/>
      <c r="H187" s="92"/>
      <c r="I187" s="20">
        <f>СЕН.25!I187+F187-E187</f>
        <v>0</v>
      </c>
    </row>
    <row r="188" spans="1:9" x14ac:dyDescent="0.25">
      <c r="A188" s="19"/>
      <c r="B188" s="127">
        <f t="shared" si="3"/>
        <v>182</v>
      </c>
      <c r="C188" s="63"/>
      <c r="D188" s="15"/>
      <c r="E188" s="20">
        <v>1350</v>
      </c>
      <c r="F188" s="91"/>
      <c r="G188" s="87"/>
      <c r="H188" s="92"/>
      <c r="I188" s="20">
        <f>СЕН.25!I188+F188-E188</f>
        <v>0</v>
      </c>
    </row>
    <row r="189" spans="1:9" x14ac:dyDescent="0.25">
      <c r="A189" s="19"/>
      <c r="B189" s="127">
        <f t="shared" si="3"/>
        <v>183</v>
      </c>
      <c r="C189" s="63"/>
      <c r="D189" s="15"/>
      <c r="E189" s="20">
        <v>1350</v>
      </c>
      <c r="F189" s="91">
        <v>1350</v>
      </c>
      <c r="G189" s="87" t="s">
        <v>995</v>
      </c>
      <c r="H189" s="92">
        <v>45932</v>
      </c>
      <c r="I189" s="20">
        <f>СЕН.25!I189+F189-E189</f>
        <v>-1350</v>
      </c>
    </row>
    <row r="190" spans="1:9" x14ac:dyDescent="0.25">
      <c r="A190" s="19"/>
      <c r="B190" s="127">
        <f t="shared" si="3"/>
        <v>184</v>
      </c>
      <c r="C190" s="63"/>
      <c r="D190" s="15"/>
      <c r="E190" s="20">
        <v>1350</v>
      </c>
      <c r="F190" s="91"/>
      <c r="G190" s="87"/>
      <c r="H190" s="92"/>
      <c r="I190" s="20">
        <f>СЕН.25!I190+F190-E190</f>
        <v>-13500</v>
      </c>
    </row>
    <row r="191" spans="1:9" x14ac:dyDescent="0.25">
      <c r="A191" s="19"/>
      <c r="B191" s="127">
        <f t="shared" si="3"/>
        <v>185</v>
      </c>
      <c r="C191" s="63"/>
      <c r="D191" s="15"/>
      <c r="E191" s="20">
        <v>1350</v>
      </c>
      <c r="F191" s="91"/>
      <c r="G191" s="87"/>
      <c r="H191" s="92"/>
      <c r="I191" s="20">
        <f>СЕН.25!I191+F191-E191</f>
        <v>-13500</v>
      </c>
    </row>
    <row r="192" spans="1:9" x14ac:dyDescent="0.25">
      <c r="A192" s="19"/>
      <c r="B192" s="127">
        <f t="shared" si="3"/>
        <v>186</v>
      </c>
      <c r="C192" s="61"/>
      <c r="D192" s="15"/>
      <c r="E192" s="20">
        <v>1350</v>
      </c>
      <c r="F192" s="91"/>
      <c r="G192" s="87"/>
      <c r="H192" s="92"/>
      <c r="I192" s="20">
        <f>СЕН.25!I192+F192-E192</f>
        <v>-13500</v>
      </c>
    </row>
    <row r="193" spans="1:9" x14ac:dyDescent="0.25">
      <c r="A193" s="19"/>
      <c r="B193" s="127">
        <f t="shared" si="3"/>
        <v>187</v>
      </c>
      <c r="C193" s="63"/>
      <c r="D193" s="15"/>
      <c r="E193" s="20">
        <v>1350</v>
      </c>
      <c r="F193" s="91"/>
      <c r="G193" s="87"/>
      <c r="H193" s="92"/>
      <c r="I193" s="20">
        <f>СЕН.25!I193+F193-E193</f>
        <v>5400</v>
      </c>
    </row>
    <row r="194" spans="1:9" x14ac:dyDescent="0.25">
      <c r="A194" s="19"/>
      <c r="B194" s="127">
        <f t="shared" si="3"/>
        <v>188</v>
      </c>
      <c r="C194" s="63"/>
      <c r="D194" s="15"/>
      <c r="E194" s="20">
        <v>1350</v>
      </c>
      <c r="F194" s="91"/>
      <c r="G194" s="87"/>
      <c r="H194" s="92"/>
      <c r="I194" s="20">
        <f>СЕН.25!I194+F194-E194</f>
        <v>1500</v>
      </c>
    </row>
    <row r="195" spans="1:9" x14ac:dyDescent="0.25">
      <c r="A195" s="19"/>
      <c r="B195" s="127">
        <f t="shared" si="3"/>
        <v>189</v>
      </c>
      <c r="C195" s="63"/>
      <c r="D195" s="15"/>
      <c r="E195" s="20">
        <v>1350</v>
      </c>
      <c r="F195" s="91">
        <v>4050</v>
      </c>
      <c r="G195" s="87">
        <v>477167</v>
      </c>
      <c r="H195" s="92">
        <v>45931</v>
      </c>
      <c r="I195" s="20">
        <f>СЕН.25!I195+F195-E195</f>
        <v>1350</v>
      </c>
    </row>
    <row r="196" spans="1:9" x14ac:dyDescent="0.25">
      <c r="A196" s="19"/>
      <c r="B196" s="127">
        <f t="shared" si="3"/>
        <v>190</v>
      </c>
      <c r="C196" s="67"/>
      <c r="D196" s="15"/>
      <c r="E196" s="20"/>
      <c r="F196" s="91"/>
      <c r="G196" s="87"/>
      <c r="H196" s="92"/>
      <c r="I196" s="20">
        <f>СЕН.25!I196+F196-E196</f>
        <v>0</v>
      </c>
    </row>
    <row r="197" spans="1:9" x14ac:dyDescent="0.25">
      <c r="A197" s="19"/>
      <c r="B197" s="127">
        <f t="shared" si="3"/>
        <v>191</v>
      </c>
      <c r="C197" s="63"/>
      <c r="D197" s="15"/>
      <c r="E197" s="20">
        <v>1350</v>
      </c>
      <c r="F197" s="91">
        <v>1350</v>
      </c>
      <c r="G197" s="87" t="s">
        <v>996</v>
      </c>
      <c r="H197" s="92">
        <v>45936</v>
      </c>
      <c r="I197" s="20">
        <f>СЕН.25!I197+F197-E197</f>
        <v>-1350</v>
      </c>
    </row>
    <row r="198" spans="1:9" x14ac:dyDescent="0.25">
      <c r="A198" s="19"/>
      <c r="B198" s="127">
        <f t="shared" si="3"/>
        <v>192</v>
      </c>
      <c r="C198" s="63"/>
      <c r="D198" s="15"/>
      <c r="E198" s="20">
        <v>1350</v>
      </c>
      <c r="F198" s="91">
        <v>1350</v>
      </c>
      <c r="G198" s="87" t="s">
        <v>997</v>
      </c>
      <c r="H198" s="92">
        <v>45938</v>
      </c>
      <c r="I198" s="20">
        <f>СЕН.25!I198+F198-E198</f>
        <v>-1350</v>
      </c>
    </row>
    <row r="199" spans="1:9" x14ac:dyDescent="0.25">
      <c r="A199" s="19"/>
      <c r="B199" s="127">
        <f t="shared" si="3"/>
        <v>193</v>
      </c>
      <c r="C199" s="63"/>
      <c r="D199" s="15"/>
      <c r="E199" s="20">
        <v>1350</v>
      </c>
      <c r="F199" s="91">
        <v>1350</v>
      </c>
      <c r="G199" s="87" t="s">
        <v>998</v>
      </c>
      <c r="H199" s="92">
        <v>45936</v>
      </c>
      <c r="I199" s="20">
        <f>СЕН.25!I199+F199-E199</f>
        <v>0</v>
      </c>
    </row>
    <row r="200" spans="1:9" x14ac:dyDescent="0.25">
      <c r="A200" s="19"/>
      <c r="B200" s="127">
        <f t="shared" si="3"/>
        <v>194</v>
      </c>
      <c r="C200" s="63"/>
      <c r="D200" s="15"/>
      <c r="E200" s="20">
        <v>1350</v>
      </c>
      <c r="F200" s="91">
        <v>1350</v>
      </c>
      <c r="G200" s="87" t="s">
        <v>999</v>
      </c>
      <c r="H200" s="92">
        <v>45936</v>
      </c>
      <c r="I200" s="20">
        <f>СЕН.25!I200+F200-E200</f>
        <v>0</v>
      </c>
    </row>
    <row r="201" spans="1:9" x14ac:dyDescent="0.25">
      <c r="A201" s="19"/>
      <c r="B201" s="127">
        <f t="shared" si="3"/>
        <v>195</v>
      </c>
      <c r="C201" s="63"/>
      <c r="D201" s="15"/>
      <c r="E201" s="20">
        <v>0</v>
      </c>
      <c r="F201" s="91"/>
      <c r="G201" s="87"/>
      <c r="H201" s="92"/>
      <c r="I201" s="20">
        <f>СЕН.25!I201+F201-E201</f>
        <v>0</v>
      </c>
    </row>
    <row r="202" spans="1:9" x14ac:dyDescent="0.25">
      <c r="A202" s="19"/>
      <c r="B202" s="127">
        <f t="shared" si="3"/>
        <v>196</v>
      </c>
      <c r="C202" s="63"/>
      <c r="D202" s="15"/>
      <c r="E202" s="20">
        <v>1350</v>
      </c>
      <c r="F202" s="91">
        <v>1350</v>
      </c>
      <c r="G202" s="87" t="s">
        <v>1000</v>
      </c>
      <c r="H202" s="92">
        <v>45940</v>
      </c>
      <c r="I202" s="20">
        <f>СЕН.25!I202+F202-E202</f>
        <v>0</v>
      </c>
    </row>
    <row r="203" spans="1:9" x14ac:dyDescent="0.25">
      <c r="A203" s="19"/>
      <c r="B203" s="127">
        <f t="shared" si="3"/>
        <v>197</v>
      </c>
      <c r="C203" s="63"/>
      <c r="D203" s="15"/>
      <c r="E203" s="20">
        <v>1350</v>
      </c>
      <c r="F203" s="91"/>
      <c r="G203" s="87"/>
      <c r="H203" s="92"/>
      <c r="I203" s="20">
        <f>СЕН.25!I203+F203-E203</f>
        <v>-13500</v>
      </c>
    </row>
    <row r="204" spans="1:9" x14ac:dyDescent="0.25">
      <c r="A204" s="19"/>
      <c r="B204" s="127">
        <f t="shared" si="3"/>
        <v>198</v>
      </c>
      <c r="C204" s="63"/>
      <c r="D204" s="15"/>
      <c r="E204" s="20">
        <v>1350</v>
      </c>
      <c r="F204" s="91"/>
      <c r="G204" s="87"/>
      <c r="H204" s="92"/>
      <c r="I204" s="20">
        <f>СЕН.25!I204+F204-E204</f>
        <v>-13500</v>
      </c>
    </row>
    <row r="205" spans="1:9" x14ac:dyDescent="0.25">
      <c r="A205" s="19"/>
      <c r="B205" s="127">
        <f t="shared" si="3"/>
        <v>199</v>
      </c>
      <c r="C205" s="63"/>
      <c r="D205" s="15"/>
      <c r="E205" s="20">
        <v>0</v>
      </c>
      <c r="F205" s="91"/>
      <c r="G205" s="87"/>
      <c r="H205" s="92"/>
      <c r="I205" s="20">
        <f>СЕН.25!I205+F205-E205</f>
        <v>0</v>
      </c>
    </row>
    <row r="206" spans="1:9" x14ac:dyDescent="0.25">
      <c r="A206" s="19"/>
      <c r="B206" s="127">
        <f t="shared" si="3"/>
        <v>200</v>
      </c>
      <c r="C206" s="63"/>
      <c r="D206" s="15"/>
      <c r="E206" s="20">
        <v>0</v>
      </c>
      <c r="F206" s="91"/>
      <c r="G206" s="87"/>
      <c r="H206" s="92"/>
      <c r="I206" s="20">
        <f>СЕН.25!I206+F206-E206</f>
        <v>0</v>
      </c>
    </row>
    <row r="207" spans="1:9" x14ac:dyDescent="0.25">
      <c r="A207" s="19"/>
      <c r="B207" s="127">
        <f t="shared" si="3"/>
        <v>201</v>
      </c>
      <c r="C207" s="63"/>
      <c r="D207" s="15"/>
      <c r="E207" s="20">
        <v>1350</v>
      </c>
      <c r="F207" s="91"/>
      <c r="G207" s="87"/>
      <c r="H207" s="92"/>
      <c r="I207" s="20">
        <f>СЕН.25!I207+F207-E207</f>
        <v>-9450</v>
      </c>
    </row>
    <row r="208" spans="1:9" x14ac:dyDescent="0.25">
      <c r="A208" s="19"/>
      <c r="B208" s="127">
        <f t="shared" si="3"/>
        <v>202</v>
      </c>
      <c r="C208" s="63"/>
      <c r="D208" s="15"/>
      <c r="E208" s="20">
        <v>1350</v>
      </c>
      <c r="F208" s="91"/>
      <c r="G208" s="87"/>
      <c r="H208" s="92"/>
      <c r="I208" s="20">
        <f>СЕН.25!I208+F208-E208</f>
        <v>-5450</v>
      </c>
    </row>
    <row r="209" spans="1:10" x14ac:dyDescent="0.25">
      <c r="A209" s="19"/>
      <c r="B209" s="127">
        <f t="shared" si="3"/>
        <v>203</v>
      </c>
      <c r="C209" s="63"/>
      <c r="D209" s="15"/>
      <c r="E209" s="20">
        <v>1350</v>
      </c>
      <c r="F209" s="91"/>
      <c r="G209" s="87"/>
      <c r="H209" s="92"/>
      <c r="I209" s="20">
        <f>СЕН.25!I209+F209-E209</f>
        <v>-2700</v>
      </c>
    </row>
    <row r="210" spans="1:10" x14ac:dyDescent="0.25">
      <c r="A210" s="19"/>
      <c r="B210" s="127">
        <f>B209+1</f>
        <v>204</v>
      </c>
      <c r="C210" s="63"/>
      <c r="D210" s="15"/>
      <c r="E210" s="20">
        <v>0</v>
      </c>
      <c r="F210" s="91"/>
      <c r="G210" s="87"/>
      <c r="H210" s="92"/>
      <c r="I210" s="20">
        <f>СЕН.25!I210+F210-E210</f>
        <v>0</v>
      </c>
    </row>
    <row r="211" spans="1:10" x14ac:dyDescent="0.25">
      <c r="A211" s="19"/>
      <c r="B211" s="127">
        <f t="shared" si="3"/>
        <v>205</v>
      </c>
      <c r="C211" s="63"/>
      <c r="D211" s="15"/>
      <c r="E211" s="20">
        <v>1350</v>
      </c>
      <c r="F211" s="91"/>
      <c r="G211" s="87"/>
      <c r="H211" s="92"/>
      <c r="I211" s="20">
        <f>СЕН.25!I211+F211-E211</f>
        <v>-8100</v>
      </c>
    </row>
    <row r="212" spans="1:10" x14ac:dyDescent="0.25">
      <c r="A212" s="19"/>
      <c r="B212" s="127">
        <f t="shared" si="3"/>
        <v>206</v>
      </c>
      <c r="C212" s="63"/>
      <c r="D212" s="15"/>
      <c r="E212" s="20">
        <v>1350</v>
      </c>
      <c r="F212" s="91"/>
      <c r="G212" s="87"/>
      <c r="H212" s="92"/>
      <c r="I212" s="20">
        <f>СЕН.25!I212+F212-E212</f>
        <v>-8100</v>
      </c>
    </row>
    <row r="213" spans="1:10" x14ac:dyDescent="0.25">
      <c r="A213" s="19"/>
      <c r="B213" s="127">
        <f t="shared" si="3"/>
        <v>207</v>
      </c>
      <c r="C213" s="63"/>
      <c r="D213" s="15"/>
      <c r="E213" s="20">
        <v>1350</v>
      </c>
      <c r="F213" s="91"/>
      <c r="G213" s="87"/>
      <c r="H213" s="92"/>
      <c r="I213" s="20">
        <f>СЕН.25!I213+F213-E213</f>
        <v>-13500</v>
      </c>
    </row>
    <row r="214" spans="1:10" x14ac:dyDescent="0.25">
      <c r="A214" s="19"/>
      <c r="B214" s="127">
        <f t="shared" si="3"/>
        <v>208</v>
      </c>
      <c r="C214" s="63"/>
      <c r="D214" s="15"/>
      <c r="E214" s="20">
        <v>1350</v>
      </c>
      <c r="F214" s="91"/>
      <c r="G214" s="87"/>
      <c r="H214" s="92"/>
      <c r="I214" s="20">
        <f>СЕН.25!I214+F214-E214</f>
        <v>2700</v>
      </c>
    </row>
    <row r="215" spans="1:10" x14ac:dyDescent="0.25">
      <c r="A215" s="19"/>
      <c r="B215" s="127">
        <f t="shared" si="3"/>
        <v>209</v>
      </c>
      <c r="C215" s="63"/>
      <c r="D215" s="15"/>
      <c r="E215" s="20">
        <v>1350</v>
      </c>
      <c r="F215" s="91"/>
      <c r="G215" s="87"/>
      <c r="H215" s="92"/>
      <c r="I215" s="20">
        <f>СЕН.25!I215+F215-E215</f>
        <v>-1350</v>
      </c>
    </row>
    <row r="216" spans="1:10" x14ac:dyDescent="0.25">
      <c r="A216" s="19"/>
      <c r="B216" s="127">
        <f t="shared" si="3"/>
        <v>210</v>
      </c>
      <c r="C216" s="63"/>
      <c r="D216" s="15"/>
      <c r="E216" s="20">
        <v>1350</v>
      </c>
      <c r="F216" s="91"/>
      <c r="G216" s="87"/>
      <c r="H216" s="92"/>
      <c r="I216" s="20">
        <f>СЕН.25!I216+F216-E216</f>
        <v>31050</v>
      </c>
      <c r="J216" s="119"/>
    </row>
    <row r="217" spans="1:10" x14ac:dyDescent="0.25">
      <c r="A217" s="19"/>
      <c r="B217" s="127">
        <f t="shared" si="3"/>
        <v>211</v>
      </c>
      <c r="C217" s="63"/>
      <c r="D217" s="15"/>
      <c r="E217" s="20">
        <v>1350</v>
      </c>
      <c r="F217" s="91"/>
      <c r="G217" s="87"/>
      <c r="H217" s="92"/>
      <c r="I217" s="20">
        <f>СЕН.25!I217+F217-E217</f>
        <v>31050</v>
      </c>
      <c r="J217" s="119"/>
    </row>
    <row r="218" spans="1:10" x14ac:dyDescent="0.25">
      <c r="A218" s="19"/>
      <c r="B218" s="127">
        <f t="shared" si="3"/>
        <v>212</v>
      </c>
      <c r="C218" s="63"/>
      <c r="D218" s="15"/>
      <c r="E218" s="20">
        <v>1350</v>
      </c>
      <c r="F218" s="91">
        <v>1350</v>
      </c>
      <c r="G218" s="87" t="s">
        <v>1001</v>
      </c>
      <c r="H218" s="92">
        <v>45940</v>
      </c>
      <c r="I218" s="20">
        <f>СЕН.25!I218+F218-E218</f>
        <v>0</v>
      </c>
    </row>
    <row r="219" spans="1:10" x14ac:dyDescent="0.25">
      <c r="A219" s="19"/>
      <c r="B219" s="127">
        <f t="shared" si="3"/>
        <v>213</v>
      </c>
      <c r="C219" s="63"/>
      <c r="D219" s="15"/>
      <c r="E219" s="20">
        <v>1350</v>
      </c>
      <c r="F219" s="91"/>
      <c r="G219" s="87"/>
      <c r="H219" s="92"/>
      <c r="I219" s="20">
        <f>СЕН.25!I219+F219-E219</f>
        <v>9450</v>
      </c>
    </row>
    <row r="220" spans="1:10" x14ac:dyDescent="0.25">
      <c r="A220" s="19"/>
      <c r="B220" s="127">
        <f t="shared" si="3"/>
        <v>214</v>
      </c>
      <c r="C220" s="63"/>
      <c r="D220" s="127"/>
      <c r="E220" s="20">
        <v>1350</v>
      </c>
      <c r="F220" s="91"/>
      <c r="G220" s="87"/>
      <c r="H220" s="92"/>
      <c r="I220" s="20">
        <f>СЕН.25!I220+F220-E220</f>
        <v>2700</v>
      </c>
    </row>
    <row r="221" spans="1:10" x14ac:dyDescent="0.25">
      <c r="A221" s="19"/>
      <c r="B221" s="127">
        <f t="shared" si="3"/>
        <v>215</v>
      </c>
      <c r="C221" s="63"/>
      <c r="D221" s="15"/>
      <c r="E221" s="20">
        <v>1350</v>
      </c>
      <c r="F221" s="91"/>
      <c r="G221" s="87"/>
      <c r="H221" s="92"/>
      <c r="I221" s="20">
        <f>СЕН.25!I221+F221-E221</f>
        <v>-13500</v>
      </c>
    </row>
    <row r="222" spans="1:10" x14ac:dyDescent="0.25">
      <c r="A222" s="19"/>
      <c r="B222" s="127">
        <f t="shared" si="3"/>
        <v>216</v>
      </c>
      <c r="C222" s="63"/>
      <c r="D222" s="15"/>
      <c r="E222" s="20">
        <v>1350</v>
      </c>
      <c r="F222" s="91"/>
      <c r="G222" s="87"/>
      <c r="H222" s="92"/>
      <c r="I222" s="20">
        <f>СЕН.25!I222+F222-E222</f>
        <v>6500</v>
      </c>
    </row>
    <row r="223" spans="1:10" x14ac:dyDescent="0.25">
      <c r="A223" s="19"/>
      <c r="B223" s="127">
        <f t="shared" si="3"/>
        <v>217</v>
      </c>
      <c r="C223" s="63"/>
      <c r="D223" s="15"/>
      <c r="E223" s="20">
        <v>1350</v>
      </c>
      <c r="F223" s="91">
        <v>1350</v>
      </c>
      <c r="G223" s="87" t="s">
        <v>1002</v>
      </c>
      <c r="H223" s="92">
        <v>45943</v>
      </c>
      <c r="I223" s="20">
        <f>СЕН.25!I223+F223-E223</f>
        <v>0</v>
      </c>
    </row>
    <row r="224" spans="1:10" x14ac:dyDescent="0.25">
      <c r="A224" s="19"/>
      <c r="B224" s="127">
        <f t="shared" si="3"/>
        <v>218</v>
      </c>
      <c r="C224" s="63"/>
      <c r="D224" s="15"/>
      <c r="E224" s="20">
        <v>0</v>
      </c>
      <c r="F224" s="91"/>
      <c r="G224" s="87"/>
      <c r="H224" s="92"/>
      <c r="I224" s="20">
        <f>СЕН.25!I224+F224-E224</f>
        <v>0</v>
      </c>
    </row>
    <row r="225" spans="1:9" x14ac:dyDescent="0.25">
      <c r="A225" s="19"/>
      <c r="B225" s="127">
        <f t="shared" si="3"/>
        <v>219</v>
      </c>
      <c r="C225" s="63"/>
      <c r="D225" s="15"/>
      <c r="E225" s="20">
        <v>1350</v>
      </c>
      <c r="F225" s="91">
        <v>2700</v>
      </c>
      <c r="G225" s="87" t="s">
        <v>1003</v>
      </c>
      <c r="H225" s="92">
        <v>45940</v>
      </c>
      <c r="I225" s="20">
        <f>СЕН.25!I225+F225-E225</f>
        <v>0</v>
      </c>
    </row>
    <row r="226" spans="1:9" x14ac:dyDescent="0.25">
      <c r="A226" s="19"/>
      <c r="B226" s="127">
        <f t="shared" si="3"/>
        <v>220</v>
      </c>
      <c r="C226" s="63"/>
      <c r="D226" s="15"/>
      <c r="E226" s="20">
        <v>1350</v>
      </c>
      <c r="F226" s="91"/>
      <c r="G226" s="87"/>
      <c r="H226" s="92"/>
      <c r="I226" s="20">
        <f>СЕН.25!I226+F226-E226</f>
        <v>-3375</v>
      </c>
    </row>
    <row r="227" spans="1:9" x14ac:dyDescent="0.25">
      <c r="A227" s="19"/>
      <c r="B227" s="127">
        <f t="shared" si="3"/>
        <v>221</v>
      </c>
      <c r="C227" s="63"/>
      <c r="D227" s="15"/>
      <c r="E227" s="20">
        <v>1350</v>
      </c>
      <c r="F227" s="91"/>
      <c r="G227" s="87"/>
      <c r="H227" s="92"/>
      <c r="I227" s="20">
        <f>СЕН.25!I227+F227-E227</f>
        <v>-8500</v>
      </c>
    </row>
    <row r="228" spans="1:9" x14ac:dyDescent="0.25">
      <c r="A228" s="19"/>
      <c r="B228" s="127">
        <f t="shared" si="3"/>
        <v>222</v>
      </c>
      <c r="C228" s="63"/>
      <c r="D228" s="15"/>
      <c r="E228" s="20">
        <v>1350</v>
      </c>
      <c r="F228" s="91"/>
      <c r="G228" s="87"/>
      <c r="H228" s="92"/>
      <c r="I228" s="20">
        <f>СЕН.25!I228+F228-E228</f>
        <v>-13500</v>
      </c>
    </row>
    <row r="229" spans="1:9" x14ac:dyDescent="0.25">
      <c r="A229" s="19"/>
      <c r="B229" s="127">
        <f t="shared" si="3"/>
        <v>223</v>
      </c>
      <c r="C229" s="63"/>
      <c r="D229" s="15"/>
      <c r="E229" s="20">
        <v>1350</v>
      </c>
      <c r="F229" s="91"/>
      <c r="G229" s="87"/>
      <c r="H229" s="92"/>
      <c r="I229" s="20">
        <f>СЕН.25!I229+F229-E229</f>
        <v>-8500</v>
      </c>
    </row>
    <row r="230" spans="1:9" x14ac:dyDescent="0.25">
      <c r="A230" s="19"/>
      <c r="B230" s="127">
        <f t="shared" si="3"/>
        <v>224</v>
      </c>
      <c r="C230" s="63"/>
      <c r="D230" s="15"/>
      <c r="E230" s="20">
        <v>1350</v>
      </c>
      <c r="F230" s="91"/>
      <c r="G230" s="87"/>
      <c r="H230" s="92"/>
      <c r="I230" s="20">
        <f>СЕН.25!I230+F230-E230</f>
        <v>-6350</v>
      </c>
    </row>
    <row r="231" spans="1:9" x14ac:dyDescent="0.25">
      <c r="A231" s="19"/>
      <c r="B231" s="127">
        <f t="shared" si="3"/>
        <v>225</v>
      </c>
      <c r="C231" s="63"/>
      <c r="D231" s="15"/>
      <c r="E231" s="20">
        <v>1350</v>
      </c>
      <c r="F231" s="91">
        <v>1350</v>
      </c>
      <c r="G231" s="87" t="s">
        <v>1004</v>
      </c>
      <c r="H231" s="92">
        <v>45943</v>
      </c>
      <c r="I231" s="20">
        <f>СЕН.25!I231+F231-E231</f>
        <v>5400</v>
      </c>
    </row>
    <row r="232" spans="1:9" x14ac:dyDescent="0.25">
      <c r="A232" s="19"/>
      <c r="B232" s="127">
        <f t="shared" si="3"/>
        <v>226</v>
      </c>
      <c r="C232" s="63"/>
      <c r="D232" s="15"/>
      <c r="E232" s="20">
        <v>1350</v>
      </c>
      <c r="F232" s="91"/>
      <c r="G232" s="87"/>
      <c r="H232" s="92"/>
      <c r="I232" s="20">
        <f>СЕН.25!I232+F232-E232</f>
        <v>-3450</v>
      </c>
    </row>
    <row r="233" spans="1:9" x14ac:dyDescent="0.25">
      <c r="A233" s="19"/>
      <c r="B233" s="127">
        <f t="shared" si="3"/>
        <v>227</v>
      </c>
      <c r="C233" s="63"/>
      <c r="D233" s="15"/>
      <c r="E233" s="20">
        <v>1350</v>
      </c>
      <c r="F233" s="91"/>
      <c r="G233" s="87"/>
      <c r="H233" s="92"/>
      <c r="I233" s="20">
        <f>СЕН.25!I233+F233-E233</f>
        <v>2500</v>
      </c>
    </row>
    <row r="234" spans="1:9" x14ac:dyDescent="0.25">
      <c r="A234" s="19"/>
      <c r="B234" s="127">
        <f t="shared" si="3"/>
        <v>228</v>
      </c>
      <c r="C234" s="63"/>
      <c r="D234" s="15"/>
      <c r="E234" s="20">
        <v>1350</v>
      </c>
      <c r="F234" s="91"/>
      <c r="G234" s="87"/>
      <c r="H234" s="92"/>
      <c r="I234" s="20">
        <f>СЕН.25!I234+F234-E234</f>
        <v>2700</v>
      </c>
    </row>
    <row r="235" spans="1:9" x14ac:dyDescent="0.25">
      <c r="A235" s="19"/>
      <c r="B235" s="127">
        <f t="shared" si="3"/>
        <v>229</v>
      </c>
      <c r="C235" s="63"/>
      <c r="D235" s="15"/>
      <c r="E235" s="20">
        <v>1350</v>
      </c>
      <c r="F235" s="91"/>
      <c r="G235" s="87"/>
      <c r="H235" s="92"/>
      <c r="I235" s="20">
        <f>СЕН.25!I235+F235-E235</f>
        <v>1350</v>
      </c>
    </row>
    <row r="236" spans="1:9" x14ac:dyDescent="0.25">
      <c r="A236" s="19"/>
      <c r="B236" s="127">
        <f t="shared" si="3"/>
        <v>230</v>
      </c>
      <c r="C236" s="63"/>
      <c r="D236" s="15"/>
      <c r="E236" s="20">
        <v>1350</v>
      </c>
      <c r="F236" s="91">
        <v>2400</v>
      </c>
      <c r="G236" s="87" t="s">
        <v>1005</v>
      </c>
      <c r="H236" s="92">
        <v>45936</v>
      </c>
      <c r="I236" s="20">
        <f>СЕН.25!I236+F236-E236</f>
        <v>900</v>
      </c>
    </row>
    <row r="237" spans="1:9" x14ac:dyDescent="0.25">
      <c r="A237" s="19"/>
      <c r="B237" s="127">
        <f t="shared" si="3"/>
        <v>231</v>
      </c>
      <c r="C237" s="63"/>
      <c r="D237" s="15"/>
      <c r="E237" s="20">
        <v>1350</v>
      </c>
      <c r="F237" s="91"/>
      <c r="G237" s="87"/>
      <c r="H237" s="92"/>
      <c r="I237" s="20">
        <f>СЕН.25!I237+F237-E237</f>
        <v>-13500</v>
      </c>
    </row>
    <row r="238" spans="1:9" x14ac:dyDescent="0.25">
      <c r="A238" s="19"/>
      <c r="B238" s="127">
        <f t="shared" si="3"/>
        <v>232</v>
      </c>
      <c r="C238" s="63"/>
      <c r="D238" s="15"/>
      <c r="E238" s="20">
        <v>1350</v>
      </c>
      <c r="F238" s="91"/>
      <c r="G238" s="87"/>
      <c r="H238" s="92"/>
      <c r="I238" s="20">
        <f>СЕН.25!I238+F238-E238</f>
        <v>-13500</v>
      </c>
    </row>
    <row r="239" spans="1:9" x14ac:dyDescent="0.25">
      <c r="A239" s="19"/>
      <c r="B239" s="127">
        <f t="shared" si="3"/>
        <v>233</v>
      </c>
      <c r="C239" s="63"/>
      <c r="D239" s="15"/>
      <c r="E239" s="20">
        <v>1350</v>
      </c>
      <c r="F239" s="91"/>
      <c r="G239" s="87"/>
      <c r="H239" s="92"/>
      <c r="I239" s="20">
        <f>СЕН.25!I239+F239-E239</f>
        <v>-13500</v>
      </c>
    </row>
    <row r="240" spans="1:9" x14ac:dyDescent="0.25">
      <c r="A240" s="19"/>
      <c r="B240" s="127">
        <f t="shared" si="3"/>
        <v>234</v>
      </c>
      <c r="C240" s="63"/>
      <c r="D240" s="15"/>
      <c r="E240" s="20">
        <v>1350</v>
      </c>
      <c r="F240" s="91"/>
      <c r="G240" s="87"/>
      <c r="H240" s="92"/>
      <c r="I240" s="20">
        <f>СЕН.25!I240+F240-E240</f>
        <v>-13500</v>
      </c>
    </row>
    <row r="241" spans="1:9" x14ac:dyDescent="0.25">
      <c r="A241" s="19"/>
      <c r="B241" s="127">
        <f t="shared" si="3"/>
        <v>235</v>
      </c>
      <c r="C241" s="63"/>
      <c r="D241" s="15"/>
      <c r="E241" s="20">
        <v>1350</v>
      </c>
      <c r="F241" s="91"/>
      <c r="G241" s="87"/>
      <c r="H241" s="92"/>
      <c r="I241" s="20">
        <f>СЕН.25!I241+F241-E241</f>
        <v>-3250</v>
      </c>
    </row>
    <row r="242" spans="1:9" x14ac:dyDescent="0.25">
      <c r="A242" s="19"/>
      <c r="B242" s="127">
        <f t="shared" si="3"/>
        <v>236</v>
      </c>
      <c r="C242" s="63"/>
      <c r="D242" s="15"/>
      <c r="E242" s="20">
        <v>1350</v>
      </c>
      <c r="F242" s="91"/>
      <c r="G242" s="87"/>
      <c r="H242" s="92"/>
      <c r="I242" s="20">
        <f>СЕН.25!I242+F242-E242</f>
        <v>-13500</v>
      </c>
    </row>
    <row r="243" spans="1:9" x14ac:dyDescent="0.25">
      <c r="A243" s="19"/>
      <c r="B243" s="127">
        <f t="shared" si="3"/>
        <v>237</v>
      </c>
      <c r="C243" s="63"/>
      <c r="D243" s="15"/>
      <c r="E243" s="20">
        <v>1350</v>
      </c>
      <c r="F243" s="91">
        <v>27000</v>
      </c>
      <c r="G243" s="87" t="s">
        <v>1006</v>
      </c>
      <c r="H243" s="92">
        <v>45951</v>
      </c>
      <c r="I243" s="20">
        <f>СЕН.25!I243+F243-E243</f>
        <v>13500</v>
      </c>
    </row>
    <row r="244" spans="1:9" x14ac:dyDescent="0.25">
      <c r="A244" s="19"/>
      <c r="B244" s="127">
        <f t="shared" si="3"/>
        <v>238</v>
      </c>
      <c r="C244" s="63"/>
      <c r="D244" s="15"/>
      <c r="E244" s="20">
        <v>1350</v>
      </c>
      <c r="F244" s="91"/>
      <c r="G244" s="87"/>
      <c r="H244" s="92"/>
      <c r="I244" s="20">
        <f>СЕН.25!I244+F244-E244</f>
        <v>9450</v>
      </c>
    </row>
    <row r="245" spans="1:9" x14ac:dyDescent="0.25">
      <c r="A245" s="19"/>
      <c r="B245" s="127">
        <f t="shared" si="3"/>
        <v>239</v>
      </c>
      <c r="C245" s="63"/>
      <c r="D245" s="15"/>
      <c r="E245" s="20">
        <v>1350</v>
      </c>
      <c r="F245" s="91"/>
      <c r="G245" s="87"/>
      <c r="H245" s="92"/>
      <c r="I245" s="20">
        <f>СЕН.25!I245+F245-E245</f>
        <v>-13500</v>
      </c>
    </row>
    <row r="246" spans="1:9" x14ac:dyDescent="0.25">
      <c r="A246" s="19"/>
      <c r="B246" s="127">
        <f t="shared" si="3"/>
        <v>240</v>
      </c>
      <c r="C246" s="63"/>
      <c r="D246" s="15"/>
      <c r="E246" s="20">
        <v>1350</v>
      </c>
      <c r="F246" s="91"/>
      <c r="G246" s="87"/>
      <c r="H246" s="92"/>
      <c r="I246" s="20">
        <f>СЕН.25!I246+F246-E246</f>
        <v>-13500</v>
      </c>
    </row>
    <row r="247" spans="1:9" x14ac:dyDescent="0.25">
      <c r="A247" s="19"/>
      <c r="B247" s="127">
        <v>241</v>
      </c>
      <c r="C247" s="63"/>
      <c r="D247" s="15"/>
      <c r="E247" s="20">
        <v>1350</v>
      </c>
      <c r="F247" s="91"/>
      <c r="G247" s="87"/>
      <c r="H247" s="92"/>
      <c r="I247" s="20">
        <f>СЕН.25!I247+F247-E247</f>
        <v>20500</v>
      </c>
    </row>
    <row r="248" spans="1:9" x14ac:dyDescent="0.25">
      <c r="A248" s="23"/>
      <c r="B248" s="127" t="s">
        <v>49</v>
      </c>
      <c r="C248" s="63"/>
      <c r="D248" s="15"/>
      <c r="E248" s="20">
        <v>2700</v>
      </c>
      <c r="F248" s="91"/>
      <c r="G248" s="87"/>
      <c r="H248" s="92"/>
      <c r="I248" s="20">
        <f>СЕН.25!I248+F248-E248</f>
        <v>11000</v>
      </c>
    </row>
    <row r="249" spans="1:9" x14ac:dyDescent="0.25">
      <c r="A249" s="23"/>
      <c r="B249" s="127" t="s">
        <v>50</v>
      </c>
      <c r="C249" s="63"/>
      <c r="D249" s="15"/>
      <c r="E249" s="20">
        <v>2700</v>
      </c>
      <c r="F249" s="91">
        <v>2700</v>
      </c>
      <c r="G249" s="87" t="s">
        <v>1007</v>
      </c>
      <c r="H249" s="92">
        <v>45937</v>
      </c>
      <c r="I249" s="20">
        <f>СЕН.25!I249+F249-E249</f>
        <v>0</v>
      </c>
    </row>
    <row r="250" spans="1:9" x14ac:dyDescent="0.25">
      <c r="A250" s="23"/>
      <c r="B250" s="127">
        <f>243+1</f>
        <v>244</v>
      </c>
      <c r="C250" s="63"/>
      <c r="D250" s="15"/>
      <c r="E250" s="20"/>
      <c r="F250" s="91"/>
      <c r="G250" s="87"/>
      <c r="H250" s="92"/>
      <c r="I250" s="20">
        <f>СЕН.25!I250+F250-E250</f>
        <v>0</v>
      </c>
    </row>
    <row r="251" spans="1:9" x14ac:dyDescent="0.25">
      <c r="A251" s="23"/>
      <c r="B251" s="127">
        <f t="shared" ref="B251:B271" si="4">B250+1</f>
        <v>245</v>
      </c>
      <c r="C251" s="63"/>
      <c r="D251" s="15"/>
      <c r="E251" s="20">
        <v>1350</v>
      </c>
      <c r="F251" s="91"/>
      <c r="G251" s="87"/>
      <c r="H251" s="92"/>
      <c r="I251" s="20">
        <f>СЕН.25!I251+F251-E251</f>
        <v>-4050</v>
      </c>
    </row>
    <row r="252" spans="1:9" x14ac:dyDescent="0.25">
      <c r="A252" s="23"/>
      <c r="B252" s="127">
        <f t="shared" si="4"/>
        <v>246</v>
      </c>
      <c r="C252" s="63"/>
      <c r="D252" s="15"/>
      <c r="E252" s="20">
        <v>1350</v>
      </c>
      <c r="F252" s="91">
        <v>1350</v>
      </c>
      <c r="G252" s="87" t="s">
        <v>1008</v>
      </c>
      <c r="H252" s="92">
        <v>45942</v>
      </c>
      <c r="I252" s="20">
        <f>СЕН.25!I252+F252-E252</f>
        <v>0</v>
      </c>
    </row>
    <row r="253" spans="1:9" x14ac:dyDescent="0.25">
      <c r="A253" s="23"/>
      <c r="B253" s="127">
        <f t="shared" si="4"/>
        <v>247</v>
      </c>
      <c r="C253" s="63"/>
      <c r="D253" s="15"/>
      <c r="E253" s="20">
        <v>1350</v>
      </c>
      <c r="F253" s="91">
        <v>1400</v>
      </c>
      <c r="G253" s="87" t="s">
        <v>1009</v>
      </c>
      <c r="H253" s="92">
        <v>45939</v>
      </c>
      <c r="I253" s="20">
        <f>СЕН.25!I253+F253-E253</f>
        <v>3400</v>
      </c>
    </row>
    <row r="254" spans="1:9" x14ac:dyDescent="0.25">
      <c r="A254" s="23"/>
      <c r="B254" s="127">
        <f t="shared" si="4"/>
        <v>248</v>
      </c>
      <c r="C254" s="63"/>
      <c r="D254" s="15"/>
      <c r="E254" s="20">
        <v>0</v>
      </c>
      <c r="F254" s="91"/>
      <c r="G254" s="87"/>
      <c r="H254" s="92"/>
      <c r="I254" s="20">
        <f>СЕН.25!I254+F254-E254</f>
        <v>0</v>
      </c>
    </row>
    <row r="255" spans="1:9" x14ac:dyDescent="0.25">
      <c r="A255" s="23"/>
      <c r="B255" s="127">
        <f t="shared" si="4"/>
        <v>249</v>
      </c>
      <c r="C255" s="63"/>
      <c r="D255" s="15"/>
      <c r="E255" s="20">
        <v>1350</v>
      </c>
      <c r="F255" s="91"/>
      <c r="G255" s="87"/>
      <c r="H255" s="92"/>
      <c r="I255" s="20">
        <f>СЕН.25!I255+F255-E255</f>
        <v>-5400</v>
      </c>
    </row>
    <row r="256" spans="1:9" x14ac:dyDescent="0.25">
      <c r="A256" s="23"/>
      <c r="B256" s="127">
        <f t="shared" si="4"/>
        <v>250</v>
      </c>
      <c r="C256" s="63"/>
      <c r="D256" s="15"/>
      <c r="E256" s="20">
        <v>1350</v>
      </c>
      <c r="F256" s="91"/>
      <c r="G256" s="87"/>
      <c r="H256" s="92"/>
      <c r="I256" s="20">
        <f>СЕН.25!I256+F256-E256</f>
        <v>-13500</v>
      </c>
    </row>
    <row r="257" spans="1:9" x14ac:dyDescent="0.25">
      <c r="A257" s="23"/>
      <c r="B257" s="127">
        <f t="shared" si="4"/>
        <v>251</v>
      </c>
      <c r="C257" s="63"/>
      <c r="D257" s="15"/>
      <c r="E257" s="20">
        <v>1350</v>
      </c>
      <c r="F257" s="91"/>
      <c r="G257" s="87"/>
      <c r="H257" s="92"/>
      <c r="I257" s="20">
        <f>СЕН.25!I257+F257-E257</f>
        <v>2700</v>
      </c>
    </row>
    <row r="258" spans="1:9" x14ac:dyDescent="0.25">
      <c r="A258" s="23"/>
      <c r="B258" s="127">
        <f t="shared" si="4"/>
        <v>252</v>
      </c>
      <c r="C258" s="63"/>
      <c r="D258" s="15"/>
      <c r="E258" s="20">
        <v>1350</v>
      </c>
      <c r="F258" s="91"/>
      <c r="G258" s="87"/>
      <c r="H258" s="92"/>
      <c r="I258" s="20">
        <f>СЕН.25!I258+F258-E258</f>
        <v>-13500</v>
      </c>
    </row>
    <row r="259" spans="1:9" x14ac:dyDescent="0.25">
      <c r="A259" s="23"/>
      <c r="B259" s="127">
        <f t="shared" si="4"/>
        <v>253</v>
      </c>
      <c r="C259" s="63"/>
      <c r="D259" s="15"/>
      <c r="E259" s="20">
        <v>1350</v>
      </c>
      <c r="F259" s="91">
        <v>2700</v>
      </c>
      <c r="G259" s="87" t="s">
        <v>1010</v>
      </c>
      <c r="H259" s="92">
        <v>45957</v>
      </c>
      <c r="I259" s="20">
        <f>СЕН.25!I259+F259-E259</f>
        <v>0</v>
      </c>
    </row>
    <row r="260" spans="1:9" x14ac:dyDescent="0.25">
      <c r="A260" s="23"/>
      <c r="B260" s="127">
        <f t="shared" si="4"/>
        <v>254</v>
      </c>
      <c r="C260" s="63"/>
      <c r="D260" s="15"/>
      <c r="E260" s="20">
        <v>1350</v>
      </c>
      <c r="F260" s="91"/>
      <c r="G260" s="87"/>
      <c r="H260" s="92"/>
      <c r="I260" s="20">
        <f>СЕН.25!I260+F260-E260</f>
        <v>6500</v>
      </c>
    </row>
    <row r="261" spans="1:9" x14ac:dyDescent="0.25">
      <c r="A261" s="23"/>
      <c r="B261" s="127">
        <v>256</v>
      </c>
      <c r="C261" s="63"/>
      <c r="D261" s="15"/>
      <c r="E261" s="20">
        <v>1350</v>
      </c>
      <c r="F261" s="91"/>
      <c r="G261" s="87"/>
      <c r="H261" s="92"/>
      <c r="I261" s="20">
        <f>СЕН.25!I261+F261-E261</f>
        <v>-13500</v>
      </c>
    </row>
    <row r="262" spans="1:9" x14ac:dyDescent="0.25">
      <c r="A262" s="23"/>
      <c r="B262" s="127">
        <v>258</v>
      </c>
      <c r="C262" s="63"/>
      <c r="D262" s="15"/>
      <c r="E262" s="20">
        <v>1350</v>
      </c>
      <c r="F262" s="91"/>
      <c r="G262" s="87"/>
      <c r="H262" s="92"/>
      <c r="I262" s="20">
        <f>СЕН.25!I262+F262-E262</f>
        <v>-2700</v>
      </c>
    </row>
    <row r="263" spans="1:9" x14ac:dyDescent="0.25">
      <c r="A263" s="23"/>
      <c r="B263" s="127">
        <f t="shared" si="4"/>
        <v>259</v>
      </c>
      <c r="C263" s="63"/>
      <c r="D263" s="15"/>
      <c r="E263" s="20">
        <v>1350</v>
      </c>
      <c r="F263" s="91"/>
      <c r="G263" s="87"/>
      <c r="H263" s="92"/>
      <c r="I263" s="20">
        <f>СЕН.25!I263+F263-E263</f>
        <v>-4050</v>
      </c>
    </row>
    <row r="264" spans="1:9" x14ac:dyDescent="0.25">
      <c r="A264" s="23"/>
      <c r="B264" s="127">
        <f t="shared" si="4"/>
        <v>260</v>
      </c>
      <c r="C264" s="63"/>
      <c r="D264" s="15"/>
      <c r="E264" s="20">
        <v>1350</v>
      </c>
      <c r="F264" s="91"/>
      <c r="G264" s="87"/>
      <c r="H264" s="92"/>
      <c r="I264" s="20">
        <f>СЕН.25!I264+F264-E264</f>
        <v>-2400</v>
      </c>
    </row>
    <row r="265" spans="1:9" x14ac:dyDescent="0.25">
      <c r="A265" s="23"/>
      <c r="B265" s="127">
        <f t="shared" si="4"/>
        <v>261</v>
      </c>
      <c r="C265" s="63"/>
      <c r="D265" s="15"/>
      <c r="E265" s="20">
        <v>1350</v>
      </c>
      <c r="F265" s="91"/>
      <c r="G265" s="87"/>
      <c r="H265" s="92"/>
      <c r="I265" s="20">
        <f>СЕН.25!I265+F265-E265</f>
        <v>-10800</v>
      </c>
    </row>
    <row r="266" spans="1:9" x14ac:dyDescent="0.25">
      <c r="A266" s="23"/>
      <c r="B266" s="127">
        <f t="shared" si="4"/>
        <v>262</v>
      </c>
      <c r="C266" s="63"/>
      <c r="D266" s="15"/>
      <c r="E266" s="20">
        <v>1350</v>
      </c>
      <c r="F266" s="91">
        <f>1350+1350+1350+1350+1350</f>
        <v>6750</v>
      </c>
      <c r="G266" s="87" t="s">
        <v>1011</v>
      </c>
      <c r="H266" s="92">
        <v>45956</v>
      </c>
      <c r="I266" s="20">
        <f>СЕН.25!I266+F266-E266</f>
        <v>1350</v>
      </c>
    </row>
    <row r="267" spans="1:9" x14ac:dyDescent="0.25">
      <c r="A267" s="23"/>
      <c r="B267" s="127">
        <f t="shared" si="4"/>
        <v>263</v>
      </c>
      <c r="C267" s="63"/>
      <c r="D267" s="15"/>
      <c r="E267" s="20">
        <v>1350</v>
      </c>
      <c r="F267" s="91"/>
      <c r="G267" s="87"/>
      <c r="H267" s="92"/>
      <c r="I267" s="20">
        <f>СЕН.25!I267+F267-E267</f>
        <v>-13500</v>
      </c>
    </row>
    <row r="268" spans="1:9" x14ac:dyDescent="0.25">
      <c r="A268" s="23"/>
      <c r="B268" s="127">
        <f t="shared" si="4"/>
        <v>264</v>
      </c>
      <c r="C268" s="63"/>
      <c r="D268" s="15"/>
      <c r="E268" s="20">
        <v>1350</v>
      </c>
      <c r="F268" s="91">
        <f>1350+1350</f>
        <v>2700</v>
      </c>
      <c r="G268" s="87" t="s">
        <v>1012</v>
      </c>
      <c r="H268" s="92">
        <v>45936</v>
      </c>
      <c r="I268" s="20">
        <f>СЕН.25!I268+F268-E268</f>
        <v>-5400</v>
      </c>
    </row>
    <row r="269" spans="1:9" x14ac:dyDescent="0.25">
      <c r="A269" s="23"/>
      <c r="B269" s="127">
        <f t="shared" si="4"/>
        <v>265</v>
      </c>
      <c r="C269" s="63"/>
      <c r="D269" s="15"/>
      <c r="E269" s="20">
        <v>1350</v>
      </c>
      <c r="F269" s="91"/>
      <c r="G269" s="87"/>
      <c r="H269" s="92"/>
      <c r="I269" s="20">
        <f>СЕН.25!I269+F269-E269</f>
        <v>-10800</v>
      </c>
    </row>
    <row r="270" spans="1:9" x14ac:dyDescent="0.25">
      <c r="A270" s="23"/>
      <c r="B270" s="127">
        <f t="shared" si="4"/>
        <v>266</v>
      </c>
      <c r="C270" s="67"/>
      <c r="D270" s="15"/>
      <c r="E270" s="20">
        <v>1350</v>
      </c>
      <c r="F270" s="91"/>
      <c r="G270" s="87"/>
      <c r="H270" s="92"/>
      <c r="I270" s="20">
        <f>СЕН.25!I270+F270-E270</f>
        <v>-4050</v>
      </c>
    </row>
    <row r="271" spans="1:9" x14ac:dyDescent="0.25">
      <c r="A271" s="23"/>
      <c r="B271" s="127">
        <f t="shared" si="4"/>
        <v>267</v>
      </c>
      <c r="C271" s="67"/>
      <c r="D271" s="15"/>
      <c r="E271" s="20">
        <v>1350</v>
      </c>
      <c r="F271" s="91"/>
      <c r="G271" s="87"/>
      <c r="H271" s="92"/>
      <c r="I271" s="20">
        <f>СЕН.25!I271+F271-E271</f>
        <v>2700</v>
      </c>
    </row>
    <row r="272" spans="1:9" x14ac:dyDescent="0.25">
      <c r="A272" s="19"/>
      <c r="B272" s="127">
        <v>268</v>
      </c>
      <c r="C272" s="67"/>
      <c r="D272" s="15"/>
      <c r="E272" s="20">
        <v>1350</v>
      </c>
      <c r="F272" s="91">
        <f>5000+400</f>
        <v>5400</v>
      </c>
      <c r="G272" s="87" t="s">
        <v>1013</v>
      </c>
      <c r="H272" s="92">
        <v>45937</v>
      </c>
      <c r="I272" s="20">
        <f>СЕН.25!I272+F272-E272</f>
        <v>3250</v>
      </c>
    </row>
    <row r="273" spans="1:9" x14ac:dyDescent="0.25">
      <c r="A273" s="19"/>
      <c r="B273" s="127">
        <v>269</v>
      </c>
      <c r="C273" s="67"/>
      <c r="D273" s="15"/>
      <c r="E273" s="20">
        <v>1350</v>
      </c>
      <c r="F273" s="91"/>
      <c r="G273" s="87"/>
      <c r="H273" s="92"/>
      <c r="I273" s="20">
        <f>СЕН.25!I273+F273-E273</f>
        <v>16500</v>
      </c>
    </row>
    <row r="274" spans="1:9" x14ac:dyDescent="0.25">
      <c r="A274" s="19"/>
      <c r="B274" s="127" t="s">
        <v>51</v>
      </c>
      <c r="C274" s="67"/>
      <c r="D274" s="15"/>
      <c r="E274" s="20">
        <v>2700</v>
      </c>
      <c r="F274" s="91"/>
      <c r="G274" s="87"/>
      <c r="H274" s="92"/>
      <c r="I274" s="20">
        <f>СЕН.25!I274+F274-E274</f>
        <v>23600</v>
      </c>
    </row>
    <row r="275" spans="1:9" x14ac:dyDescent="0.25">
      <c r="A275" s="19"/>
      <c r="B275" s="127">
        <v>272</v>
      </c>
      <c r="C275" s="67"/>
      <c r="D275" s="15"/>
      <c r="E275" s="20">
        <v>1350</v>
      </c>
      <c r="F275" s="91"/>
      <c r="G275" s="87"/>
      <c r="H275" s="92"/>
      <c r="I275" s="20">
        <f>СЕН.25!I275+F275-E275</f>
        <v>-13500</v>
      </c>
    </row>
    <row r="276" spans="1:9" x14ac:dyDescent="0.25">
      <c r="A276" s="19"/>
      <c r="B276" s="127">
        <f>B275+1</f>
        <v>273</v>
      </c>
      <c r="C276" s="67"/>
      <c r="D276" s="15"/>
      <c r="E276" s="20">
        <v>1350</v>
      </c>
      <c r="F276" s="91"/>
      <c r="G276" s="87"/>
      <c r="H276" s="92"/>
      <c r="I276" s="20">
        <f>СЕН.25!I276+F276-E276</f>
        <v>-13500</v>
      </c>
    </row>
    <row r="277" spans="1:9" x14ac:dyDescent="0.25">
      <c r="A277" s="19"/>
      <c r="B277" s="127">
        <f>B276+1</f>
        <v>274</v>
      </c>
      <c r="C277" s="67"/>
      <c r="D277" s="15"/>
      <c r="E277" s="20">
        <v>1350</v>
      </c>
      <c r="F277" s="91">
        <v>2700</v>
      </c>
      <c r="G277" s="87" t="s">
        <v>1014</v>
      </c>
      <c r="H277" s="92">
        <v>45936</v>
      </c>
      <c r="I277" s="20">
        <f>СЕН.25!I277+F277-E277</f>
        <v>0</v>
      </c>
    </row>
    <row r="278" spans="1:9" x14ac:dyDescent="0.25">
      <c r="A278" s="19"/>
      <c r="B278" s="127">
        <f>B277+1</f>
        <v>275</v>
      </c>
      <c r="C278" s="67"/>
      <c r="D278" s="15"/>
      <c r="E278" s="20">
        <v>1350</v>
      </c>
      <c r="F278" s="91">
        <v>1350</v>
      </c>
      <c r="G278" s="87" t="s">
        <v>1015</v>
      </c>
      <c r="H278" s="92">
        <v>45932</v>
      </c>
      <c r="I278" s="20">
        <f>СЕН.25!I278+F278-E278</f>
        <v>0</v>
      </c>
    </row>
    <row r="279" spans="1:9" x14ac:dyDescent="0.25">
      <c r="A279" s="19"/>
      <c r="B279" s="127">
        <f>B278+1</f>
        <v>276</v>
      </c>
      <c r="C279" s="67"/>
      <c r="D279" s="15"/>
      <c r="E279" s="20">
        <v>1350</v>
      </c>
      <c r="F279" s="91"/>
      <c r="G279" s="87"/>
      <c r="H279" s="92"/>
      <c r="I279" s="20">
        <f>СЕН.25!I279+F279-E279</f>
        <v>-13500</v>
      </c>
    </row>
    <row r="280" spans="1:9" x14ac:dyDescent="0.25">
      <c r="A280" s="19"/>
      <c r="B280" s="127">
        <v>277</v>
      </c>
      <c r="C280" s="67"/>
      <c r="D280" s="15"/>
      <c r="E280" s="20">
        <v>1350</v>
      </c>
      <c r="F280" s="91"/>
      <c r="G280" s="87"/>
      <c r="H280" s="92"/>
      <c r="I280" s="20">
        <f>СЕН.25!I280+F280-E280</f>
        <v>2700</v>
      </c>
    </row>
    <row r="281" spans="1:9" x14ac:dyDescent="0.25">
      <c r="A281" s="19"/>
      <c r="B281" s="127">
        <v>278</v>
      </c>
      <c r="C281" s="67"/>
      <c r="D281" s="15"/>
      <c r="E281" s="20">
        <v>1350</v>
      </c>
      <c r="F281" s="91">
        <v>8000</v>
      </c>
      <c r="G281" s="87" t="s">
        <v>1016</v>
      </c>
      <c r="H281" s="92">
        <v>45950</v>
      </c>
      <c r="I281" s="20">
        <f>СЕН.25!I281+F281-E281</f>
        <v>1500</v>
      </c>
    </row>
    <row r="282" spans="1:9" x14ac:dyDescent="0.25">
      <c r="A282" s="19"/>
      <c r="B282" s="127" t="s">
        <v>52</v>
      </c>
      <c r="C282" s="67"/>
      <c r="D282" s="15"/>
      <c r="E282" s="20">
        <v>1350</v>
      </c>
      <c r="F282" s="91"/>
      <c r="G282" s="87"/>
      <c r="H282" s="92"/>
      <c r="I282" s="20">
        <f>СЕН.25!I282+F282-E282</f>
        <v>-13500</v>
      </c>
    </row>
    <row r="283" spans="1:9" x14ac:dyDescent="0.25">
      <c r="A283" s="19"/>
      <c r="B283" s="127" t="s">
        <v>53</v>
      </c>
      <c r="C283" s="67"/>
      <c r="D283" s="15"/>
      <c r="E283" s="20">
        <v>1350</v>
      </c>
      <c r="F283" s="91"/>
      <c r="G283" s="87"/>
      <c r="H283" s="92"/>
      <c r="I283" s="20">
        <f>СЕН.25!I283+F283-E283</f>
        <v>-13500</v>
      </c>
    </row>
    <row r="284" spans="1:9" x14ac:dyDescent="0.25">
      <c r="A284" s="19"/>
      <c r="B284" s="127">
        <v>280</v>
      </c>
      <c r="C284" s="67"/>
      <c r="D284" s="15"/>
      <c r="E284" s="20">
        <v>1350</v>
      </c>
      <c r="F284" s="91"/>
      <c r="G284" s="87"/>
      <c r="H284" s="92"/>
      <c r="I284" s="20">
        <f>СЕН.25!I284+F284-E284</f>
        <v>-13500</v>
      </c>
    </row>
    <row r="285" spans="1:9" x14ac:dyDescent="0.25">
      <c r="A285" s="19"/>
      <c r="B285" s="127">
        <v>281</v>
      </c>
      <c r="C285" s="67"/>
      <c r="D285" s="15"/>
      <c r="E285" s="20">
        <v>1350</v>
      </c>
      <c r="F285" s="91">
        <v>1350</v>
      </c>
      <c r="G285" s="87" t="s">
        <v>1017</v>
      </c>
      <c r="H285" s="92">
        <v>45936</v>
      </c>
      <c r="I285" s="20">
        <f>СЕН.25!I285+F285-E285</f>
        <v>-1350</v>
      </c>
    </row>
    <row r="286" spans="1:9" x14ac:dyDescent="0.25">
      <c r="A286" s="19"/>
      <c r="B286" s="127">
        <v>282</v>
      </c>
      <c r="C286" s="67"/>
      <c r="D286" s="15"/>
      <c r="E286" s="20">
        <v>1350</v>
      </c>
      <c r="F286" s="91"/>
      <c r="G286" s="87"/>
      <c r="H286" s="92"/>
      <c r="I286" s="20">
        <f>СЕН.25!I286+F286-E286</f>
        <v>500</v>
      </c>
    </row>
    <row r="287" spans="1:9" x14ac:dyDescent="0.25">
      <c r="A287" s="23"/>
      <c r="B287" s="127">
        <v>283</v>
      </c>
      <c r="C287" s="67"/>
      <c r="D287" s="15"/>
      <c r="E287" s="20">
        <v>1350</v>
      </c>
      <c r="F287" s="91">
        <v>4050</v>
      </c>
      <c r="G287" s="87">
        <v>451937</v>
      </c>
      <c r="H287" s="92">
        <v>45931</v>
      </c>
      <c r="I287" s="20">
        <f>СЕН.25!I287+F287-E287</f>
        <v>-1350</v>
      </c>
    </row>
    <row r="288" spans="1:9" x14ac:dyDescent="0.25">
      <c r="A288" s="23"/>
      <c r="B288" s="127">
        <v>284</v>
      </c>
      <c r="C288" s="67"/>
      <c r="D288" s="15"/>
      <c r="E288" s="20">
        <v>1350</v>
      </c>
      <c r="F288" s="91"/>
      <c r="G288" s="87"/>
      <c r="H288" s="92"/>
      <c r="I288" s="20">
        <f>СЕН.25!I288+F288-E288</f>
        <v>2700</v>
      </c>
    </row>
    <row r="289" spans="1:9" x14ac:dyDescent="0.25">
      <c r="A289" s="23"/>
      <c r="B289" s="127">
        <f>B288+1</f>
        <v>285</v>
      </c>
      <c r="C289" s="67"/>
      <c r="D289" s="15"/>
      <c r="E289" s="20">
        <v>1350</v>
      </c>
      <c r="F289" s="91">
        <v>1350</v>
      </c>
      <c r="G289" s="87" t="s">
        <v>1018</v>
      </c>
      <c r="H289" s="92">
        <v>45933</v>
      </c>
      <c r="I289" s="20">
        <f>СЕН.25!I289+F289-E289</f>
        <v>0</v>
      </c>
    </row>
    <row r="290" spans="1:9" x14ac:dyDescent="0.25">
      <c r="A290" s="23"/>
      <c r="B290" s="127">
        <f>B289+1</f>
        <v>286</v>
      </c>
      <c r="C290" s="67"/>
      <c r="D290" s="15"/>
      <c r="E290" s="20">
        <v>1350</v>
      </c>
      <c r="F290" s="91">
        <v>8100</v>
      </c>
      <c r="G290" s="87" t="s">
        <v>1019</v>
      </c>
      <c r="H290" s="92">
        <v>45946</v>
      </c>
      <c r="I290" s="20">
        <f>СЕН.25!I290+F290-E290</f>
        <v>2700</v>
      </c>
    </row>
    <row r="291" spans="1:9" x14ac:dyDescent="0.25">
      <c r="A291" s="23"/>
      <c r="B291" s="127">
        <f>B290+1</f>
        <v>287</v>
      </c>
      <c r="C291" s="67"/>
      <c r="D291" s="15"/>
      <c r="E291" s="20">
        <v>1350</v>
      </c>
      <c r="F291" s="91">
        <v>1350</v>
      </c>
      <c r="G291" s="87" t="s">
        <v>1020</v>
      </c>
      <c r="H291" s="92">
        <v>45943</v>
      </c>
      <c r="I291" s="20">
        <f>СЕН.25!I291+F291-E291</f>
        <v>0</v>
      </c>
    </row>
    <row r="292" spans="1:9" x14ac:dyDescent="0.25">
      <c r="A292" s="23"/>
      <c r="B292" s="127">
        <f>288.289</f>
        <v>288.28899999999999</v>
      </c>
      <c r="C292" s="67"/>
      <c r="D292" s="15"/>
      <c r="E292" s="20">
        <v>2700</v>
      </c>
      <c r="F292" s="91">
        <f>4050+4050</f>
        <v>8100</v>
      </c>
      <c r="G292" s="87" t="s">
        <v>1021</v>
      </c>
      <c r="H292" s="92">
        <v>45945</v>
      </c>
      <c r="I292" s="20">
        <f>СЕН.25!I292+F292-E292</f>
        <v>5400</v>
      </c>
    </row>
    <row r="293" spans="1:9" x14ac:dyDescent="0.25">
      <c r="A293" s="23"/>
      <c r="B293" s="127">
        <v>290</v>
      </c>
      <c r="C293" s="67"/>
      <c r="D293" s="15"/>
      <c r="E293" s="20">
        <v>0</v>
      </c>
      <c r="F293" s="91"/>
      <c r="G293" s="87"/>
      <c r="H293" s="92"/>
      <c r="I293" s="20">
        <f>СЕН.25!I293+F293-E293</f>
        <v>0</v>
      </c>
    </row>
    <row r="294" spans="1:9" x14ac:dyDescent="0.25">
      <c r="A294" s="23"/>
      <c r="B294" s="127">
        <f>B293+1</f>
        <v>291</v>
      </c>
      <c r="C294" s="67"/>
      <c r="D294" s="15"/>
      <c r="E294" s="20">
        <v>0</v>
      </c>
      <c r="F294" s="91"/>
      <c r="G294" s="87"/>
      <c r="H294" s="92"/>
      <c r="I294" s="20">
        <f>СЕН.25!I294+F294-E294</f>
        <v>0</v>
      </c>
    </row>
    <row r="295" spans="1:9" x14ac:dyDescent="0.25">
      <c r="A295" s="19"/>
      <c r="B295" s="127">
        <v>292</v>
      </c>
      <c r="C295" s="67"/>
      <c r="D295" s="15"/>
      <c r="E295" s="20">
        <v>1350</v>
      </c>
      <c r="F295" s="91">
        <v>1350</v>
      </c>
      <c r="G295" s="87" t="s">
        <v>1022</v>
      </c>
      <c r="H295" s="92">
        <v>45932</v>
      </c>
      <c r="I295" s="20">
        <f>СЕН.25!I295+F295-E295</f>
        <v>0</v>
      </c>
    </row>
    <row r="296" spans="1:9" x14ac:dyDescent="0.25">
      <c r="A296" s="19"/>
      <c r="B296" s="127">
        <f>B295+1</f>
        <v>293</v>
      </c>
      <c r="C296" s="67"/>
      <c r="D296" s="15"/>
      <c r="E296" s="20">
        <v>1350</v>
      </c>
      <c r="F296" s="91"/>
      <c r="G296" s="87"/>
      <c r="H296" s="92"/>
      <c r="I296" s="20">
        <f>СЕН.25!I296+F296-E296</f>
        <v>-13500</v>
      </c>
    </row>
    <row r="297" spans="1:9" x14ac:dyDescent="0.25">
      <c r="A297" s="19"/>
      <c r="B297" s="127">
        <f t="shared" ref="B297:B352" si="5">B296+1</f>
        <v>294</v>
      </c>
      <c r="C297" s="67"/>
      <c r="D297" s="15"/>
      <c r="E297" s="20">
        <v>1350</v>
      </c>
      <c r="F297" s="91">
        <v>2700</v>
      </c>
      <c r="G297" s="87" t="s">
        <v>1023</v>
      </c>
      <c r="H297" s="92">
        <v>45947</v>
      </c>
      <c r="I297" s="20">
        <f>СЕН.25!I297+F297-E297</f>
        <v>4050</v>
      </c>
    </row>
    <row r="298" spans="1:9" x14ac:dyDescent="0.25">
      <c r="A298" s="19"/>
      <c r="B298" s="127">
        <f t="shared" si="5"/>
        <v>295</v>
      </c>
      <c r="C298" s="67"/>
      <c r="D298" s="15"/>
      <c r="E298" s="20">
        <v>1350</v>
      </c>
      <c r="F298" s="91"/>
      <c r="G298" s="87"/>
      <c r="H298" s="92"/>
      <c r="I298" s="20">
        <f>СЕН.25!I298+F298-E298</f>
        <v>-13500</v>
      </c>
    </row>
    <row r="299" spans="1:9" x14ac:dyDescent="0.25">
      <c r="A299" s="19"/>
      <c r="B299" s="127">
        <f t="shared" si="5"/>
        <v>296</v>
      </c>
      <c r="C299" s="67"/>
      <c r="D299" s="15"/>
      <c r="E299" s="20">
        <v>0</v>
      </c>
      <c r="F299" s="91"/>
      <c r="G299" s="87"/>
      <c r="H299" s="92"/>
      <c r="I299" s="20">
        <f>СЕН.25!I299+F299-E299</f>
        <v>0</v>
      </c>
    </row>
    <row r="300" spans="1:9" x14ac:dyDescent="0.25">
      <c r="A300" s="19"/>
      <c r="B300" s="127">
        <f t="shared" si="5"/>
        <v>297</v>
      </c>
      <c r="C300" s="67"/>
      <c r="D300" s="15"/>
      <c r="E300" s="20">
        <v>1350</v>
      </c>
      <c r="F300" s="91"/>
      <c r="G300" s="87"/>
      <c r="H300" s="92"/>
      <c r="I300" s="20">
        <f>СЕН.25!I300+F300-E300</f>
        <v>6750</v>
      </c>
    </row>
    <row r="301" spans="1:9" x14ac:dyDescent="0.25">
      <c r="A301" s="19"/>
      <c r="B301" s="127">
        <f t="shared" si="5"/>
        <v>298</v>
      </c>
      <c r="C301" s="67"/>
      <c r="D301" s="15"/>
      <c r="E301" s="20">
        <v>0</v>
      </c>
      <c r="F301" s="91"/>
      <c r="G301" s="87"/>
      <c r="H301" s="92"/>
      <c r="I301" s="20">
        <f>СЕН.25!I301+F301-E301</f>
        <v>0</v>
      </c>
    </row>
    <row r="302" spans="1:9" x14ac:dyDescent="0.25">
      <c r="A302" s="19"/>
      <c r="B302" s="127">
        <f t="shared" si="5"/>
        <v>299</v>
      </c>
      <c r="C302" s="67"/>
      <c r="D302" s="15"/>
      <c r="E302" s="20">
        <v>0</v>
      </c>
      <c r="F302" s="91"/>
      <c r="G302" s="87"/>
      <c r="H302" s="92"/>
      <c r="I302" s="20">
        <f>СЕН.25!I302+F302-E302</f>
        <v>0</v>
      </c>
    </row>
    <row r="303" spans="1:9" x14ac:dyDescent="0.25">
      <c r="A303" s="19"/>
      <c r="B303" s="127">
        <f t="shared" si="5"/>
        <v>300</v>
      </c>
      <c r="C303" s="67"/>
      <c r="D303" s="15"/>
      <c r="E303" s="20">
        <v>1350</v>
      </c>
      <c r="F303" s="91"/>
      <c r="G303" s="87"/>
      <c r="H303" s="92"/>
      <c r="I303" s="20">
        <f>СЕН.25!I303+F303-E303</f>
        <v>-12150</v>
      </c>
    </row>
    <row r="304" spans="1:9" x14ac:dyDescent="0.25">
      <c r="A304" s="19"/>
      <c r="B304" s="127">
        <f t="shared" si="5"/>
        <v>301</v>
      </c>
      <c r="C304" s="67"/>
      <c r="D304" s="15"/>
      <c r="E304" s="20">
        <v>1350</v>
      </c>
      <c r="F304" s="91"/>
      <c r="G304" s="87"/>
      <c r="H304" s="92"/>
      <c r="I304" s="20">
        <f>СЕН.25!I304+F304-E304</f>
        <v>2700</v>
      </c>
    </row>
    <row r="305" spans="1:9" x14ac:dyDescent="0.25">
      <c r="A305" s="19"/>
      <c r="B305" s="127">
        <f t="shared" si="5"/>
        <v>302</v>
      </c>
      <c r="C305" s="67"/>
      <c r="D305" s="15"/>
      <c r="E305" s="20">
        <v>1350</v>
      </c>
      <c r="F305" s="91"/>
      <c r="G305" s="87"/>
      <c r="H305" s="92"/>
      <c r="I305" s="20">
        <f>СЕН.25!I305+F305-E305</f>
        <v>2700</v>
      </c>
    </row>
    <row r="306" spans="1:9" x14ac:dyDescent="0.25">
      <c r="A306" s="19"/>
      <c r="B306" s="127">
        <f t="shared" si="5"/>
        <v>303</v>
      </c>
      <c r="C306" s="67"/>
      <c r="D306" s="15"/>
      <c r="E306" s="20">
        <v>1350</v>
      </c>
      <c r="F306" s="91"/>
      <c r="G306" s="87"/>
      <c r="H306" s="92"/>
      <c r="I306" s="20">
        <f>СЕН.25!I306+F306-E306</f>
        <v>-2700</v>
      </c>
    </row>
    <row r="307" spans="1:9" x14ac:dyDescent="0.25">
      <c r="A307" s="19"/>
      <c r="B307" s="127">
        <f t="shared" si="5"/>
        <v>304</v>
      </c>
      <c r="C307" s="67"/>
      <c r="D307" s="15"/>
      <c r="E307" s="20">
        <v>1350</v>
      </c>
      <c r="F307" s="91"/>
      <c r="G307" s="87"/>
      <c r="H307" s="92"/>
      <c r="I307" s="20">
        <f>СЕН.25!I307+F307-E307</f>
        <v>-13500</v>
      </c>
    </row>
    <row r="308" spans="1:9" x14ac:dyDescent="0.25">
      <c r="A308" s="19"/>
      <c r="B308" s="127">
        <f t="shared" si="5"/>
        <v>305</v>
      </c>
      <c r="C308" s="67"/>
      <c r="D308" s="15"/>
      <c r="E308" s="20">
        <v>1350</v>
      </c>
      <c r="F308" s="91">
        <v>1350</v>
      </c>
      <c r="G308" s="87" t="s">
        <v>1024</v>
      </c>
      <c r="H308" s="92">
        <v>45943</v>
      </c>
      <c r="I308" s="20">
        <f>СЕН.25!I308+F308-E308</f>
        <v>0</v>
      </c>
    </row>
    <row r="309" spans="1:9" x14ac:dyDescent="0.25">
      <c r="A309" s="19"/>
      <c r="B309" s="127">
        <f t="shared" si="5"/>
        <v>306</v>
      </c>
      <c r="C309" s="67"/>
      <c r="D309" s="15"/>
      <c r="E309" s="20">
        <v>1350</v>
      </c>
      <c r="F309" s="91">
        <v>12150</v>
      </c>
      <c r="G309" s="87" t="s">
        <v>1025</v>
      </c>
      <c r="H309" s="92">
        <v>45937</v>
      </c>
      <c r="I309" s="20">
        <f>СЕН.25!I309+F309-E309</f>
        <v>-1350</v>
      </c>
    </row>
    <row r="310" spans="1:9" x14ac:dyDescent="0.25">
      <c r="A310" s="19"/>
      <c r="B310" s="127">
        <f t="shared" si="5"/>
        <v>307</v>
      </c>
      <c r="C310" s="67"/>
      <c r="D310" s="15"/>
      <c r="E310" s="20">
        <v>1350</v>
      </c>
      <c r="F310" s="91"/>
      <c r="G310" s="87"/>
      <c r="H310" s="92"/>
      <c r="I310" s="20">
        <f>СЕН.25!I310+F310-E310</f>
        <v>-13500</v>
      </c>
    </row>
    <row r="311" spans="1:9" x14ac:dyDescent="0.25">
      <c r="A311" s="19"/>
      <c r="B311" s="127">
        <f t="shared" si="5"/>
        <v>308</v>
      </c>
      <c r="C311" s="67"/>
      <c r="D311" s="15"/>
      <c r="E311" s="20">
        <v>1350</v>
      </c>
      <c r="F311" s="91"/>
      <c r="G311" s="87"/>
      <c r="H311" s="92"/>
      <c r="I311" s="20">
        <f>СЕН.25!I311+F311-E311</f>
        <v>4050</v>
      </c>
    </row>
    <row r="312" spans="1:9" x14ac:dyDescent="0.25">
      <c r="A312" s="19"/>
      <c r="B312" s="127">
        <f t="shared" si="5"/>
        <v>309</v>
      </c>
      <c r="C312" s="67"/>
      <c r="D312" s="15"/>
      <c r="E312" s="20">
        <v>1350</v>
      </c>
      <c r="F312" s="91"/>
      <c r="G312" s="87"/>
      <c r="H312" s="92"/>
      <c r="I312" s="20">
        <f>СЕН.25!I312+F312-E312</f>
        <v>-13500</v>
      </c>
    </row>
    <row r="313" spans="1:9" x14ac:dyDescent="0.25">
      <c r="A313" s="19"/>
      <c r="B313" s="127">
        <f t="shared" si="5"/>
        <v>310</v>
      </c>
      <c r="C313" s="168" t="s">
        <v>933</v>
      </c>
      <c r="D313" s="15"/>
      <c r="E313" s="20">
        <v>1350</v>
      </c>
      <c r="F313" s="91">
        <v>1350</v>
      </c>
      <c r="G313" s="87" t="s">
        <v>1026</v>
      </c>
      <c r="H313" s="92">
        <v>45939</v>
      </c>
      <c r="I313" s="20">
        <f>СЕН.25!I313+F313-E313</f>
        <v>0</v>
      </c>
    </row>
    <row r="314" spans="1:9" x14ac:dyDescent="0.25">
      <c r="A314" s="19"/>
      <c r="B314" s="127">
        <f t="shared" si="5"/>
        <v>311</v>
      </c>
      <c r="C314" s="169"/>
      <c r="D314" s="15"/>
      <c r="E314" s="20"/>
      <c r="F314" s="91"/>
      <c r="G314" s="87"/>
      <c r="H314" s="92"/>
      <c r="I314" s="20">
        <f>СЕН.25!I314+F314-E314</f>
        <v>0</v>
      </c>
    </row>
    <row r="315" spans="1:9" x14ac:dyDescent="0.25">
      <c r="A315" s="19"/>
      <c r="B315" s="127">
        <f t="shared" si="5"/>
        <v>312</v>
      </c>
      <c r="C315" s="67"/>
      <c r="D315" s="15"/>
      <c r="E315" s="20">
        <v>1350</v>
      </c>
      <c r="F315" s="91"/>
      <c r="G315" s="87"/>
      <c r="H315" s="92"/>
      <c r="I315" s="20">
        <f>СЕН.25!I315+F315-E315</f>
        <v>-13500</v>
      </c>
    </row>
    <row r="316" spans="1:9" x14ac:dyDescent="0.25">
      <c r="A316" s="19"/>
      <c r="B316" s="127">
        <f t="shared" si="5"/>
        <v>313</v>
      </c>
      <c r="C316" s="168" t="s">
        <v>933</v>
      </c>
      <c r="D316" s="15"/>
      <c r="E316" s="20">
        <v>1350</v>
      </c>
      <c r="F316" s="91"/>
      <c r="G316" s="87"/>
      <c r="H316" s="92"/>
      <c r="I316" s="20">
        <f>СЕН.25!I316+F316-E316</f>
        <v>-4050</v>
      </c>
    </row>
    <row r="317" spans="1:9" x14ac:dyDescent="0.25">
      <c r="A317" s="19"/>
      <c r="B317" s="127">
        <f t="shared" si="5"/>
        <v>314</v>
      </c>
      <c r="C317" s="169"/>
      <c r="D317" s="15"/>
      <c r="E317" s="20"/>
      <c r="F317" s="91"/>
      <c r="G317" s="87"/>
      <c r="H317" s="92"/>
      <c r="I317" s="20">
        <f>СЕН.25!I317+F317-E317</f>
        <v>0</v>
      </c>
    </row>
    <row r="318" spans="1:9" x14ac:dyDescent="0.25">
      <c r="A318" s="19"/>
      <c r="B318" s="127">
        <f t="shared" si="5"/>
        <v>315</v>
      </c>
      <c r="C318" s="67"/>
      <c r="D318" s="15"/>
      <c r="E318" s="20"/>
      <c r="F318" s="91"/>
      <c r="G318" s="87"/>
      <c r="H318" s="92"/>
      <c r="I318" s="20">
        <f>СЕН.25!I318+F318-E318</f>
        <v>0</v>
      </c>
    </row>
    <row r="319" spans="1:9" x14ac:dyDescent="0.25">
      <c r="A319" s="19"/>
      <c r="B319" s="127">
        <f t="shared" si="5"/>
        <v>316</v>
      </c>
      <c r="C319" s="67"/>
      <c r="D319" s="15"/>
      <c r="E319" s="20">
        <v>1350</v>
      </c>
      <c r="F319" s="91">
        <v>1350</v>
      </c>
      <c r="G319" s="87" t="s">
        <v>1027</v>
      </c>
      <c r="H319" s="92">
        <v>45933</v>
      </c>
      <c r="I319" s="20">
        <f>СЕН.25!I319+F319-E319</f>
        <v>-1350</v>
      </c>
    </row>
    <row r="320" spans="1:9" x14ac:dyDescent="0.25">
      <c r="A320" s="19"/>
      <c r="B320" s="127">
        <f t="shared" si="5"/>
        <v>317</v>
      </c>
      <c r="C320" s="35"/>
      <c r="D320" s="15"/>
      <c r="E320" s="20">
        <v>1350</v>
      </c>
      <c r="F320" s="91"/>
      <c r="G320" s="87"/>
      <c r="H320" s="92"/>
      <c r="I320" s="20">
        <f>СЕН.25!I320+F320-E320</f>
        <v>-1350</v>
      </c>
    </row>
    <row r="321" spans="1:9" x14ac:dyDescent="0.25">
      <c r="A321" s="19"/>
      <c r="B321" s="127">
        <f t="shared" si="5"/>
        <v>318</v>
      </c>
      <c r="C321" s="67"/>
      <c r="D321" s="15"/>
      <c r="E321" s="20">
        <v>1350</v>
      </c>
      <c r="F321" s="91"/>
      <c r="G321" s="87"/>
      <c r="H321" s="92"/>
      <c r="I321" s="20">
        <f>СЕН.25!I321+F321-E321</f>
        <v>-1500</v>
      </c>
    </row>
    <row r="322" spans="1:9" x14ac:dyDescent="0.25">
      <c r="A322" s="19"/>
      <c r="B322" s="127">
        <f t="shared" si="5"/>
        <v>319</v>
      </c>
      <c r="C322" s="67"/>
      <c r="D322" s="15"/>
      <c r="E322" s="20"/>
      <c r="F322" s="91"/>
      <c r="G322" s="87"/>
      <c r="H322" s="92"/>
      <c r="I322" s="20">
        <f>СЕН.25!I322+F322-E322</f>
        <v>0</v>
      </c>
    </row>
    <row r="323" spans="1:9" x14ac:dyDescent="0.25">
      <c r="A323" s="19"/>
      <c r="B323" s="127">
        <f t="shared" si="5"/>
        <v>320</v>
      </c>
      <c r="C323" s="67"/>
      <c r="D323" s="15"/>
      <c r="E323" s="20">
        <v>1350</v>
      </c>
      <c r="F323" s="91"/>
      <c r="G323" s="87"/>
      <c r="H323" s="92"/>
      <c r="I323" s="20">
        <f>СЕН.25!I323+F323-E323</f>
        <v>-13500</v>
      </c>
    </row>
    <row r="324" spans="1:9" x14ac:dyDescent="0.25">
      <c r="A324" s="19"/>
      <c r="B324" s="127">
        <f t="shared" si="5"/>
        <v>321</v>
      </c>
      <c r="C324" s="67"/>
      <c r="D324" s="15"/>
      <c r="E324" s="20">
        <v>1350</v>
      </c>
      <c r="F324" s="91">
        <v>1350</v>
      </c>
      <c r="G324" s="87" t="s">
        <v>1028</v>
      </c>
      <c r="H324" s="92">
        <v>45945</v>
      </c>
      <c r="I324" s="20">
        <f>СЕН.25!I324+F324-E324</f>
        <v>43200</v>
      </c>
    </row>
    <row r="325" spans="1:9" x14ac:dyDescent="0.25">
      <c r="A325" s="19"/>
      <c r="B325" s="127">
        <f t="shared" si="5"/>
        <v>322</v>
      </c>
      <c r="C325" s="67"/>
      <c r="D325" s="15"/>
      <c r="E325" s="20">
        <v>1350</v>
      </c>
      <c r="F325" s="91"/>
      <c r="G325" s="87"/>
      <c r="H325" s="92"/>
      <c r="I325" s="20">
        <f>СЕН.25!I325+F325-E325</f>
        <v>-1500</v>
      </c>
    </row>
    <row r="326" spans="1:9" x14ac:dyDescent="0.25">
      <c r="A326" s="19"/>
      <c r="B326" s="127">
        <f t="shared" si="5"/>
        <v>323</v>
      </c>
      <c r="C326" s="67"/>
      <c r="D326" s="15"/>
      <c r="E326" s="20">
        <v>1350</v>
      </c>
      <c r="F326" s="91">
        <v>1350</v>
      </c>
      <c r="G326" s="87" t="s">
        <v>1029</v>
      </c>
      <c r="H326" s="92">
        <v>45943</v>
      </c>
      <c r="I326" s="20">
        <f>СЕН.25!I326+F326-E326</f>
        <v>0</v>
      </c>
    </row>
    <row r="327" spans="1:9" x14ac:dyDescent="0.25">
      <c r="A327" s="19"/>
      <c r="B327" s="127">
        <f t="shared" si="5"/>
        <v>324</v>
      </c>
      <c r="C327" s="67"/>
      <c r="D327" s="15"/>
      <c r="E327" s="20">
        <v>1350</v>
      </c>
      <c r="F327" s="91"/>
      <c r="G327" s="87"/>
      <c r="H327" s="92"/>
      <c r="I327" s="20">
        <f>СЕН.25!I327+F327-E327</f>
        <v>6500</v>
      </c>
    </row>
    <row r="328" spans="1:9" x14ac:dyDescent="0.25">
      <c r="A328" s="19"/>
      <c r="B328" s="127">
        <f t="shared" si="5"/>
        <v>325</v>
      </c>
      <c r="C328" s="67"/>
      <c r="D328" s="15"/>
      <c r="E328" s="20">
        <v>1350</v>
      </c>
      <c r="F328" s="91"/>
      <c r="G328" s="87"/>
      <c r="H328" s="92"/>
      <c r="I328" s="20">
        <f>СЕН.25!I328+F328-E328</f>
        <v>-13500</v>
      </c>
    </row>
    <row r="329" spans="1:9" x14ac:dyDescent="0.25">
      <c r="A329" s="19"/>
      <c r="B329" s="127">
        <f t="shared" si="5"/>
        <v>326</v>
      </c>
      <c r="C329" s="67"/>
      <c r="D329" s="15"/>
      <c r="E329" s="20">
        <v>1350</v>
      </c>
      <c r="F329" s="91"/>
      <c r="G329" s="87"/>
      <c r="H329" s="92"/>
      <c r="I329" s="20">
        <f>СЕН.25!I329+F329-E329</f>
        <v>-13500</v>
      </c>
    </row>
    <row r="330" spans="1:9" x14ac:dyDescent="0.25">
      <c r="A330" s="19"/>
      <c r="B330" s="127">
        <f t="shared" si="5"/>
        <v>327</v>
      </c>
      <c r="C330" s="67"/>
      <c r="D330" s="15"/>
      <c r="E330" s="20">
        <v>1350</v>
      </c>
      <c r="F330" s="91">
        <v>1350</v>
      </c>
      <c r="G330" s="87" t="s">
        <v>1030</v>
      </c>
      <c r="H330" s="92">
        <v>45957</v>
      </c>
      <c r="I330" s="20">
        <f>СЕН.25!I330+F330-E330</f>
        <v>0</v>
      </c>
    </row>
    <row r="331" spans="1:9" x14ac:dyDescent="0.25">
      <c r="A331" s="19"/>
      <c r="B331" s="127">
        <f t="shared" si="5"/>
        <v>328</v>
      </c>
      <c r="C331" s="67"/>
      <c r="D331" s="15"/>
      <c r="E331" s="20">
        <v>1350</v>
      </c>
      <c r="F331" s="91">
        <v>1350</v>
      </c>
      <c r="G331" s="87" t="s">
        <v>1031</v>
      </c>
      <c r="H331" s="92">
        <v>45936</v>
      </c>
      <c r="I331" s="20">
        <f>СЕН.25!I331+F331-E331</f>
        <v>1350</v>
      </c>
    </row>
    <row r="332" spans="1:9" x14ac:dyDescent="0.25">
      <c r="A332" s="19"/>
      <c r="B332" s="127">
        <f t="shared" si="5"/>
        <v>329</v>
      </c>
      <c r="C332" s="67"/>
      <c r="D332" s="15"/>
      <c r="E332" s="20">
        <v>1350</v>
      </c>
      <c r="F332" s="91"/>
      <c r="G332" s="87"/>
      <c r="H332" s="92"/>
      <c r="I332" s="20">
        <f>СЕН.25!I332+F332-E332</f>
        <v>-13500</v>
      </c>
    </row>
    <row r="333" spans="1:9" x14ac:dyDescent="0.25">
      <c r="A333" s="19"/>
      <c r="B333" s="127">
        <f t="shared" si="5"/>
        <v>330</v>
      </c>
      <c r="C333" s="67"/>
      <c r="D333" s="15"/>
      <c r="E333" s="20">
        <v>1350</v>
      </c>
      <c r="F333" s="91">
        <v>2700</v>
      </c>
      <c r="G333" s="87" t="s">
        <v>1032</v>
      </c>
      <c r="H333" s="92">
        <v>45937</v>
      </c>
      <c r="I333" s="20">
        <f>СЕН.25!I333+F333-E333</f>
        <v>-1350</v>
      </c>
    </row>
    <row r="334" spans="1:9" x14ac:dyDescent="0.25">
      <c r="A334" s="19"/>
      <c r="B334" s="127">
        <f t="shared" si="5"/>
        <v>331</v>
      </c>
      <c r="C334" s="67"/>
      <c r="D334" s="15"/>
      <c r="E334" s="20">
        <v>1350</v>
      </c>
      <c r="F334" s="91"/>
      <c r="G334" s="87"/>
      <c r="H334" s="92"/>
      <c r="I334" s="20">
        <f>СЕН.25!I334+F334-E334</f>
        <v>6500</v>
      </c>
    </row>
    <row r="335" spans="1:9" x14ac:dyDescent="0.25">
      <c r="A335" s="19"/>
      <c r="B335" s="127">
        <f t="shared" si="5"/>
        <v>332</v>
      </c>
      <c r="C335" s="67"/>
      <c r="D335" s="15"/>
      <c r="E335" s="20">
        <v>1350</v>
      </c>
      <c r="F335" s="91">
        <v>1350</v>
      </c>
      <c r="G335" s="87" t="s">
        <v>1033</v>
      </c>
      <c r="H335" s="92">
        <v>45947</v>
      </c>
      <c r="I335" s="20">
        <f>СЕН.25!I335+F335-E335</f>
        <v>1350</v>
      </c>
    </row>
    <row r="336" spans="1:9" x14ac:dyDescent="0.25">
      <c r="A336" s="19"/>
      <c r="B336" s="127">
        <f t="shared" si="5"/>
        <v>333</v>
      </c>
      <c r="C336" s="67"/>
      <c r="D336" s="15"/>
      <c r="E336" s="20">
        <v>1350</v>
      </c>
      <c r="F336" s="91">
        <v>1350</v>
      </c>
      <c r="G336" s="87" t="s">
        <v>1033</v>
      </c>
      <c r="H336" s="92">
        <v>45947</v>
      </c>
      <c r="I336" s="20">
        <f>СЕН.25!I336+F336-E336</f>
        <v>-1350</v>
      </c>
    </row>
    <row r="337" spans="1:9" x14ac:dyDescent="0.25">
      <c r="A337" s="19"/>
      <c r="B337" s="127">
        <f t="shared" si="5"/>
        <v>334</v>
      </c>
      <c r="C337" s="67"/>
      <c r="D337" s="15"/>
      <c r="E337" s="20">
        <v>0</v>
      </c>
      <c r="F337" s="91"/>
      <c r="G337" s="87"/>
      <c r="H337" s="92"/>
      <c r="I337" s="20">
        <f>СЕН.25!I337+F337-E337</f>
        <v>0</v>
      </c>
    </row>
    <row r="338" spans="1:9" x14ac:dyDescent="0.25">
      <c r="A338" s="19"/>
      <c r="B338" s="127">
        <f t="shared" si="5"/>
        <v>335</v>
      </c>
      <c r="C338" s="67"/>
      <c r="D338" s="15"/>
      <c r="E338" s="20">
        <v>1350</v>
      </c>
      <c r="F338" s="91"/>
      <c r="G338" s="87"/>
      <c r="H338" s="92"/>
      <c r="I338" s="20">
        <f>СЕН.25!I338+F338-E338</f>
        <v>-13500</v>
      </c>
    </row>
    <row r="339" spans="1:9" x14ac:dyDescent="0.25">
      <c r="A339" s="19"/>
      <c r="B339" s="127">
        <f t="shared" si="5"/>
        <v>336</v>
      </c>
      <c r="C339" s="67"/>
      <c r="D339" s="15"/>
      <c r="E339" s="20">
        <v>1350</v>
      </c>
      <c r="F339" s="91">
        <f>1500+3000</f>
        <v>4500</v>
      </c>
      <c r="G339" s="87" t="s">
        <v>1034</v>
      </c>
      <c r="H339" s="92" t="s">
        <v>1035</v>
      </c>
      <c r="I339" s="20">
        <f>СЕН.25!I339+F339-E339</f>
        <v>5700</v>
      </c>
    </row>
    <row r="340" spans="1:9" x14ac:dyDescent="0.25">
      <c r="A340" s="19"/>
      <c r="B340" s="127">
        <f t="shared" si="5"/>
        <v>337</v>
      </c>
      <c r="C340" s="67"/>
      <c r="D340" s="15"/>
      <c r="E340" s="20">
        <v>1350</v>
      </c>
      <c r="F340" s="91"/>
      <c r="G340" s="87"/>
      <c r="H340" s="92"/>
      <c r="I340" s="20">
        <f>СЕН.25!I340+F340-E340</f>
        <v>-2700</v>
      </c>
    </row>
    <row r="341" spans="1:9" x14ac:dyDescent="0.25">
      <c r="A341" s="19"/>
      <c r="B341" s="127">
        <f t="shared" si="5"/>
        <v>338</v>
      </c>
      <c r="C341" s="67"/>
      <c r="D341" s="15"/>
      <c r="E341" s="20">
        <v>1350</v>
      </c>
      <c r="F341" s="91"/>
      <c r="G341" s="87"/>
      <c r="H341" s="92"/>
      <c r="I341" s="20">
        <f>СЕН.25!I341+F341-E341</f>
        <v>0</v>
      </c>
    </row>
    <row r="342" spans="1:9" x14ac:dyDescent="0.25">
      <c r="A342" s="19"/>
      <c r="B342" s="127">
        <f t="shared" si="5"/>
        <v>339</v>
      </c>
      <c r="C342" s="67"/>
      <c r="D342" s="15"/>
      <c r="E342" s="20">
        <v>1350</v>
      </c>
      <c r="F342" s="91">
        <v>1350</v>
      </c>
      <c r="G342" s="87" t="s">
        <v>1036</v>
      </c>
      <c r="H342" s="92">
        <v>45932</v>
      </c>
      <c r="I342" s="20">
        <f>СЕН.25!I342+F342-E342</f>
        <v>0</v>
      </c>
    </row>
    <row r="343" spans="1:9" x14ac:dyDescent="0.25">
      <c r="A343" s="19"/>
      <c r="B343" s="127">
        <f t="shared" si="5"/>
        <v>340</v>
      </c>
      <c r="C343" s="67"/>
      <c r="D343" s="15"/>
      <c r="E343" s="20">
        <v>0</v>
      </c>
      <c r="F343" s="91"/>
      <c r="G343" s="87"/>
      <c r="H343" s="92"/>
      <c r="I343" s="20">
        <f>СЕН.25!I343+F343-E343</f>
        <v>0</v>
      </c>
    </row>
    <row r="344" spans="1:9" x14ac:dyDescent="0.25">
      <c r="A344" s="19"/>
      <c r="B344" s="127">
        <f t="shared" si="5"/>
        <v>341</v>
      </c>
      <c r="C344" s="67"/>
      <c r="D344" s="15"/>
      <c r="E344" s="20">
        <v>1350</v>
      </c>
      <c r="F344" s="91"/>
      <c r="G344" s="87"/>
      <c r="H344" s="92"/>
      <c r="I344" s="20">
        <f>СЕН.25!I344+F344-E344</f>
        <v>-8100</v>
      </c>
    </row>
    <row r="345" spans="1:9" x14ac:dyDescent="0.25">
      <c r="A345" s="19"/>
      <c r="B345" s="127">
        <f t="shared" si="5"/>
        <v>342</v>
      </c>
      <c r="C345" s="67"/>
      <c r="D345" s="15"/>
      <c r="E345" s="20">
        <v>1350</v>
      </c>
      <c r="F345" s="91">
        <v>1500</v>
      </c>
      <c r="G345" s="87" t="s">
        <v>1037</v>
      </c>
      <c r="H345" s="92">
        <v>45946</v>
      </c>
      <c r="I345" s="20">
        <f>СЕН.25!I345+F345-E345</f>
        <v>170</v>
      </c>
    </row>
    <row r="346" spans="1:9" x14ac:dyDescent="0.25">
      <c r="A346" s="19"/>
      <c r="B346" s="127">
        <f t="shared" si="5"/>
        <v>343</v>
      </c>
      <c r="C346" s="67"/>
      <c r="D346" s="15"/>
      <c r="E346" s="20">
        <v>1350</v>
      </c>
      <c r="F346" s="91"/>
      <c r="G346" s="87"/>
      <c r="H346" s="92"/>
      <c r="I346" s="20">
        <f>СЕН.25!I346+F346-E346</f>
        <v>-10850</v>
      </c>
    </row>
    <row r="347" spans="1:9" x14ac:dyDescent="0.25">
      <c r="A347" s="19"/>
      <c r="B347" s="127">
        <f t="shared" si="5"/>
        <v>344</v>
      </c>
      <c r="C347" s="67"/>
      <c r="D347" s="15"/>
      <c r="E347" s="20">
        <v>1350</v>
      </c>
      <c r="F347" s="91">
        <v>2700</v>
      </c>
      <c r="G347" s="87" t="s">
        <v>1038</v>
      </c>
      <c r="H347" s="92">
        <v>45936</v>
      </c>
      <c r="I347" s="20">
        <f>СЕН.25!I347+F347-E347</f>
        <v>0</v>
      </c>
    </row>
    <row r="348" spans="1:9" x14ac:dyDescent="0.25">
      <c r="A348" s="19"/>
      <c r="B348" s="127">
        <f t="shared" si="5"/>
        <v>345</v>
      </c>
      <c r="C348" s="67"/>
      <c r="D348" s="15"/>
      <c r="E348" s="20">
        <v>1350</v>
      </c>
      <c r="F348" s="91"/>
      <c r="G348" s="87"/>
      <c r="H348" s="92"/>
      <c r="I348" s="20">
        <f>СЕН.25!I348+F348-E348</f>
        <v>-13500</v>
      </c>
    </row>
    <row r="349" spans="1:9" x14ac:dyDescent="0.25">
      <c r="A349" s="19"/>
      <c r="B349" s="127">
        <f t="shared" si="5"/>
        <v>346</v>
      </c>
      <c r="C349" s="67"/>
      <c r="D349" s="15"/>
      <c r="E349" s="20">
        <v>1350</v>
      </c>
      <c r="F349" s="91"/>
      <c r="G349" s="87"/>
      <c r="H349" s="92"/>
      <c r="I349" s="20">
        <f>СЕН.25!I349+F349-E349</f>
        <v>-3200</v>
      </c>
    </row>
    <row r="350" spans="1:9" x14ac:dyDescent="0.25">
      <c r="A350" s="19"/>
      <c r="B350" s="127">
        <f t="shared" si="5"/>
        <v>347</v>
      </c>
      <c r="C350" s="67"/>
      <c r="D350" s="15"/>
      <c r="E350" s="20">
        <v>1350</v>
      </c>
      <c r="F350" s="91"/>
      <c r="G350" s="87"/>
      <c r="H350" s="92"/>
      <c r="I350" s="20">
        <f>СЕН.25!I350+F350-E350</f>
        <v>-13500</v>
      </c>
    </row>
    <row r="351" spans="1:9" x14ac:dyDescent="0.25">
      <c r="A351" s="19"/>
      <c r="B351" s="127">
        <f t="shared" si="5"/>
        <v>348</v>
      </c>
      <c r="C351" s="67"/>
      <c r="D351" s="15"/>
      <c r="E351" s="20">
        <v>1350</v>
      </c>
      <c r="F351" s="91">
        <v>1500</v>
      </c>
      <c r="G351" s="87" t="s">
        <v>1006</v>
      </c>
      <c r="H351" s="92">
        <v>45951</v>
      </c>
      <c r="I351" s="20">
        <f>СЕН.25!I351+F351-E351</f>
        <v>1500</v>
      </c>
    </row>
    <row r="352" spans="1:9" x14ac:dyDescent="0.25">
      <c r="A352" s="19"/>
      <c r="B352" s="127">
        <f t="shared" si="5"/>
        <v>349</v>
      </c>
      <c r="C352" s="67"/>
      <c r="D352" s="15"/>
      <c r="E352" s="20">
        <v>1350</v>
      </c>
      <c r="F352" s="91">
        <f>1350+1350</f>
        <v>2700</v>
      </c>
      <c r="G352" s="127" t="s">
        <v>1039</v>
      </c>
      <c r="H352" s="92">
        <v>45938</v>
      </c>
      <c r="I352" s="20">
        <f>СЕН.25!I352+F352-E352</f>
        <v>0</v>
      </c>
    </row>
    <row r="353" spans="1:9" x14ac:dyDescent="0.25">
      <c r="A353" s="19"/>
      <c r="B353" s="127">
        <v>350</v>
      </c>
      <c r="C353" s="67"/>
      <c r="D353" s="15"/>
      <c r="E353" s="20">
        <v>1350</v>
      </c>
      <c r="F353" s="91">
        <v>1350</v>
      </c>
      <c r="G353" s="87" t="s">
        <v>1040</v>
      </c>
      <c r="H353" s="92">
        <v>45944</v>
      </c>
      <c r="I353" s="20">
        <f>СЕН.25!I353+F353-E353</f>
        <v>0</v>
      </c>
    </row>
    <row r="354" spans="1:9" x14ac:dyDescent="0.25">
      <c r="A354" s="19"/>
      <c r="B354" s="127">
        <v>351</v>
      </c>
      <c r="C354" s="67"/>
      <c r="D354" s="15"/>
      <c r="E354" s="20">
        <v>0</v>
      </c>
      <c r="F354" s="91"/>
      <c r="G354" s="87"/>
      <c r="H354" s="92"/>
      <c r="I354" s="20">
        <f>СЕН.25!I354+F354-E354</f>
        <v>0</v>
      </c>
    </row>
    <row r="355" spans="1:9" x14ac:dyDescent="0.25">
      <c r="G355" s="3"/>
      <c r="I355" s="1"/>
    </row>
    <row r="356" spans="1:9" x14ac:dyDescent="0.25">
      <c r="G356" s="3"/>
      <c r="I356" s="1"/>
    </row>
    <row r="357" spans="1:9" x14ac:dyDescent="0.25">
      <c r="G357" s="3"/>
      <c r="I357" s="1"/>
    </row>
    <row r="358" spans="1:9" x14ac:dyDescent="0.25">
      <c r="G358" s="3"/>
      <c r="I358" s="1"/>
    </row>
    <row r="359" spans="1:9" x14ac:dyDescent="0.25">
      <c r="G359" s="3"/>
      <c r="I359" s="1"/>
    </row>
    <row r="360" spans="1:9" x14ac:dyDescent="0.25">
      <c r="G360" s="3"/>
      <c r="I360" s="1"/>
    </row>
    <row r="361" spans="1:9" x14ac:dyDescent="0.25">
      <c r="G361" s="3"/>
      <c r="I361" s="1"/>
    </row>
    <row r="362" spans="1:9" x14ac:dyDescent="0.25">
      <c r="G362" s="3"/>
      <c r="I362" s="1"/>
    </row>
    <row r="363" spans="1:9" x14ac:dyDescent="0.25">
      <c r="G363" s="3"/>
      <c r="I363" s="1"/>
    </row>
    <row r="364" spans="1:9" x14ac:dyDescent="0.25">
      <c r="G364" s="3"/>
      <c r="I364" s="1"/>
    </row>
    <row r="365" spans="1:9" x14ac:dyDescent="0.25">
      <c r="G365" s="3"/>
      <c r="I365" s="1"/>
    </row>
    <row r="366" spans="1:9" x14ac:dyDescent="0.25">
      <c r="C366" s="10"/>
      <c r="G366" s="3"/>
      <c r="I366" s="1"/>
    </row>
    <row r="367" spans="1:9" x14ac:dyDescent="0.25">
      <c r="C367" s="10"/>
      <c r="G367" s="3"/>
      <c r="I367" s="1"/>
    </row>
    <row r="368" spans="1:9" x14ac:dyDescent="0.25">
      <c r="C368" s="10"/>
      <c r="G368" s="3"/>
      <c r="I368" s="1"/>
    </row>
    <row r="369" spans="3:9" x14ac:dyDescent="0.25">
      <c r="C369" s="10"/>
      <c r="G369" s="3"/>
      <c r="I369" s="1"/>
    </row>
    <row r="370" spans="3:9" x14ac:dyDescent="0.25">
      <c r="C370" s="10"/>
      <c r="G370" s="3"/>
      <c r="I370" s="1"/>
    </row>
    <row r="371" spans="3:9" x14ac:dyDescent="0.25">
      <c r="C371" s="10"/>
      <c r="G371" s="3"/>
      <c r="I371" s="1"/>
    </row>
    <row r="372" spans="3:9" x14ac:dyDescent="0.25">
      <c r="C372" s="10"/>
      <c r="G372" s="3"/>
      <c r="I372" s="1"/>
    </row>
    <row r="373" spans="3:9" x14ac:dyDescent="0.25">
      <c r="C373" s="10"/>
      <c r="G373" s="3"/>
      <c r="I373" s="1"/>
    </row>
    <row r="374" spans="3:9" x14ac:dyDescent="0.25">
      <c r="C374" s="10"/>
      <c r="G374" s="3"/>
      <c r="I374" s="1"/>
    </row>
    <row r="375" spans="3:9" x14ac:dyDescent="0.25">
      <c r="C375" s="10"/>
      <c r="G375" s="3"/>
      <c r="I375" s="1"/>
    </row>
    <row r="376" spans="3:9" x14ac:dyDescent="0.25">
      <c r="C376" s="10"/>
      <c r="G376" s="3"/>
      <c r="I376" s="1"/>
    </row>
    <row r="377" spans="3:9" x14ac:dyDescent="0.25">
      <c r="C377" s="10"/>
      <c r="G377" s="3"/>
      <c r="I377" s="1"/>
    </row>
    <row r="378" spans="3:9" x14ac:dyDescent="0.25">
      <c r="C378" s="10"/>
      <c r="G378" s="3"/>
      <c r="I378" s="1"/>
    </row>
    <row r="379" spans="3:9" x14ac:dyDescent="0.25">
      <c r="C379" s="10"/>
      <c r="G379" s="3"/>
      <c r="I379" s="1"/>
    </row>
    <row r="380" spans="3:9" x14ac:dyDescent="0.25">
      <c r="C380" s="10"/>
      <c r="G380" s="3"/>
      <c r="I380" s="1"/>
    </row>
    <row r="381" spans="3:9" x14ac:dyDescent="0.25">
      <c r="C381" s="10"/>
      <c r="G381" s="3"/>
      <c r="I381" s="1"/>
    </row>
    <row r="382" spans="3:9" x14ac:dyDescent="0.25">
      <c r="C382" s="10"/>
      <c r="G382" s="3"/>
      <c r="I382" s="1"/>
    </row>
    <row r="383" spans="3:9" x14ac:dyDescent="0.25">
      <c r="C383" s="10"/>
      <c r="G383" s="3"/>
      <c r="I383" s="1"/>
    </row>
    <row r="384" spans="3:9" x14ac:dyDescent="0.25">
      <c r="C384" s="10"/>
      <c r="G384" s="3"/>
      <c r="I384" s="1"/>
    </row>
    <row r="385" spans="3:9" x14ac:dyDescent="0.25">
      <c r="C385" s="10"/>
      <c r="G385" s="3"/>
      <c r="I385" s="1"/>
    </row>
    <row r="386" spans="3:9" x14ac:dyDescent="0.25">
      <c r="C386" s="10"/>
      <c r="G386" s="3"/>
      <c r="I386" s="1"/>
    </row>
    <row r="387" spans="3:9" x14ac:dyDescent="0.25">
      <c r="C387" s="10"/>
      <c r="G387" s="3"/>
      <c r="I387" s="1"/>
    </row>
    <row r="388" spans="3:9" x14ac:dyDescent="0.25">
      <c r="C388" s="10"/>
      <c r="G388" s="3"/>
      <c r="I388" s="1"/>
    </row>
    <row r="389" spans="3:9" x14ac:dyDescent="0.25">
      <c r="C389" s="10"/>
      <c r="G389" s="3"/>
      <c r="I389" s="1"/>
    </row>
    <row r="390" spans="3:9" x14ac:dyDescent="0.25">
      <c r="C390" s="10"/>
      <c r="G390" s="3"/>
      <c r="I390" s="1"/>
    </row>
    <row r="391" spans="3:9" x14ac:dyDescent="0.25">
      <c r="C391" s="10"/>
      <c r="G391" s="3"/>
      <c r="I391" s="1"/>
    </row>
    <row r="392" spans="3:9" x14ac:dyDescent="0.25">
      <c r="C392" s="10"/>
      <c r="G392" s="3"/>
      <c r="I392" s="1"/>
    </row>
    <row r="393" spans="3:9" x14ac:dyDescent="0.25">
      <c r="C393" s="10"/>
      <c r="G393" s="3"/>
      <c r="I393" s="1"/>
    </row>
    <row r="394" spans="3:9" x14ac:dyDescent="0.25">
      <c r="C394" s="10"/>
      <c r="G394" s="3"/>
      <c r="I394" s="1"/>
    </row>
    <row r="395" spans="3:9" x14ac:dyDescent="0.25">
      <c r="C395" s="10"/>
      <c r="G395" s="3"/>
      <c r="I395" s="1"/>
    </row>
    <row r="396" spans="3:9" x14ac:dyDescent="0.25">
      <c r="C396" s="10"/>
      <c r="G396" s="3"/>
      <c r="I396" s="1"/>
    </row>
    <row r="397" spans="3:9" x14ac:dyDescent="0.25">
      <c r="C397" s="10"/>
      <c r="G397" s="3"/>
      <c r="I397" s="1"/>
    </row>
    <row r="398" spans="3:9" x14ac:dyDescent="0.25">
      <c r="C398" s="10"/>
      <c r="G398" s="3"/>
      <c r="I398" s="1"/>
    </row>
    <row r="399" spans="3:9" x14ac:dyDescent="0.25">
      <c r="C399" s="10"/>
      <c r="G399" s="3"/>
      <c r="I399" s="1"/>
    </row>
    <row r="400" spans="3:9" x14ac:dyDescent="0.25">
      <c r="C400" s="10"/>
      <c r="G400" s="3"/>
      <c r="I400" s="1"/>
    </row>
    <row r="401" spans="3:9" x14ac:dyDescent="0.25">
      <c r="C401" s="10"/>
      <c r="G401" s="3"/>
      <c r="I401" s="1"/>
    </row>
    <row r="402" spans="3:9" x14ac:dyDescent="0.25">
      <c r="C402" s="10"/>
      <c r="G402" s="3"/>
      <c r="I402" s="1"/>
    </row>
    <row r="403" spans="3:9" x14ac:dyDescent="0.25">
      <c r="C403" s="10"/>
      <c r="G403" s="3"/>
      <c r="I403" s="1"/>
    </row>
    <row r="404" spans="3:9" x14ac:dyDescent="0.25">
      <c r="C404" s="10"/>
      <c r="G404" s="3"/>
      <c r="I404" s="1"/>
    </row>
    <row r="405" spans="3:9" x14ac:dyDescent="0.25">
      <c r="C405" s="10"/>
      <c r="G405" s="3"/>
      <c r="I405" s="1"/>
    </row>
    <row r="406" spans="3:9" x14ac:dyDescent="0.25">
      <c r="C406" s="10"/>
      <c r="G406" s="3"/>
      <c r="I406" s="1"/>
    </row>
    <row r="407" spans="3:9" x14ac:dyDescent="0.25">
      <c r="C407" s="10"/>
      <c r="G407" s="3"/>
      <c r="I407" s="1"/>
    </row>
    <row r="408" spans="3:9" x14ac:dyDescent="0.25">
      <c r="C408" s="10"/>
      <c r="G408" s="3"/>
      <c r="I408" s="1"/>
    </row>
    <row r="409" spans="3:9" x14ac:dyDescent="0.25">
      <c r="C409" s="10"/>
      <c r="G409" s="3"/>
      <c r="I409" s="1"/>
    </row>
    <row r="410" spans="3:9" x14ac:dyDescent="0.25">
      <c r="C410" s="10"/>
      <c r="G410" s="3"/>
      <c r="I410" s="1"/>
    </row>
    <row r="411" spans="3:9" x14ac:dyDescent="0.25">
      <c r="C411" s="10"/>
      <c r="G411" s="3"/>
      <c r="I411" s="1"/>
    </row>
    <row r="412" spans="3:9" x14ac:dyDescent="0.25">
      <c r="C412" s="10"/>
      <c r="G412" s="3"/>
      <c r="I412" s="1"/>
    </row>
    <row r="413" spans="3:9" x14ac:dyDescent="0.25">
      <c r="C413" s="10"/>
      <c r="G413" s="3"/>
      <c r="I413" s="1"/>
    </row>
    <row r="414" spans="3:9" x14ac:dyDescent="0.25">
      <c r="C414" s="10"/>
      <c r="G414" s="3"/>
      <c r="I414" s="1"/>
    </row>
    <row r="415" spans="3:9" x14ac:dyDescent="0.25">
      <c r="C415" s="10"/>
      <c r="G415" s="3"/>
      <c r="I415" s="1"/>
    </row>
    <row r="416" spans="3:9" x14ac:dyDescent="0.25">
      <c r="C416" s="10"/>
      <c r="G416" s="3"/>
      <c r="I416" s="1"/>
    </row>
    <row r="417" spans="3:9" x14ac:dyDescent="0.25">
      <c r="C417" s="10"/>
      <c r="G417" s="3"/>
      <c r="I417" s="1"/>
    </row>
    <row r="418" spans="3:9" x14ac:dyDescent="0.25">
      <c r="C418" s="10"/>
      <c r="G418" s="3"/>
      <c r="I418" s="1"/>
    </row>
    <row r="419" spans="3:9" x14ac:dyDescent="0.25">
      <c r="C419" s="10"/>
      <c r="G419" s="3"/>
      <c r="I419" s="1"/>
    </row>
    <row r="420" spans="3:9" x14ac:dyDescent="0.25">
      <c r="C420" s="10"/>
      <c r="G420" s="3"/>
      <c r="I420" s="1"/>
    </row>
    <row r="421" spans="3:9" x14ac:dyDescent="0.25">
      <c r="C421" s="10"/>
      <c r="G421" s="3"/>
      <c r="I421" s="1"/>
    </row>
    <row r="422" spans="3:9" x14ac:dyDescent="0.25">
      <c r="C422" s="10"/>
      <c r="G422" s="3"/>
      <c r="I422" s="1"/>
    </row>
    <row r="423" spans="3:9" x14ac:dyDescent="0.25">
      <c r="C423" s="10"/>
      <c r="G423" s="3"/>
      <c r="I423" s="1"/>
    </row>
    <row r="424" spans="3:9" x14ac:dyDescent="0.25">
      <c r="C424" s="10"/>
      <c r="G424" s="3"/>
      <c r="I424" s="1"/>
    </row>
    <row r="425" spans="3:9" x14ac:dyDescent="0.25">
      <c r="C425" s="10"/>
      <c r="G425" s="3"/>
      <c r="I425" s="1"/>
    </row>
    <row r="426" spans="3:9" x14ac:dyDescent="0.25">
      <c r="C426" s="10"/>
      <c r="G426" s="3"/>
      <c r="I426" s="1"/>
    </row>
    <row r="427" spans="3:9" x14ac:dyDescent="0.25">
      <c r="C427" s="10"/>
      <c r="G427" s="3"/>
      <c r="I427" s="1"/>
    </row>
    <row r="428" spans="3:9" x14ac:dyDescent="0.25">
      <c r="C428" s="10"/>
      <c r="G428" s="3"/>
      <c r="I428" s="1"/>
    </row>
    <row r="429" spans="3:9" x14ac:dyDescent="0.25">
      <c r="C429" s="10"/>
      <c r="G429" s="3"/>
      <c r="I429" s="1"/>
    </row>
    <row r="430" spans="3:9" x14ac:dyDescent="0.25">
      <c r="C430" s="10"/>
      <c r="G430" s="3"/>
      <c r="I430" s="1"/>
    </row>
    <row r="431" spans="3:9" x14ac:dyDescent="0.25">
      <c r="C431" s="10"/>
      <c r="G431" s="3"/>
      <c r="I431" s="1"/>
    </row>
    <row r="432" spans="3:9" x14ac:dyDescent="0.25">
      <c r="C432" s="10"/>
      <c r="G432" s="3"/>
      <c r="I432" s="1"/>
    </row>
    <row r="433" spans="3:9" x14ac:dyDescent="0.25">
      <c r="C433" s="10"/>
      <c r="G433" s="3"/>
      <c r="I433" s="1"/>
    </row>
    <row r="434" spans="3:9" x14ac:dyDescent="0.25">
      <c r="C434" s="10"/>
      <c r="G434" s="3"/>
      <c r="I434" s="1"/>
    </row>
    <row r="435" spans="3:9" x14ac:dyDescent="0.25">
      <c r="C435" s="10"/>
      <c r="G435" s="3"/>
      <c r="I435" s="1"/>
    </row>
    <row r="436" spans="3:9" x14ac:dyDescent="0.25">
      <c r="C436" s="10"/>
      <c r="G436" s="3"/>
      <c r="I436" s="1"/>
    </row>
    <row r="437" spans="3:9" x14ac:dyDescent="0.25">
      <c r="C437" s="10"/>
      <c r="G437" s="3"/>
      <c r="I437" s="1"/>
    </row>
    <row r="438" spans="3:9" x14ac:dyDescent="0.25">
      <c r="C438" s="10"/>
      <c r="G438" s="3"/>
      <c r="I438" s="1"/>
    </row>
    <row r="439" spans="3:9" x14ac:dyDescent="0.25">
      <c r="C439" s="10"/>
      <c r="G439" s="3"/>
      <c r="I439" s="1"/>
    </row>
    <row r="440" spans="3:9" x14ac:dyDescent="0.25">
      <c r="C440" s="10"/>
      <c r="G440" s="3"/>
      <c r="I440" s="1"/>
    </row>
    <row r="441" spans="3:9" x14ac:dyDescent="0.25">
      <c r="C441" s="10"/>
      <c r="G441" s="3"/>
      <c r="I441" s="1"/>
    </row>
    <row r="442" spans="3:9" x14ac:dyDescent="0.25">
      <c r="C442" s="10"/>
      <c r="G442" s="3"/>
      <c r="I442" s="1"/>
    </row>
    <row r="443" spans="3:9" x14ac:dyDescent="0.25">
      <c r="C443" s="10"/>
      <c r="G443" s="3"/>
      <c r="I443" s="1"/>
    </row>
    <row r="444" spans="3:9" x14ac:dyDescent="0.25">
      <c r="C444" s="10"/>
      <c r="G444" s="3"/>
      <c r="I444" s="1"/>
    </row>
    <row r="445" spans="3:9" x14ac:dyDescent="0.25">
      <c r="C445" s="10"/>
      <c r="G445" s="3"/>
      <c r="I445" s="1"/>
    </row>
    <row r="446" spans="3:9" x14ac:dyDescent="0.25">
      <c r="C446" s="10"/>
      <c r="G446" s="3"/>
      <c r="I446" s="1"/>
    </row>
    <row r="447" spans="3:9" x14ac:dyDescent="0.25">
      <c r="C447" s="10"/>
      <c r="G447" s="3"/>
      <c r="I447" s="1"/>
    </row>
    <row r="448" spans="3:9" x14ac:dyDescent="0.25">
      <c r="C448" s="10"/>
      <c r="G448" s="3"/>
      <c r="I448" s="1"/>
    </row>
    <row r="449" spans="3:9" x14ac:dyDescent="0.25">
      <c r="C449" s="10"/>
      <c r="G449" s="3"/>
      <c r="I449" s="1"/>
    </row>
    <row r="450" spans="3:9" x14ac:dyDescent="0.25">
      <c r="C450" s="10"/>
      <c r="G450" s="3"/>
      <c r="I450" s="1"/>
    </row>
    <row r="451" spans="3:9" x14ac:dyDescent="0.25">
      <c r="C451" s="10"/>
      <c r="G451" s="3"/>
      <c r="I451" s="1"/>
    </row>
    <row r="452" spans="3:9" x14ac:dyDescent="0.25">
      <c r="C452" s="10"/>
      <c r="G452" s="3"/>
      <c r="I452" s="1"/>
    </row>
    <row r="453" spans="3:9" x14ac:dyDescent="0.25">
      <c r="C453" s="10"/>
      <c r="G453" s="3"/>
      <c r="I453" s="1"/>
    </row>
    <row r="454" spans="3:9" x14ac:dyDescent="0.25">
      <c r="C454" s="10"/>
      <c r="G454" s="3"/>
      <c r="I454" s="1"/>
    </row>
    <row r="455" spans="3:9" x14ac:dyDescent="0.25">
      <c r="C455" s="10"/>
      <c r="G455" s="3"/>
      <c r="I455" s="1"/>
    </row>
    <row r="456" spans="3:9" x14ac:dyDescent="0.25">
      <c r="C456" s="10"/>
      <c r="G456" s="3"/>
      <c r="I456" s="1"/>
    </row>
    <row r="457" spans="3:9" x14ac:dyDescent="0.25">
      <c r="C457" s="10"/>
      <c r="G457" s="3"/>
      <c r="I457" s="1"/>
    </row>
    <row r="458" spans="3:9" x14ac:dyDescent="0.25">
      <c r="C458" s="10"/>
      <c r="G458" s="3"/>
      <c r="I458" s="1"/>
    </row>
    <row r="459" spans="3:9" x14ac:dyDescent="0.25">
      <c r="C459" s="10"/>
      <c r="G459" s="3"/>
      <c r="I459" s="1"/>
    </row>
    <row r="460" spans="3:9" x14ac:dyDescent="0.25">
      <c r="C460" s="10"/>
      <c r="G460" s="3"/>
      <c r="I460" s="1"/>
    </row>
    <row r="461" spans="3:9" x14ac:dyDescent="0.25">
      <c r="C461" s="10"/>
      <c r="G461" s="3"/>
      <c r="I461" s="1"/>
    </row>
    <row r="462" spans="3:9" x14ac:dyDescent="0.25">
      <c r="C462" s="10"/>
      <c r="G462" s="3"/>
      <c r="I462" s="1"/>
    </row>
    <row r="463" spans="3:9" x14ac:dyDescent="0.25">
      <c r="C463" s="10"/>
      <c r="G463" s="3"/>
      <c r="I463" s="1"/>
    </row>
    <row r="464" spans="3:9" x14ac:dyDescent="0.25">
      <c r="C464" s="10"/>
      <c r="G464" s="3"/>
      <c r="I464" s="1"/>
    </row>
    <row r="465" spans="3:9" x14ac:dyDescent="0.25">
      <c r="C465" s="10"/>
      <c r="G465" s="3"/>
      <c r="I465" s="1"/>
    </row>
    <row r="466" spans="3:9" x14ac:dyDescent="0.25">
      <c r="C466" s="10"/>
      <c r="G466" s="3"/>
      <c r="I466" s="1"/>
    </row>
    <row r="467" spans="3:9" x14ac:dyDescent="0.25">
      <c r="C467" s="10"/>
      <c r="G467" s="3"/>
      <c r="I467" s="1"/>
    </row>
    <row r="468" spans="3:9" x14ac:dyDescent="0.25">
      <c r="C468" s="10"/>
      <c r="G468" s="3"/>
      <c r="I468" s="1"/>
    </row>
    <row r="469" spans="3:9" x14ac:dyDescent="0.25">
      <c r="C469" s="10"/>
      <c r="G469" s="3"/>
      <c r="I469" s="1"/>
    </row>
    <row r="470" spans="3:9" x14ac:dyDescent="0.25">
      <c r="C470" s="10"/>
      <c r="G470" s="3"/>
      <c r="I470" s="1"/>
    </row>
    <row r="471" spans="3:9" x14ac:dyDescent="0.25">
      <c r="C471" s="10"/>
      <c r="G471" s="3"/>
      <c r="I471" s="1"/>
    </row>
    <row r="472" spans="3:9" x14ac:dyDescent="0.25">
      <c r="C472" s="10"/>
      <c r="G472" s="3"/>
      <c r="I472" s="1"/>
    </row>
    <row r="473" spans="3:9" x14ac:dyDescent="0.25">
      <c r="C473" s="10"/>
      <c r="G473" s="3"/>
      <c r="I473" s="1"/>
    </row>
    <row r="474" spans="3:9" x14ac:dyDescent="0.25">
      <c r="C474" s="10"/>
      <c r="G474" s="3"/>
      <c r="I474" s="1"/>
    </row>
    <row r="475" spans="3:9" x14ac:dyDescent="0.25">
      <c r="C475" s="10"/>
      <c r="G475" s="3"/>
      <c r="I475" s="1"/>
    </row>
    <row r="476" spans="3:9" x14ac:dyDescent="0.25">
      <c r="C476" s="10"/>
      <c r="G476" s="3"/>
      <c r="I476" s="1"/>
    </row>
    <row r="477" spans="3:9" x14ac:dyDescent="0.25">
      <c r="C477" s="10"/>
      <c r="G477" s="3"/>
      <c r="I477" s="1"/>
    </row>
    <row r="478" spans="3:9" x14ac:dyDescent="0.25">
      <c r="C478" s="10"/>
      <c r="G478" s="3"/>
      <c r="I478" s="1"/>
    </row>
    <row r="479" spans="3:9" x14ac:dyDescent="0.25">
      <c r="C479" s="10"/>
      <c r="G479" s="3"/>
      <c r="I479" s="1"/>
    </row>
    <row r="480" spans="3:9" x14ac:dyDescent="0.25">
      <c r="C480" s="10"/>
      <c r="G480" s="3"/>
      <c r="I480" s="1"/>
    </row>
    <row r="481" spans="3:9" x14ac:dyDescent="0.25">
      <c r="C481" s="10"/>
      <c r="G481" s="3"/>
      <c r="I481" s="1"/>
    </row>
    <row r="482" spans="3:9" x14ac:dyDescent="0.25">
      <c r="C482" s="10"/>
      <c r="G482" s="3"/>
      <c r="I482" s="1"/>
    </row>
    <row r="483" spans="3:9" x14ac:dyDescent="0.25">
      <c r="C483" s="10"/>
      <c r="G483" s="3"/>
      <c r="I483" s="1"/>
    </row>
    <row r="484" spans="3:9" x14ac:dyDescent="0.25">
      <c r="C484" s="10"/>
      <c r="G484" s="3"/>
      <c r="I484" s="1"/>
    </row>
    <row r="485" spans="3:9" x14ac:dyDescent="0.25">
      <c r="C485" s="10"/>
      <c r="G485" s="3"/>
      <c r="I485" s="1"/>
    </row>
    <row r="486" spans="3:9" x14ac:dyDescent="0.25">
      <c r="C486" s="10"/>
      <c r="G486" s="3"/>
      <c r="I486" s="1"/>
    </row>
    <row r="487" spans="3:9" x14ac:dyDescent="0.25">
      <c r="C487" s="10"/>
      <c r="G487" s="3"/>
      <c r="I487" s="1"/>
    </row>
    <row r="488" spans="3:9" x14ac:dyDescent="0.25">
      <c r="C488" s="10"/>
      <c r="G488" s="3"/>
      <c r="I488" s="1"/>
    </row>
    <row r="489" spans="3:9" x14ac:dyDescent="0.25">
      <c r="C489" s="10"/>
      <c r="G489" s="3"/>
      <c r="I489" s="1"/>
    </row>
    <row r="490" spans="3:9" x14ac:dyDescent="0.25">
      <c r="C490" s="10"/>
      <c r="G490" s="3"/>
      <c r="I490" s="1"/>
    </row>
    <row r="491" spans="3:9" x14ac:dyDescent="0.25">
      <c r="C491" s="10"/>
      <c r="G491" s="3"/>
      <c r="I491" s="1"/>
    </row>
    <row r="492" spans="3:9" x14ac:dyDescent="0.25">
      <c r="C492" s="10"/>
      <c r="G492" s="3"/>
      <c r="I492" s="1"/>
    </row>
    <row r="493" spans="3:9" x14ac:dyDescent="0.25">
      <c r="C493" s="10"/>
      <c r="G493" s="3"/>
      <c r="I493" s="1"/>
    </row>
    <row r="494" spans="3:9" x14ac:dyDescent="0.25">
      <c r="C494" s="10"/>
      <c r="G494" s="3"/>
      <c r="I494" s="1"/>
    </row>
    <row r="495" spans="3:9" x14ac:dyDescent="0.25">
      <c r="C495" s="10"/>
      <c r="G495" s="3"/>
      <c r="I495" s="1"/>
    </row>
    <row r="496" spans="3:9" x14ac:dyDescent="0.25">
      <c r="C496" s="10"/>
      <c r="G496" s="3"/>
      <c r="I496" s="1"/>
    </row>
    <row r="497" spans="3:9" x14ac:dyDescent="0.25">
      <c r="C497" s="10"/>
      <c r="G497" s="3"/>
      <c r="I497" s="1"/>
    </row>
    <row r="498" spans="3:9" x14ac:dyDescent="0.25">
      <c r="C498" s="10"/>
      <c r="G498" s="3"/>
      <c r="I498" s="1"/>
    </row>
    <row r="499" spans="3:9" x14ac:dyDescent="0.25">
      <c r="C499" s="10"/>
      <c r="G499" s="3"/>
      <c r="I499" s="1"/>
    </row>
    <row r="500" spans="3:9" x14ac:dyDescent="0.25">
      <c r="C500" s="10"/>
      <c r="G500" s="3"/>
      <c r="I500" s="1"/>
    </row>
    <row r="501" spans="3:9" x14ac:dyDescent="0.25">
      <c r="C501" s="10"/>
      <c r="G501" s="3"/>
      <c r="I501" s="1"/>
    </row>
    <row r="502" spans="3:9" x14ac:dyDescent="0.25">
      <c r="C502" s="10"/>
      <c r="G502" s="3"/>
      <c r="I502" s="1"/>
    </row>
    <row r="503" spans="3:9" x14ac:dyDescent="0.25">
      <c r="C503" s="10"/>
      <c r="G503" s="3"/>
      <c r="I503" s="1"/>
    </row>
    <row r="504" spans="3:9" x14ac:dyDescent="0.25">
      <c r="C504" s="10"/>
      <c r="G504" s="3"/>
      <c r="I504" s="1"/>
    </row>
    <row r="505" spans="3:9" x14ac:dyDescent="0.25">
      <c r="C505" s="10"/>
      <c r="G505" s="3"/>
      <c r="I505" s="1"/>
    </row>
    <row r="506" spans="3:9" x14ac:dyDescent="0.25">
      <c r="C506" s="10"/>
      <c r="G506" s="3"/>
      <c r="I506" s="1"/>
    </row>
    <row r="507" spans="3:9" x14ac:dyDescent="0.25">
      <c r="C507" s="10"/>
      <c r="G507" s="3"/>
      <c r="I507" s="1"/>
    </row>
    <row r="508" spans="3:9" x14ac:dyDescent="0.25">
      <c r="C508" s="10"/>
      <c r="G508" s="3"/>
      <c r="I508" s="1"/>
    </row>
    <row r="509" spans="3:9" x14ac:dyDescent="0.25">
      <c r="C509" s="10"/>
      <c r="G509" s="3"/>
      <c r="I509" s="1"/>
    </row>
    <row r="510" spans="3:9" x14ac:dyDescent="0.25">
      <c r="C510" s="10"/>
      <c r="G510" s="3"/>
      <c r="I510" s="1"/>
    </row>
    <row r="511" spans="3:9" x14ac:dyDescent="0.25">
      <c r="C511" s="10"/>
      <c r="G511" s="3"/>
      <c r="I511" s="1"/>
    </row>
    <row r="512" spans="3:9" x14ac:dyDescent="0.25">
      <c r="C512" s="10"/>
      <c r="G512" s="3"/>
      <c r="I512" s="1"/>
    </row>
    <row r="513" spans="3:9" x14ac:dyDescent="0.25">
      <c r="C513" s="10"/>
      <c r="G513" s="3"/>
      <c r="I513" s="1"/>
    </row>
    <row r="514" spans="3:9" x14ac:dyDescent="0.25">
      <c r="C514" s="10"/>
      <c r="G514" s="3"/>
      <c r="I514" s="1"/>
    </row>
    <row r="515" spans="3:9" x14ac:dyDescent="0.25">
      <c r="C515" s="10"/>
      <c r="G515" s="3"/>
      <c r="I515" s="1"/>
    </row>
    <row r="516" spans="3:9" x14ac:dyDescent="0.25">
      <c r="C516" s="10"/>
      <c r="G516" s="3"/>
      <c r="I516" s="1"/>
    </row>
    <row r="517" spans="3:9" x14ac:dyDescent="0.25">
      <c r="C517" s="10"/>
      <c r="G517" s="3"/>
      <c r="I517" s="1"/>
    </row>
    <row r="518" spans="3:9" x14ac:dyDescent="0.25">
      <c r="C518" s="10"/>
      <c r="G518" s="3"/>
      <c r="I518" s="1"/>
    </row>
    <row r="519" spans="3:9" x14ac:dyDescent="0.25">
      <c r="C519" s="10"/>
      <c r="G519" s="3"/>
      <c r="I519" s="1"/>
    </row>
    <row r="520" spans="3:9" x14ac:dyDescent="0.25">
      <c r="C520" s="10"/>
      <c r="G520" s="3"/>
      <c r="I520" s="1"/>
    </row>
    <row r="521" spans="3:9" x14ac:dyDescent="0.25">
      <c r="C521" s="10"/>
      <c r="G521" s="3"/>
      <c r="I521" s="1"/>
    </row>
    <row r="522" spans="3:9" x14ac:dyDescent="0.25">
      <c r="C522" s="10"/>
      <c r="G522" s="3"/>
      <c r="I522" s="1"/>
    </row>
    <row r="523" spans="3:9" x14ac:dyDescent="0.25">
      <c r="C523" s="10"/>
      <c r="G523" s="3"/>
      <c r="I523" s="1"/>
    </row>
    <row r="524" spans="3:9" x14ac:dyDescent="0.25">
      <c r="C524" s="10"/>
      <c r="G524" s="3"/>
      <c r="I524" s="1"/>
    </row>
    <row r="525" spans="3:9" x14ac:dyDescent="0.25">
      <c r="C525" s="10"/>
      <c r="G525" s="3"/>
      <c r="I525" s="1"/>
    </row>
    <row r="526" spans="3:9" x14ac:dyDescent="0.25">
      <c r="C526" s="10"/>
      <c r="G526" s="3"/>
      <c r="I526" s="1"/>
    </row>
    <row r="527" spans="3:9" x14ac:dyDescent="0.25">
      <c r="C527" s="10"/>
      <c r="G527" s="3"/>
      <c r="I527" s="1"/>
    </row>
    <row r="528" spans="3:9" x14ac:dyDescent="0.25">
      <c r="C528" s="10"/>
      <c r="G528" s="3"/>
      <c r="I528" s="1"/>
    </row>
    <row r="529" spans="3:9" x14ac:dyDescent="0.25">
      <c r="C529" s="10"/>
      <c r="G529" s="3"/>
      <c r="I529" s="1"/>
    </row>
    <row r="530" spans="3:9" x14ac:dyDescent="0.25">
      <c r="C530" s="10"/>
      <c r="G530" s="3"/>
      <c r="I530" s="1"/>
    </row>
    <row r="531" spans="3:9" x14ac:dyDescent="0.25">
      <c r="C531" s="10"/>
      <c r="G531" s="3"/>
      <c r="I531" s="1"/>
    </row>
    <row r="532" spans="3:9" x14ac:dyDescent="0.25">
      <c r="C532" s="10"/>
      <c r="G532" s="3"/>
      <c r="I532" s="1"/>
    </row>
    <row r="533" spans="3:9" x14ac:dyDescent="0.25">
      <c r="C533" s="10"/>
      <c r="G533" s="3"/>
      <c r="I533" s="1"/>
    </row>
    <row r="534" spans="3:9" x14ac:dyDescent="0.25">
      <c r="C534" s="10"/>
      <c r="G534" s="3"/>
      <c r="I534" s="1"/>
    </row>
    <row r="535" spans="3:9" x14ac:dyDescent="0.25">
      <c r="C535" s="10"/>
      <c r="G535" s="3"/>
      <c r="I535" s="1"/>
    </row>
    <row r="536" spans="3:9" x14ac:dyDescent="0.25">
      <c r="C536" s="10"/>
      <c r="G536" s="3"/>
      <c r="I536" s="1"/>
    </row>
    <row r="537" spans="3:9" x14ac:dyDescent="0.25">
      <c r="C537" s="10"/>
      <c r="G537" s="3"/>
      <c r="I537" s="1"/>
    </row>
    <row r="538" spans="3:9" x14ac:dyDescent="0.25">
      <c r="C538" s="10"/>
      <c r="G538" s="3"/>
      <c r="I538" s="1"/>
    </row>
    <row r="539" spans="3:9" x14ac:dyDescent="0.25">
      <c r="C539" s="10"/>
      <c r="G539" s="3"/>
      <c r="I539" s="1"/>
    </row>
    <row r="540" spans="3:9" x14ac:dyDescent="0.25">
      <c r="C540" s="10"/>
      <c r="G540" s="3"/>
      <c r="I540" s="1"/>
    </row>
    <row r="541" spans="3:9" x14ac:dyDescent="0.25">
      <c r="C541" s="10"/>
      <c r="G541" s="3"/>
      <c r="I541" s="1"/>
    </row>
    <row r="542" spans="3:9" x14ac:dyDescent="0.25">
      <c r="C542" s="10"/>
      <c r="G542" s="3"/>
      <c r="I542" s="1"/>
    </row>
  </sheetData>
  <mergeCells count="5">
    <mergeCell ref="C3:I4"/>
    <mergeCell ref="C313:C314"/>
    <mergeCell ref="C316:C317"/>
    <mergeCell ref="A129:A130"/>
    <mergeCell ref="C159:C160"/>
  </mergeCells>
  <conditionalFormatting sqref="I1:I542">
    <cfRule type="cellIs" dxfId="17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2">
    <tabColor theme="2" tint="-0.249977111117893"/>
  </sheetPr>
  <dimension ref="A1:J542"/>
  <sheetViews>
    <sheetView zoomScale="115" zoomScaleNormal="115" workbookViewId="0">
      <pane ySplit="5" topLeftCell="A260" activePane="bottomLeft" state="frozen"/>
      <selection pane="bottomLeft" activeCell="G281" sqref="G281"/>
    </sheetView>
  </sheetViews>
  <sheetFormatPr defaultRowHeight="15" x14ac:dyDescent="0.25"/>
  <cols>
    <col min="1" max="1" width="12.42578125" customWidth="1"/>
    <col min="2" max="2" width="10.7109375" customWidth="1"/>
    <col min="3" max="3" width="24.28515625" style="66" customWidth="1"/>
    <col min="4" max="4" width="22" hidden="1" customWidth="1"/>
    <col min="5" max="5" width="13.5703125" customWidth="1"/>
    <col min="6" max="6" width="14.28515625" bestFit="1" customWidth="1"/>
    <col min="7" max="7" width="42.140625" customWidth="1"/>
    <col min="8" max="8" width="19.42578125" customWidth="1"/>
    <col min="9" max="9" width="17.5703125" customWidth="1"/>
  </cols>
  <sheetData>
    <row r="1" spans="1:9" x14ac:dyDescent="0.25">
      <c r="G1" s="3"/>
      <c r="I1" s="1"/>
    </row>
    <row r="2" spans="1:9" x14ac:dyDescent="0.25">
      <c r="G2" s="3"/>
      <c r="I2" s="1"/>
    </row>
    <row r="3" spans="1:9" x14ac:dyDescent="0.25">
      <c r="A3" s="17" t="s">
        <v>3</v>
      </c>
      <c r="B3" s="127" t="s">
        <v>4</v>
      </c>
      <c r="C3" s="149">
        <v>45962</v>
      </c>
      <c r="D3" s="150"/>
      <c r="E3" s="150"/>
      <c r="F3" s="150"/>
      <c r="G3" s="152"/>
      <c r="H3" s="150"/>
      <c r="I3" s="150"/>
    </row>
    <row r="4" spans="1:9" x14ac:dyDescent="0.25">
      <c r="A4" s="16" t="s">
        <v>5</v>
      </c>
      <c r="B4" s="14" t="s">
        <v>6</v>
      </c>
      <c r="C4" s="150"/>
      <c r="D4" s="150"/>
      <c r="E4" s="150"/>
      <c r="F4" s="150"/>
      <c r="G4" s="152"/>
      <c r="H4" s="150"/>
      <c r="I4" s="150"/>
    </row>
    <row r="5" spans="1:9" ht="30" x14ac:dyDescent="0.25">
      <c r="A5" s="127"/>
      <c r="B5" s="127" t="s">
        <v>8</v>
      </c>
      <c r="C5" s="67" t="s">
        <v>9</v>
      </c>
      <c r="D5" s="127" t="s">
        <v>54</v>
      </c>
      <c r="E5" s="127" t="s">
        <v>55</v>
      </c>
      <c r="F5" s="127" t="s">
        <v>12</v>
      </c>
      <c r="G5" s="129" t="s">
        <v>56</v>
      </c>
      <c r="H5" s="127" t="s">
        <v>57</v>
      </c>
      <c r="I5" s="18" t="s">
        <v>58</v>
      </c>
    </row>
    <row r="6" spans="1:9" x14ac:dyDescent="0.25">
      <c r="A6" s="19"/>
      <c r="B6" s="127">
        <v>1</v>
      </c>
      <c r="C6" s="68"/>
      <c r="D6" s="15"/>
      <c r="E6" s="20">
        <v>1350</v>
      </c>
      <c r="F6" s="91"/>
      <c r="G6" s="87"/>
      <c r="H6" s="92"/>
      <c r="I6" s="20">
        <f>ОКТ.25!I6+F6-E6</f>
        <v>-1350</v>
      </c>
    </row>
    <row r="7" spans="1:9" x14ac:dyDescent="0.25">
      <c r="A7" s="19"/>
      <c r="B7" s="127">
        <v>2</v>
      </c>
      <c r="C7" s="68"/>
      <c r="D7" s="15"/>
      <c r="E7" s="20">
        <v>1350</v>
      </c>
      <c r="F7" s="91"/>
      <c r="G7" s="87"/>
      <c r="H7" s="92"/>
      <c r="I7" s="20">
        <f>ОКТ.25!I7+F7-E7</f>
        <v>-1350</v>
      </c>
    </row>
    <row r="8" spans="1:9" x14ac:dyDescent="0.25">
      <c r="A8" s="19"/>
      <c r="B8" s="127">
        <v>3</v>
      </c>
      <c r="C8" s="68"/>
      <c r="D8" s="15"/>
      <c r="E8" s="20">
        <v>1350</v>
      </c>
      <c r="F8" s="91">
        <v>1350</v>
      </c>
      <c r="G8" s="87" t="s">
        <v>1041</v>
      </c>
      <c r="H8" s="92">
        <v>45985</v>
      </c>
      <c r="I8" s="20">
        <f>ОКТ.25!I8+F8-E8</f>
        <v>0</v>
      </c>
    </row>
    <row r="9" spans="1:9" x14ac:dyDescent="0.25">
      <c r="A9" s="19"/>
      <c r="B9" s="127">
        <v>4</v>
      </c>
      <c r="C9" s="68"/>
      <c r="D9" s="15"/>
      <c r="E9" s="20">
        <v>1350</v>
      </c>
      <c r="F9" s="91"/>
      <c r="G9" s="87"/>
      <c r="H9" s="92"/>
      <c r="I9" s="20">
        <f>ОКТ.25!I9+F9-E9</f>
        <v>1873</v>
      </c>
    </row>
    <row r="10" spans="1:9" x14ac:dyDescent="0.25">
      <c r="A10" s="19"/>
      <c r="B10" s="127">
        <v>5</v>
      </c>
      <c r="C10" s="68"/>
      <c r="D10" s="15"/>
      <c r="E10" s="20">
        <v>1350</v>
      </c>
      <c r="F10" s="91"/>
      <c r="G10" s="87"/>
      <c r="H10" s="92"/>
      <c r="I10" s="20">
        <f>ОКТ.25!I10+F10-E10</f>
        <v>-5400</v>
      </c>
    </row>
    <row r="11" spans="1:9" x14ac:dyDescent="0.25">
      <c r="A11" s="19"/>
      <c r="B11" s="127">
        <v>6</v>
      </c>
      <c r="C11" s="67"/>
      <c r="D11" s="15"/>
      <c r="E11" s="20">
        <v>1350</v>
      </c>
      <c r="F11" s="91"/>
      <c r="G11" s="87"/>
      <c r="H11" s="92"/>
      <c r="I11" s="20">
        <f>ОКТ.25!I11+F11-E11</f>
        <v>-14850</v>
      </c>
    </row>
    <row r="12" spans="1:9" x14ac:dyDescent="0.25">
      <c r="A12" s="19"/>
      <c r="B12" s="127">
        <v>7</v>
      </c>
      <c r="C12" s="68"/>
      <c r="D12" s="15"/>
      <c r="E12" s="20">
        <v>1350</v>
      </c>
      <c r="F12" s="91"/>
      <c r="G12" s="87"/>
      <c r="H12" s="92"/>
      <c r="I12" s="20">
        <f>ОКТ.25!I12+F12-E12</f>
        <v>7650</v>
      </c>
    </row>
    <row r="13" spans="1:9" x14ac:dyDescent="0.25">
      <c r="A13" s="19"/>
      <c r="B13" s="127">
        <v>8</v>
      </c>
      <c r="C13" s="67"/>
      <c r="D13" s="15"/>
      <c r="E13" s="20">
        <v>1350</v>
      </c>
      <c r="F13" s="91">
        <v>1350</v>
      </c>
      <c r="G13" s="87" t="s">
        <v>1042</v>
      </c>
      <c r="H13" s="92">
        <v>45968</v>
      </c>
      <c r="I13" s="20">
        <f>ОКТ.25!I13+F13-E13</f>
        <v>-1350</v>
      </c>
    </row>
    <row r="14" spans="1:9" x14ac:dyDescent="0.25">
      <c r="A14" s="22"/>
      <c r="B14" s="127" t="s">
        <v>17</v>
      </c>
      <c r="C14" s="68"/>
      <c r="D14" s="15"/>
      <c r="E14" s="20">
        <v>4050</v>
      </c>
      <c r="F14" s="91"/>
      <c r="G14" s="87"/>
      <c r="H14" s="92"/>
      <c r="I14" s="20">
        <f>ОКТ.25!I14+F14-E14</f>
        <v>-44550</v>
      </c>
    </row>
    <row r="15" spans="1:9" x14ac:dyDescent="0.25">
      <c r="A15" s="22"/>
      <c r="B15" s="127">
        <v>11</v>
      </c>
      <c r="C15" s="67"/>
      <c r="D15" s="15"/>
      <c r="E15" s="20">
        <v>1350</v>
      </c>
      <c r="F15" s="91">
        <v>1350</v>
      </c>
      <c r="G15" s="87" t="s">
        <v>1043</v>
      </c>
      <c r="H15" s="92">
        <v>45986</v>
      </c>
      <c r="I15" s="20">
        <f>ОКТ.25!I15+F15-E15</f>
        <v>-2700</v>
      </c>
    </row>
    <row r="16" spans="1:9" x14ac:dyDescent="0.25">
      <c r="A16" s="19"/>
      <c r="B16" s="127">
        <v>12</v>
      </c>
      <c r="C16" s="67"/>
      <c r="D16" s="15"/>
      <c r="E16" s="20">
        <v>1350</v>
      </c>
      <c r="F16" s="91">
        <v>1350</v>
      </c>
      <c r="G16" s="87" t="s">
        <v>1044</v>
      </c>
      <c r="H16" s="92">
        <v>45967</v>
      </c>
      <c r="I16" s="20">
        <f>ОКТ.25!I16+F16-E16</f>
        <v>-1350</v>
      </c>
    </row>
    <row r="17" spans="1:9" x14ac:dyDescent="0.25">
      <c r="A17" s="22"/>
      <c r="B17" s="127">
        <v>13</v>
      </c>
      <c r="C17" s="67"/>
      <c r="D17" s="15"/>
      <c r="E17" s="20">
        <v>1350</v>
      </c>
      <c r="F17" s="91"/>
      <c r="G17" s="87"/>
      <c r="H17" s="92"/>
      <c r="I17" s="20">
        <f>ОКТ.25!I17+F17-E17</f>
        <v>-2700</v>
      </c>
    </row>
    <row r="18" spans="1:9" x14ac:dyDescent="0.25">
      <c r="A18" s="22"/>
      <c r="B18" s="127">
        <v>14</v>
      </c>
      <c r="C18" s="67"/>
      <c r="D18" s="15"/>
      <c r="E18" s="20">
        <v>1350</v>
      </c>
      <c r="F18" s="91">
        <v>1350</v>
      </c>
      <c r="G18" s="87" t="s">
        <v>1045</v>
      </c>
      <c r="H18" s="92">
        <v>45970</v>
      </c>
      <c r="I18" s="20">
        <f>ОКТ.25!I18+F18-E18</f>
        <v>0</v>
      </c>
    </row>
    <row r="19" spans="1:9" x14ac:dyDescent="0.25">
      <c r="A19" s="22"/>
      <c r="B19" s="127" t="s">
        <v>18</v>
      </c>
      <c r="C19" s="67"/>
      <c r="D19" s="15"/>
      <c r="E19" s="20">
        <v>1350</v>
      </c>
      <c r="F19" s="91">
        <v>4050</v>
      </c>
      <c r="G19" s="87" t="s">
        <v>1046</v>
      </c>
      <c r="H19" s="92">
        <v>45968</v>
      </c>
      <c r="I19" s="20">
        <f>ОКТ.25!I19+F19-E19</f>
        <v>-1350</v>
      </c>
    </row>
    <row r="20" spans="1:9" x14ac:dyDescent="0.25">
      <c r="A20" s="22"/>
      <c r="B20" s="127">
        <v>17</v>
      </c>
      <c r="C20" s="67"/>
      <c r="D20" s="15"/>
      <c r="E20" s="20">
        <v>1350</v>
      </c>
      <c r="F20" s="91">
        <v>1350</v>
      </c>
      <c r="G20" s="87" t="s">
        <v>1047</v>
      </c>
      <c r="H20" s="92">
        <v>45971</v>
      </c>
      <c r="I20" s="20">
        <f>ОКТ.25!I20+F20-E20</f>
        <v>0</v>
      </c>
    </row>
    <row r="21" spans="1:9" x14ac:dyDescent="0.25">
      <c r="A21" s="22"/>
      <c r="B21" s="127">
        <v>18</v>
      </c>
      <c r="C21" s="67"/>
      <c r="D21" s="15"/>
      <c r="E21" s="20">
        <v>1350</v>
      </c>
      <c r="F21" s="91"/>
      <c r="G21" s="87"/>
      <c r="H21" s="92"/>
      <c r="I21" s="20">
        <f>ОКТ.25!I21+F21-E21</f>
        <v>1350</v>
      </c>
    </row>
    <row r="22" spans="1:9" x14ac:dyDescent="0.25">
      <c r="A22" s="19"/>
      <c r="B22" s="127">
        <v>19</v>
      </c>
      <c r="C22" s="67"/>
      <c r="D22" s="15"/>
      <c r="E22" s="20">
        <v>1350</v>
      </c>
      <c r="F22" s="91">
        <v>1350</v>
      </c>
      <c r="G22" s="87" t="s">
        <v>1048</v>
      </c>
      <c r="H22" s="92">
        <v>45964</v>
      </c>
      <c r="I22" s="20">
        <f>ОКТ.25!I22+F22-E22</f>
        <v>0</v>
      </c>
    </row>
    <row r="23" spans="1:9" x14ac:dyDescent="0.25">
      <c r="A23" s="22"/>
      <c r="B23" s="127">
        <v>20</v>
      </c>
      <c r="C23" s="67"/>
      <c r="D23" s="15"/>
      <c r="E23" s="20">
        <v>1350</v>
      </c>
      <c r="F23" s="91"/>
      <c r="G23" s="87"/>
      <c r="H23" s="92"/>
      <c r="I23" s="20">
        <f>ОКТ.25!I23+F23-E23</f>
        <v>-1350</v>
      </c>
    </row>
    <row r="24" spans="1:9" x14ac:dyDescent="0.25">
      <c r="A24" s="22"/>
      <c r="B24" s="127">
        <v>21</v>
      </c>
      <c r="C24" s="67"/>
      <c r="D24" s="15"/>
      <c r="E24" s="20">
        <v>1350</v>
      </c>
      <c r="F24" s="91"/>
      <c r="G24" s="87"/>
      <c r="H24" s="92"/>
      <c r="I24" s="20">
        <f>ОКТ.25!I24+F24-E24</f>
        <v>1350</v>
      </c>
    </row>
    <row r="25" spans="1:9" x14ac:dyDescent="0.25">
      <c r="A25" s="22"/>
      <c r="B25" s="127">
        <v>22</v>
      </c>
      <c r="C25" s="67"/>
      <c r="D25" s="15"/>
      <c r="E25" s="20">
        <v>1350</v>
      </c>
      <c r="F25" s="91"/>
      <c r="G25" s="87"/>
      <c r="H25" s="92"/>
      <c r="I25" s="20">
        <f>ОКТ.25!I25+F25-E25</f>
        <v>1350</v>
      </c>
    </row>
    <row r="26" spans="1:9" x14ac:dyDescent="0.25">
      <c r="A26" s="22"/>
      <c r="B26" s="127" t="s">
        <v>19</v>
      </c>
      <c r="C26" s="67"/>
      <c r="D26" s="15"/>
      <c r="E26" s="20">
        <v>2700</v>
      </c>
      <c r="F26" s="91"/>
      <c r="G26" s="87"/>
      <c r="H26" s="92"/>
      <c r="I26" s="20">
        <f>ОКТ.25!I26+F26-E26</f>
        <v>-29700</v>
      </c>
    </row>
    <row r="27" spans="1:9" x14ac:dyDescent="0.25">
      <c r="A27" s="19"/>
      <c r="B27" s="127">
        <v>25</v>
      </c>
      <c r="C27" s="67"/>
      <c r="D27" s="15"/>
      <c r="E27" s="20">
        <v>1350</v>
      </c>
      <c r="F27" s="91">
        <v>1350</v>
      </c>
      <c r="G27" s="87" t="s">
        <v>1049</v>
      </c>
      <c r="H27" s="92">
        <v>45970</v>
      </c>
      <c r="I27" s="20">
        <f>ОКТ.25!I27+F27-E27</f>
        <v>0</v>
      </c>
    </row>
    <row r="28" spans="1:9" x14ac:dyDescent="0.25">
      <c r="A28" s="22"/>
      <c r="B28" s="127">
        <v>26</v>
      </c>
      <c r="C28" s="67"/>
      <c r="D28" s="15"/>
      <c r="E28" s="20">
        <v>1350</v>
      </c>
      <c r="F28" s="91"/>
      <c r="G28" s="87"/>
      <c r="H28" s="92"/>
      <c r="I28" s="20">
        <f>ОКТ.25!I28+F28-E28</f>
        <v>-14850</v>
      </c>
    </row>
    <row r="29" spans="1:9" x14ac:dyDescent="0.25">
      <c r="A29" s="22"/>
      <c r="B29" s="127">
        <v>27</v>
      </c>
      <c r="C29" s="67"/>
      <c r="D29" s="15"/>
      <c r="E29" s="20">
        <v>1350</v>
      </c>
      <c r="F29" s="91">
        <v>2700</v>
      </c>
      <c r="G29" s="87" t="s">
        <v>1163</v>
      </c>
      <c r="H29" s="92">
        <v>45966</v>
      </c>
      <c r="I29" s="20">
        <f>ОКТ.25!I29+F29-E29</f>
        <v>1350</v>
      </c>
    </row>
    <row r="30" spans="1:9" x14ac:dyDescent="0.25">
      <c r="A30" s="22"/>
      <c r="B30" s="127">
        <v>28</v>
      </c>
      <c r="C30" s="67"/>
      <c r="D30" s="15"/>
      <c r="E30" s="20">
        <v>1350</v>
      </c>
      <c r="F30" s="91"/>
      <c r="G30" s="87"/>
      <c r="H30" s="92"/>
      <c r="I30" s="20">
        <f>ОКТ.25!I30+F30-E30</f>
        <v>1350</v>
      </c>
    </row>
    <row r="31" spans="1:9" x14ac:dyDescent="0.25">
      <c r="A31" s="22"/>
      <c r="B31" s="127">
        <v>29</v>
      </c>
      <c r="C31" s="67"/>
      <c r="D31" s="15"/>
      <c r="E31" s="20">
        <v>1350</v>
      </c>
      <c r="F31" s="91">
        <v>10800</v>
      </c>
      <c r="G31" s="87" t="s">
        <v>1050</v>
      </c>
      <c r="H31" s="92">
        <v>45985</v>
      </c>
      <c r="I31" s="20">
        <f>ОКТ.25!I31+F31-E31</f>
        <v>-1350</v>
      </c>
    </row>
    <row r="32" spans="1:9" x14ac:dyDescent="0.25">
      <c r="A32" s="19"/>
      <c r="B32" s="127" t="s">
        <v>20</v>
      </c>
      <c r="C32" s="67"/>
      <c r="D32" s="15"/>
      <c r="E32" s="20">
        <v>4050</v>
      </c>
      <c r="F32" s="91"/>
      <c r="G32" s="87"/>
      <c r="H32" s="92"/>
      <c r="I32" s="20">
        <f>ОКТ.25!I32+F32-E32</f>
        <v>-4050</v>
      </c>
    </row>
    <row r="33" spans="1:9" x14ac:dyDescent="0.25">
      <c r="A33" s="19"/>
      <c r="B33" s="127">
        <v>32</v>
      </c>
      <c r="C33" s="67"/>
      <c r="D33" s="15"/>
      <c r="E33" s="20">
        <v>1350</v>
      </c>
      <c r="F33" s="91"/>
      <c r="G33" s="87"/>
      <c r="H33" s="92"/>
      <c r="I33" s="20">
        <f>ОКТ.25!I33+F33-E33</f>
        <v>13550</v>
      </c>
    </row>
    <row r="34" spans="1:9" x14ac:dyDescent="0.25">
      <c r="A34" s="22"/>
      <c r="B34" s="127">
        <v>34</v>
      </c>
      <c r="C34" s="67"/>
      <c r="D34" s="15"/>
      <c r="E34" s="20">
        <v>1350</v>
      </c>
      <c r="F34" s="91"/>
      <c r="G34" s="87"/>
      <c r="H34" s="92"/>
      <c r="I34" s="20">
        <f>ОКТ.25!I34+F34-E34</f>
        <v>-2700</v>
      </c>
    </row>
    <row r="35" spans="1:9" x14ac:dyDescent="0.25">
      <c r="A35" s="22"/>
      <c r="B35" s="127">
        <v>35</v>
      </c>
      <c r="C35" s="67"/>
      <c r="D35" s="15"/>
      <c r="E35" s="20">
        <v>1350</v>
      </c>
      <c r="F35" s="91"/>
      <c r="G35" s="87"/>
      <c r="H35" s="92"/>
      <c r="I35" s="20">
        <f>ОКТ.25!I35+F35-E35</f>
        <v>13500</v>
      </c>
    </row>
    <row r="36" spans="1:9" x14ac:dyDescent="0.25">
      <c r="A36" s="22"/>
      <c r="B36" s="127">
        <v>36</v>
      </c>
      <c r="C36" s="67"/>
      <c r="D36" s="15"/>
      <c r="E36" s="20">
        <v>1350</v>
      </c>
      <c r="F36" s="91"/>
      <c r="G36" s="87"/>
      <c r="H36" s="92"/>
      <c r="I36" s="20">
        <f>ОКТ.25!I36+F36-E36</f>
        <v>0</v>
      </c>
    </row>
    <row r="37" spans="1:9" x14ac:dyDescent="0.25">
      <c r="A37" s="22"/>
      <c r="B37" s="127">
        <v>37</v>
      </c>
      <c r="C37" s="67"/>
      <c r="D37" s="15"/>
      <c r="E37" s="20">
        <v>1350</v>
      </c>
      <c r="F37" s="91">
        <v>7500</v>
      </c>
      <c r="G37" s="87" t="s">
        <v>1051</v>
      </c>
      <c r="H37" s="92">
        <v>45981</v>
      </c>
      <c r="I37" s="20">
        <f>ОКТ.25!I37+F37-E37</f>
        <v>-7350</v>
      </c>
    </row>
    <row r="38" spans="1:9" x14ac:dyDescent="0.25">
      <c r="A38" s="22"/>
      <c r="B38" s="127" t="s">
        <v>21</v>
      </c>
      <c r="C38" s="67"/>
      <c r="D38" s="15"/>
      <c r="E38" s="20">
        <v>500</v>
      </c>
      <c r="F38" s="91"/>
      <c r="G38" s="87"/>
      <c r="H38" s="92"/>
      <c r="I38" s="20">
        <f>ОКТ.25!I38+F38-E38</f>
        <v>500</v>
      </c>
    </row>
    <row r="39" spans="1:9" x14ac:dyDescent="0.25">
      <c r="A39" s="23"/>
      <c r="B39" s="127">
        <v>38</v>
      </c>
      <c r="C39" s="68"/>
      <c r="D39" s="15"/>
      <c r="E39" s="20">
        <v>1350</v>
      </c>
      <c r="F39" s="91"/>
      <c r="G39" s="87"/>
      <c r="H39" s="92"/>
      <c r="I39" s="20">
        <f>ОКТ.25!I39+F39-E39</f>
        <v>-600</v>
      </c>
    </row>
    <row r="40" spans="1:9" x14ac:dyDescent="0.25">
      <c r="A40" s="23"/>
      <c r="B40" s="127">
        <v>39</v>
      </c>
      <c r="C40" s="68"/>
      <c r="D40" s="15"/>
      <c r="E40" s="20">
        <v>1350</v>
      </c>
      <c r="F40" s="91">
        <v>1350</v>
      </c>
      <c r="G40" s="87" t="s">
        <v>1052</v>
      </c>
      <c r="H40" s="92">
        <v>45982</v>
      </c>
      <c r="I40" s="20">
        <f>ОКТ.25!I40+F40-E40</f>
        <v>-1350</v>
      </c>
    </row>
    <row r="41" spans="1:9" x14ac:dyDescent="0.25">
      <c r="A41" s="23"/>
      <c r="B41" s="127">
        <v>40</v>
      </c>
      <c r="C41" s="68"/>
      <c r="D41" s="15"/>
      <c r="E41" s="20">
        <v>1350</v>
      </c>
      <c r="F41" s="91">
        <v>4050</v>
      </c>
      <c r="G41" s="87" t="s">
        <v>1053</v>
      </c>
      <c r="H41" s="92">
        <v>45971</v>
      </c>
      <c r="I41" s="20">
        <f>ОКТ.25!I41+F41-E41</f>
        <v>1350</v>
      </c>
    </row>
    <row r="42" spans="1:9" x14ac:dyDescent="0.25">
      <c r="A42" s="23"/>
      <c r="B42" s="127">
        <v>41</v>
      </c>
      <c r="C42" s="68"/>
      <c r="D42" s="15"/>
      <c r="E42" s="20">
        <v>1350</v>
      </c>
      <c r="F42" s="91"/>
      <c r="G42" s="87"/>
      <c r="H42" s="92"/>
      <c r="I42" s="20">
        <f>ОКТ.25!I42+F42-E42</f>
        <v>1350</v>
      </c>
    </row>
    <row r="43" spans="1:9" x14ac:dyDescent="0.25">
      <c r="A43" s="23"/>
      <c r="B43" s="127">
        <v>42</v>
      </c>
      <c r="C43" s="67"/>
      <c r="D43" s="15"/>
      <c r="E43" s="20">
        <v>1350</v>
      </c>
      <c r="F43" s="91">
        <v>1350</v>
      </c>
      <c r="G43" s="87" t="s">
        <v>1054</v>
      </c>
      <c r="H43" s="92">
        <v>45982</v>
      </c>
      <c r="I43" s="20">
        <f>ОКТ.25!I43+F43-E43</f>
        <v>0</v>
      </c>
    </row>
    <row r="44" spans="1:9" x14ac:dyDescent="0.25">
      <c r="A44" s="23"/>
      <c r="B44" s="127">
        <v>43</v>
      </c>
      <c r="C44" s="68"/>
      <c r="D44" s="15"/>
      <c r="E44" s="20">
        <v>1350</v>
      </c>
      <c r="F44" s="91"/>
      <c r="G44" s="87"/>
      <c r="H44" s="92"/>
      <c r="I44" s="20">
        <f>ОКТ.25!I44+F44-E44</f>
        <v>-4050</v>
      </c>
    </row>
    <row r="45" spans="1:9" x14ac:dyDescent="0.25">
      <c r="A45" s="23"/>
      <c r="B45" s="127">
        <v>44</v>
      </c>
      <c r="C45" s="68"/>
      <c r="D45" s="15"/>
      <c r="E45" s="20"/>
      <c r="F45" s="91"/>
      <c r="G45" s="87"/>
      <c r="H45" s="92"/>
      <c r="I45" s="20">
        <f>ОКТ.25!I45+F45-E45</f>
        <v>0</v>
      </c>
    </row>
    <row r="46" spans="1:9" x14ac:dyDescent="0.25">
      <c r="A46" s="23"/>
      <c r="B46" s="127">
        <v>45</v>
      </c>
      <c r="C46" s="68"/>
      <c r="D46" s="15"/>
      <c r="E46" s="20">
        <v>1350</v>
      </c>
      <c r="F46" s="91"/>
      <c r="G46" s="87"/>
      <c r="H46" s="92"/>
      <c r="I46" s="20">
        <f>ОКТ.25!I46+F46-E46</f>
        <v>7500</v>
      </c>
    </row>
    <row r="47" spans="1:9" x14ac:dyDescent="0.25">
      <c r="A47" s="23"/>
      <c r="B47" s="127">
        <v>46</v>
      </c>
      <c r="C47" s="68"/>
      <c r="D47" s="15"/>
      <c r="E47" s="20">
        <v>1350</v>
      </c>
      <c r="F47" s="91"/>
      <c r="G47" s="87"/>
      <c r="H47" s="92"/>
      <c r="I47" s="20">
        <f>ОКТ.25!I47+F47-E47</f>
        <v>-14850</v>
      </c>
    </row>
    <row r="48" spans="1:9" x14ac:dyDescent="0.25">
      <c r="A48" s="23"/>
      <c r="B48" s="127">
        <v>47</v>
      </c>
      <c r="C48" s="68"/>
      <c r="D48" s="15"/>
      <c r="E48" s="20">
        <v>1350</v>
      </c>
      <c r="F48" s="91">
        <v>1350</v>
      </c>
      <c r="G48" s="87" t="s">
        <v>1055</v>
      </c>
      <c r="H48" s="92">
        <v>45986</v>
      </c>
      <c r="I48" s="20">
        <f>ОКТ.25!I48+F48-E48</f>
        <v>0</v>
      </c>
    </row>
    <row r="49" spans="1:9" x14ac:dyDescent="0.25">
      <c r="A49" s="23"/>
      <c r="B49" s="127">
        <v>48</v>
      </c>
      <c r="C49" s="68"/>
      <c r="D49" s="15"/>
      <c r="E49" s="20">
        <v>1350</v>
      </c>
      <c r="F49" s="91"/>
      <c r="G49" s="87"/>
      <c r="H49" s="92"/>
      <c r="I49" s="20">
        <f>ОКТ.25!I49+F49-E49</f>
        <v>-6750</v>
      </c>
    </row>
    <row r="50" spans="1:9" x14ac:dyDescent="0.25">
      <c r="A50" s="22"/>
      <c r="B50" s="127">
        <v>49</v>
      </c>
      <c r="C50" s="68"/>
      <c r="D50" s="15"/>
      <c r="E50" s="20">
        <v>1350</v>
      </c>
      <c r="F50" s="91">
        <v>1350</v>
      </c>
      <c r="G50" s="87" t="s">
        <v>1056</v>
      </c>
      <c r="H50" s="92">
        <v>45986</v>
      </c>
      <c r="I50" s="20">
        <f>ОКТ.25!I50+F50-E50</f>
        <v>0</v>
      </c>
    </row>
    <row r="51" spans="1:9" x14ac:dyDescent="0.25">
      <c r="A51" s="22"/>
      <c r="B51" s="127" t="s">
        <v>22</v>
      </c>
      <c r="C51" s="68"/>
      <c r="D51" s="15"/>
      <c r="E51" s="20">
        <v>1350</v>
      </c>
      <c r="F51" s="91"/>
      <c r="G51" s="87"/>
      <c r="H51" s="92"/>
      <c r="I51" s="20">
        <f>ОКТ.25!I51+F51-E51</f>
        <v>-14850</v>
      </c>
    </row>
    <row r="52" spans="1:9" x14ac:dyDescent="0.25">
      <c r="A52" s="22"/>
      <c r="B52" s="127">
        <v>50</v>
      </c>
      <c r="C52" s="68"/>
      <c r="D52" s="15"/>
      <c r="E52" s="20">
        <v>1350</v>
      </c>
      <c r="F52" s="91"/>
      <c r="G52" s="87"/>
      <c r="H52" s="92"/>
      <c r="I52" s="20">
        <f>ОКТ.25!I52+F52-E52</f>
        <v>5400</v>
      </c>
    </row>
    <row r="53" spans="1:9" x14ac:dyDescent="0.25">
      <c r="A53" s="22"/>
      <c r="B53" s="127">
        <v>51</v>
      </c>
      <c r="C53" s="68"/>
      <c r="D53" s="15"/>
      <c r="E53" s="20">
        <v>1350</v>
      </c>
      <c r="F53" s="91"/>
      <c r="G53" s="87"/>
      <c r="H53" s="92"/>
      <c r="I53" s="20">
        <f>ОКТ.25!I53+F53-E53</f>
        <v>-14850</v>
      </c>
    </row>
    <row r="54" spans="1:9" x14ac:dyDescent="0.25">
      <c r="A54" s="22"/>
      <c r="B54" s="127" t="s">
        <v>23</v>
      </c>
      <c r="C54" s="68"/>
      <c r="D54" s="15"/>
      <c r="E54" s="20">
        <v>1350</v>
      </c>
      <c r="F54" s="91"/>
      <c r="G54" s="87"/>
      <c r="H54" s="92"/>
      <c r="I54" s="20">
        <f>ОКТ.25!I54+F54-E54</f>
        <v>-14850</v>
      </c>
    </row>
    <row r="55" spans="1:9" x14ac:dyDescent="0.25">
      <c r="A55" s="22"/>
      <c r="B55" s="127">
        <v>52</v>
      </c>
      <c r="C55" s="68"/>
      <c r="D55" s="15"/>
      <c r="E55" s="20">
        <v>1350</v>
      </c>
      <c r="F55" s="91"/>
      <c r="G55" s="87"/>
      <c r="H55" s="92"/>
      <c r="I55" s="20">
        <f>ОКТ.25!I55+F55-E55</f>
        <v>-14850</v>
      </c>
    </row>
    <row r="56" spans="1:9" x14ac:dyDescent="0.25">
      <c r="A56" s="22"/>
      <c r="B56" s="127">
        <v>53</v>
      </c>
      <c r="C56" s="68"/>
      <c r="D56" s="15"/>
      <c r="E56" s="20">
        <v>1350</v>
      </c>
      <c r="F56" s="91"/>
      <c r="G56" s="87"/>
      <c r="H56" s="92"/>
      <c r="I56" s="20">
        <f>ОКТ.25!I56+F56-E56</f>
        <v>6600</v>
      </c>
    </row>
    <row r="57" spans="1:9" x14ac:dyDescent="0.25">
      <c r="A57" s="22"/>
      <c r="B57" s="127" t="s">
        <v>24</v>
      </c>
      <c r="C57" s="68"/>
      <c r="D57" s="15"/>
      <c r="E57" s="20">
        <v>1350</v>
      </c>
      <c r="F57" s="91">
        <v>1350</v>
      </c>
      <c r="G57" s="87" t="s">
        <v>1057</v>
      </c>
      <c r="H57" s="92">
        <v>45966</v>
      </c>
      <c r="I57" s="20">
        <f>ОКТ.25!I57+F57-E57</f>
        <v>0</v>
      </c>
    </row>
    <row r="58" spans="1:9" x14ac:dyDescent="0.25">
      <c r="A58" s="22"/>
      <c r="B58" s="127">
        <v>56</v>
      </c>
      <c r="C58" s="67"/>
      <c r="D58" s="15"/>
      <c r="E58" s="20">
        <v>1350</v>
      </c>
      <c r="F58" s="91">
        <v>1300</v>
      </c>
      <c r="G58" s="87" t="s">
        <v>1058</v>
      </c>
      <c r="H58" s="92">
        <v>45975</v>
      </c>
      <c r="I58" s="20">
        <f>ОКТ.25!I58+F58-E58</f>
        <v>-4250</v>
      </c>
    </row>
    <row r="59" spans="1:9" x14ac:dyDescent="0.25">
      <c r="A59" s="22"/>
      <c r="B59" s="127">
        <v>57</v>
      </c>
      <c r="C59" s="68"/>
      <c r="D59" s="15"/>
      <c r="E59" s="20">
        <v>1350</v>
      </c>
      <c r="F59" s="91">
        <v>2700</v>
      </c>
      <c r="G59" s="87" t="s">
        <v>1059</v>
      </c>
      <c r="H59" s="92">
        <v>45979</v>
      </c>
      <c r="I59" s="20">
        <f>ОКТ.25!I59+F59-E59</f>
        <v>1350</v>
      </c>
    </row>
    <row r="60" spans="1:9" x14ac:dyDescent="0.25">
      <c r="A60" s="23"/>
      <c r="B60" s="127">
        <v>58</v>
      </c>
      <c r="C60" s="68"/>
      <c r="D60" s="15"/>
      <c r="E60" s="20">
        <v>1350</v>
      </c>
      <c r="F60" s="91"/>
      <c r="G60" s="87"/>
      <c r="H60" s="92"/>
      <c r="I60" s="20">
        <f>ОКТ.25!I60+F60-E60</f>
        <v>-4850</v>
      </c>
    </row>
    <row r="61" spans="1:9" x14ac:dyDescent="0.25">
      <c r="A61" s="19"/>
      <c r="B61" s="127">
        <v>60</v>
      </c>
      <c r="C61" s="68"/>
      <c r="D61" s="15"/>
      <c r="E61" s="20">
        <v>1350</v>
      </c>
      <c r="F61" s="91">
        <v>1350</v>
      </c>
      <c r="G61" s="87" t="s">
        <v>1060</v>
      </c>
      <c r="H61" s="92">
        <v>45974</v>
      </c>
      <c r="I61" s="20">
        <f>ОКТ.25!I61+F61-E61</f>
        <v>-1350</v>
      </c>
    </row>
    <row r="62" spans="1:9" x14ac:dyDescent="0.25">
      <c r="A62" s="19"/>
      <c r="B62" s="127">
        <v>61</v>
      </c>
      <c r="C62" s="68"/>
      <c r="D62" s="15"/>
      <c r="E62" s="20">
        <v>1350</v>
      </c>
      <c r="F62" s="91"/>
      <c r="G62" s="87"/>
      <c r="H62" s="92"/>
      <c r="I62" s="20">
        <f>ОКТ.25!I62+F62-E62</f>
        <v>-1850</v>
      </c>
    </row>
    <row r="63" spans="1:9" x14ac:dyDescent="0.25">
      <c r="A63" s="19"/>
      <c r="B63" s="127">
        <v>62</v>
      </c>
      <c r="C63" s="68"/>
      <c r="D63" s="15"/>
      <c r="E63" s="20">
        <v>1350</v>
      </c>
      <c r="F63" s="91">
        <v>6000</v>
      </c>
      <c r="G63" s="87" t="s">
        <v>1061</v>
      </c>
      <c r="H63" s="92">
        <v>45985</v>
      </c>
      <c r="I63" s="20">
        <f>ОКТ.25!I63+F63-E63</f>
        <v>1150</v>
      </c>
    </row>
    <row r="64" spans="1:9" x14ac:dyDescent="0.25">
      <c r="A64" s="19"/>
      <c r="B64" s="127">
        <v>63</v>
      </c>
      <c r="C64" s="68"/>
      <c r="D64" s="15"/>
      <c r="E64" s="20">
        <v>1350</v>
      </c>
      <c r="F64" s="91"/>
      <c r="G64" s="87"/>
      <c r="H64" s="92"/>
      <c r="I64" s="20">
        <f>ОКТ.25!I64+F64-E64</f>
        <v>-1350</v>
      </c>
    </row>
    <row r="65" spans="1:9" x14ac:dyDescent="0.25">
      <c r="A65" s="23"/>
      <c r="B65" s="127">
        <v>64</v>
      </c>
      <c r="C65" s="68"/>
      <c r="D65" s="15"/>
      <c r="E65" s="20">
        <v>1350</v>
      </c>
      <c r="F65" s="91"/>
      <c r="G65" s="87"/>
      <c r="H65" s="92"/>
      <c r="I65" s="20">
        <f>ОКТ.25!I65+F65-E65</f>
        <v>4050</v>
      </c>
    </row>
    <row r="66" spans="1:9" x14ac:dyDescent="0.25">
      <c r="A66" s="23"/>
      <c r="B66" s="127">
        <v>65.66</v>
      </c>
      <c r="C66" s="68"/>
      <c r="D66" s="15"/>
      <c r="E66" s="20">
        <v>2700</v>
      </c>
      <c r="F66" s="91"/>
      <c r="G66" s="87"/>
      <c r="H66" s="92"/>
      <c r="I66" s="20">
        <f>ОКТ.25!I66+F66-E66</f>
        <v>2700</v>
      </c>
    </row>
    <row r="67" spans="1:9" x14ac:dyDescent="0.25">
      <c r="A67" s="23"/>
      <c r="B67" s="127">
        <v>67</v>
      </c>
      <c r="C67" s="68"/>
      <c r="D67" s="15"/>
      <c r="E67" s="20">
        <v>1350</v>
      </c>
      <c r="F67" s="91"/>
      <c r="G67" s="87"/>
      <c r="H67" s="92"/>
      <c r="I67" s="20">
        <f>ОКТ.25!I67+F67-E67</f>
        <v>-6750</v>
      </c>
    </row>
    <row r="68" spans="1:9" x14ac:dyDescent="0.25">
      <c r="A68" s="23"/>
      <c r="B68" s="127">
        <v>68</v>
      </c>
      <c r="C68" s="68"/>
      <c r="D68" s="15"/>
      <c r="E68" s="20">
        <v>1350</v>
      </c>
      <c r="F68" s="91">
        <v>1350</v>
      </c>
      <c r="G68" s="87" t="s">
        <v>1062</v>
      </c>
      <c r="H68" s="92">
        <v>45966</v>
      </c>
      <c r="I68" s="20">
        <f>ОКТ.25!I68+F68-E68</f>
        <v>-1350</v>
      </c>
    </row>
    <row r="69" spans="1:9" x14ac:dyDescent="0.25">
      <c r="A69" s="23"/>
      <c r="B69" s="127">
        <v>69</v>
      </c>
      <c r="C69" s="68"/>
      <c r="D69" s="15"/>
      <c r="E69" s="20">
        <v>1350</v>
      </c>
      <c r="F69" s="91">
        <v>1350</v>
      </c>
      <c r="G69" s="87" t="s">
        <v>1063</v>
      </c>
      <c r="H69" s="92">
        <v>45967</v>
      </c>
      <c r="I69" s="20">
        <f>ОКТ.25!I69+F69-E69</f>
        <v>8</v>
      </c>
    </row>
    <row r="70" spans="1:9" x14ac:dyDescent="0.25">
      <c r="A70" s="23"/>
      <c r="B70" s="127">
        <v>70</v>
      </c>
      <c r="C70" s="68"/>
      <c r="D70" s="15"/>
      <c r="E70" s="20">
        <v>1350</v>
      </c>
      <c r="F70" s="91">
        <f>1350+1350</f>
        <v>2700</v>
      </c>
      <c r="G70" s="87" t="s">
        <v>1064</v>
      </c>
      <c r="H70" s="92" t="s">
        <v>1065</v>
      </c>
      <c r="I70" s="20">
        <f>ОКТ.25!I70+F70-E70</f>
        <v>2730</v>
      </c>
    </row>
    <row r="71" spans="1:9" x14ac:dyDescent="0.25">
      <c r="A71" s="23"/>
      <c r="B71" s="22">
        <v>71</v>
      </c>
      <c r="C71" s="71"/>
      <c r="D71" s="15"/>
      <c r="E71" s="20">
        <v>1350</v>
      </c>
      <c r="F71" s="91"/>
      <c r="G71" s="87"/>
      <c r="H71" s="92"/>
      <c r="I71" s="20">
        <f>ОКТ.25!I71+F71-E71</f>
        <v>-2300</v>
      </c>
    </row>
    <row r="72" spans="1:9" x14ac:dyDescent="0.25">
      <c r="A72" s="23"/>
      <c r="B72" s="127">
        <v>72</v>
      </c>
      <c r="C72" s="67"/>
      <c r="D72" s="15"/>
      <c r="E72" s="20">
        <v>1350</v>
      </c>
      <c r="F72" s="91">
        <v>1350</v>
      </c>
      <c r="G72" s="87" t="s">
        <v>1066</v>
      </c>
      <c r="H72" s="92">
        <v>45967</v>
      </c>
      <c r="I72" s="20">
        <f>ОКТ.25!I72+F72-E72</f>
        <v>0</v>
      </c>
    </row>
    <row r="73" spans="1:9" x14ac:dyDescent="0.25">
      <c r="A73" s="23"/>
      <c r="B73" s="127">
        <v>73</v>
      </c>
      <c r="C73" s="68"/>
      <c r="D73" s="15"/>
      <c r="E73" s="20">
        <v>1350</v>
      </c>
      <c r="F73" s="91"/>
      <c r="G73" s="87"/>
      <c r="H73" s="92"/>
      <c r="I73" s="20">
        <f>ОКТ.25!I73+F73-E73</f>
        <v>-9850</v>
      </c>
    </row>
    <row r="74" spans="1:9" x14ac:dyDescent="0.25">
      <c r="A74" s="19"/>
      <c r="B74" s="127">
        <v>74</v>
      </c>
      <c r="C74" s="68"/>
      <c r="D74" s="15"/>
      <c r="E74" s="20">
        <v>1350</v>
      </c>
      <c r="F74" s="91"/>
      <c r="G74" s="87"/>
      <c r="H74" s="92"/>
      <c r="I74" s="20">
        <f>ОКТ.25!I74+F74-E74</f>
        <v>-14850</v>
      </c>
    </row>
    <row r="75" spans="1:9" x14ac:dyDescent="0.25">
      <c r="A75" s="22"/>
      <c r="B75" s="127">
        <v>75</v>
      </c>
      <c r="C75" s="68"/>
      <c r="D75" s="15"/>
      <c r="E75" s="20">
        <v>1350</v>
      </c>
      <c r="F75" s="91"/>
      <c r="G75" s="87"/>
      <c r="H75" s="92"/>
      <c r="I75" s="20">
        <f>ОКТ.25!I75+F75-E75</f>
        <v>-14850</v>
      </c>
    </row>
    <row r="76" spans="1:9" x14ac:dyDescent="0.25">
      <c r="A76" s="19"/>
      <c r="B76" s="127">
        <v>76</v>
      </c>
      <c r="C76" s="68"/>
      <c r="D76" s="15"/>
      <c r="E76" s="20">
        <v>1350</v>
      </c>
      <c r="F76" s="91"/>
      <c r="G76" s="87"/>
      <c r="H76" s="92"/>
      <c r="I76" s="20">
        <f>ОКТ.25!I76+F76-E76</f>
        <v>-5400</v>
      </c>
    </row>
    <row r="77" spans="1:9" x14ac:dyDescent="0.25">
      <c r="A77" s="19"/>
      <c r="B77" s="127">
        <v>77</v>
      </c>
      <c r="C77" s="68"/>
      <c r="D77" s="15"/>
      <c r="E77" s="20">
        <v>1350</v>
      </c>
      <c r="F77" s="91">
        <f>1500+1500</f>
        <v>3000</v>
      </c>
      <c r="G77" s="87" t="s">
        <v>1067</v>
      </c>
      <c r="H77" s="92" t="s">
        <v>1068</v>
      </c>
      <c r="I77" s="20">
        <f>ОКТ.25!I77+F77-E77</f>
        <v>950</v>
      </c>
    </row>
    <row r="78" spans="1:9" x14ac:dyDescent="0.25">
      <c r="A78" s="19"/>
      <c r="B78" s="127" t="s">
        <v>25</v>
      </c>
      <c r="C78" s="68"/>
      <c r="D78" s="15"/>
      <c r="E78" s="20">
        <v>1350</v>
      </c>
      <c r="F78" s="91">
        <v>2700</v>
      </c>
      <c r="G78" s="87" t="s">
        <v>1069</v>
      </c>
      <c r="H78" s="92">
        <v>45974</v>
      </c>
      <c r="I78" s="20">
        <f>ОКТ.25!I78+F78-E78</f>
        <v>1350</v>
      </c>
    </row>
    <row r="79" spans="1:9" x14ac:dyDescent="0.25">
      <c r="A79" s="19"/>
      <c r="B79" s="127">
        <v>80</v>
      </c>
      <c r="C79" s="67"/>
      <c r="D79" s="15"/>
      <c r="E79" s="20">
        <v>1350</v>
      </c>
      <c r="F79" s="91"/>
      <c r="G79" s="87"/>
      <c r="H79" s="92"/>
      <c r="I79" s="20">
        <f>ОКТ.25!I79+F79-E79</f>
        <v>1350</v>
      </c>
    </row>
    <row r="80" spans="1:9" x14ac:dyDescent="0.25">
      <c r="A80" s="22"/>
      <c r="B80" s="127">
        <v>81</v>
      </c>
      <c r="C80" s="67"/>
      <c r="D80" s="15"/>
      <c r="E80" s="20">
        <v>1350</v>
      </c>
      <c r="F80" s="91"/>
      <c r="G80" s="87"/>
      <c r="H80" s="92"/>
      <c r="I80" s="20">
        <f>ОКТ.25!I80+F80-E80</f>
        <v>-6750</v>
      </c>
    </row>
    <row r="81" spans="1:9" x14ac:dyDescent="0.25">
      <c r="A81" s="23"/>
      <c r="B81" s="127">
        <v>82</v>
      </c>
      <c r="C81" s="67"/>
      <c r="D81" s="15"/>
      <c r="E81" s="20">
        <v>1350</v>
      </c>
      <c r="F81" s="91">
        <v>1350</v>
      </c>
      <c r="G81" s="87" t="s">
        <v>1070</v>
      </c>
      <c r="H81" s="92">
        <v>45966</v>
      </c>
      <c r="I81" s="20">
        <f>ОКТ.25!I81+F81-E81</f>
        <v>-1350</v>
      </c>
    </row>
    <row r="82" spans="1:9" x14ac:dyDescent="0.25">
      <c r="A82" s="23"/>
      <c r="B82" s="127">
        <v>83</v>
      </c>
      <c r="C82" s="67"/>
      <c r="D82" s="15"/>
      <c r="E82" s="20">
        <v>1350</v>
      </c>
      <c r="F82" s="91">
        <v>1350</v>
      </c>
      <c r="G82" s="87" t="s">
        <v>1071</v>
      </c>
      <c r="H82" s="92">
        <v>45970</v>
      </c>
      <c r="I82" s="20">
        <f>ОКТ.25!I82+F82-E82</f>
        <v>2200</v>
      </c>
    </row>
    <row r="83" spans="1:9" x14ac:dyDescent="0.25">
      <c r="A83" s="23"/>
      <c r="B83" s="127">
        <v>84</v>
      </c>
      <c r="C83" s="67"/>
      <c r="D83" s="15"/>
      <c r="E83" s="20">
        <v>1350</v>
      </c>
      <c r="F83" s="91">
        <v>1350</v>
      </c>
      <c r="G83" s="87" t="s">
        <v>1072</v>
      </c>
      <c r="H83" s="92">
        <v>45974</v>
      </c>
      <c r="I83" s="20">
        <f>ОКТ.25!I83+F83-E83</f>
        <v>0</v>
      </c>
    </row>
    <row r="84" spans="1:9" x14ac:dyDescent="0.25">
      <c r="A84" s="19"/>
      <c r="B84" s="127">
        <v>85</v>
      </c>
      <c r="C84" s="67"/>
      <c r="D84" s="15"/>
      <c r="E84" s="20">
        <v>1350</v>
      </c>
      <c r="F84" s="91"/>
      <c r="G84" s="87"/>
      <c r="H84" s="92"/>
      <c r="I84" s="20">
        <f>ОКТ.25!I84+F84-E84</f>
        <v>-4000</v>
      </c>
    </row>
    <row r="85" spans="1:9" x14ac:dyDescent="0.25">
      <c r="A85" s="23"/>
      <c r="B85" s="127">
        <v>86</v>
      </c>
      <c r="C85" s="67"/>
      <c r="D85" s="15"/>
      <c r="E85" s="20">
        <v>1350</v>
      </c>
      <c r="F85" s="91"/>
      <c r="G85" s="87"/>
      <c r="H85" s="92"/>
      <c r="I85" s="20">
        <f>ОКТ.25!I85+F85-E85</f>
        <v>-14850</v>
      </c>
    </row>
    <row r="86" spans="1:9" x14ac:dyDescent="0.25">
      <c r="A86" s="23"/>
      <c r="B86" s="127">
        <v>87</v>
      </c>
      <c r="C86" s="67"/>
      <c r="D86" s="15"/>
      <c r="E86" s="20">
        <v>1350</v>
      </c>
      <c r="F86" s="91"/>
      <c r="G86" s="87"/>
      <c r="H86" s="92"/>
      <c r="I86" s="20">
        <f>ОКТ.25!I86+F86-E86</f>
        <v>-9850</v>
      </c>
    </row>
    <row r="87" spans="1:9" x14ac:dyDescent="0.25">
      <c r="A87" s="23"/>
      <c r="B87" s="127">
        <v>88</v>
      </c>
      <c r="C87" s="67"/>
      <c r="D87" s="15"/>
      <c r="E87" s="20">
        <v>1350</v>
      </c>
      <c r="F87" s="91">
        <f>1350+1350</f>
        <v>2700</v>
      </c>
      <c r="G87" s="87" t="s">
        <v>1073</v>
      </c>
      <c r="H87" s="92" t="s">
        <v>1074</v>
      </c>
      <c r="I87" s="20">
        <f>ОКТ.25!I87+F87-E87</f>
        <v>0</v>
      </c>
    </row>
    <row r="88" spans="1:9" x14ac:dyDescent="0.25">
      <c r="A88" s="23"/>
      <c r="B88" s="127">
        <v>89</v>
      </c>
      <c r="C88" s="67"/>
      <c r="D88" s="15"/>
      <c r="E88" s="20">
        <v>1350</v>
      </c>
      <c r="F88" s="91"/>
      <c r="G88" s="87"/>
      <c r="H88" s="92"/>
      <c r="I88" s="20">
        <f>ОКТ.25!I88+F88-E88</f>
        <v>1350</v>
      </c>
    </row>
    <row r="89" spans="1:9" x14ac:dyDescent="0.25">
      <c r="A89" s="23"/>
      <c r="B89" s="127">
        <v>90</v>
      </c>
      <c r="C89" s="67"/>
      <c r="D89" s="15"/>
      <c r="E89" s="20">
        <v>1350</v>
      </c>
      <c r="F89" s="91"/>
      <c r="G89" s="87"/>
      <c r="H89" s="92"/>
      <c r="I89" s="20">
        <f>ОКТ.25!I89+F89-E89</f>
        <v>1350</v>
      </c>
    </row>
    <row r="90" spans="1:9" x14ac:dyDescent="0.25">
      <c r="A90" s="23"/>
      <c r="B90" s="127">
        <v>91</v>
      </c>
      <c r="C90" s="67"/>
      <c r="D90" s="15"/>
      <c r="E90" s="20">
        <v>1350</v>
      </c>
      <c r="F90" s="91"/>
      <c r="G90" s="87"/>
      <c r="H90" s="92"/>
      <c r="I90" s="20">
        <f>ОКТ.25!I90+F90-E90</f>
        <v>0</v>
      </c>
    </row>
    <row r="91" spans="1:9" x14ac:dyDescent="0.25">
      <c r="A91" s="23"/>
      <c r="B91" s="127">
        <v>92</v>
      </c>
      <c r="C91" s="67"/>
      <c r="D91" s="15"/>
      <c r="E91" s="20">
        <v>1350</v>
      </c>
      <c r="F91" s="91">
        <v>2000</v>
      </c>
      <c r="G91" s="87" t="s">
        <v>1075</v>
      </c>
      <c r="H91" s="92">
        <v>45973</v>
      </c>
      <c r="I91" s="20">
        <f>ОКТ.25!I91+F91-E91</f>
        <v>1300</v>
      </c>
    </row>
    <row r="92" spans="1:9" x14ac:dyDescent="0.25">
      <c r="A92" s="24"/>
      <c r="B92" s="127">
        <v>93</v>
      </c>
      <c r="C92" s="67"/>
      <c r="D92" s="15"/>
      <c r="E92" s="20">
        <v>1350</v>
      </c>
      <c r="F92" s="91"/>
      <c r="G92" s="87"/>
      <c r="H92" s="92"/>
      <c r="I92" s="20">
        <f>ОКТ.25!I92+F92-E92</f>
        <v>-1350</v>
      </c>
    </row>
    <row r="93" spans="1:9" x14ac:dyDescent="0.25">
      <c r="A93" s="23"/>
      <c r="B93" s="127">
        <v>94</v>
      </c>
      <c r="C93" s="67"/>
      <c r="D93" s="15"/>
      <c r="E93" s="20">
        <v>1350</v>
      </c>
      <c r="F93" s="91">
        <v>1350</v>
      </c>
      <c r="G93" s="87" t="s">
        <v>1076</v>
      </c>
      <c r="H93" s="92">
        <v>45973</v>
      </c>
      <c r="I93" s="20">
        <f>ОКТ.25!I93+F93-E93</f>
        <v>2700</v>
      </c>
    </row>
    <row r="94" spans="1:9" x14ac:dyDescent="0.25">
      <c r="A94" s="19"/>
      <c r="B94" s="127">
        <v>95</v>
      </c>
      <c r="C94" s="67"/>
      <c r="D94" s="15"/>
      <c r="E94" s="20">
        <v>1350</v>
      </c>
      <c r="F94" s="91"/>
      <c r="G94" s="87"/>
      <c r="H94" s="92"/>
      <c r="I94" s="20">
        <f>ОКТ.25!I94+F94-E94</f>
        <v>-14850</v>
      </c>
    </row>
    <row r="95" spans="1:9" x14ac:dyDescent="0.25">
      <c r="A95" s="19"/>
      <c r="B95" s="127">
        <v>96</v>
      </c>
      <c r="C95" s="67"/>
      <c r="D95" s="15"/>
      <c r="E95" s="20">
        <v>1350</v>
      </c>
      <c r="F95" s="91"/>
      <c r="G95" s="87"/>
      <c r="H95" s="92"/>
      <c r="I95" s="20">
        <f>ОКТ.25!I95+F95-E95</f>
        <v>-4850</v>
      </c>
    </row>
    <row r="96" spans="1:9" x14ac:dyDescent="0.25">
      <c r="A96" s="19"/>
      <c r="B96" s="127">
        <v>97</v>
      </c>
      <c r="C96" s="67"/>
      <c r="D96" s="15"/>
      <c r="E96" s="20">
        <v>0</v>
      </c>
      <c r="F96" s="91"/>
      <c r="G96" s="87"/>
      <c r="H96" s="92"/>
      <c r="I96" s="20">
        <f>ОКТ.25!I96+F96-E96</f>
        <v>0</v>
      </c>
    </row>
    <row r="97" spans="1:9" x14ac:dyDescent="0.25">
      <c r="A97" s="19"/>
      <c r="B97" s="127" t="s">
        <v>87</v>
      </c>
      <c r="C97" s="67"/>
      <c r="D97" s="15"/>
      <c r="E97" s="20">
        <v>1350</v>
      </c>
      <c r="F97" s="91">
        <v>5350</v>
      </c>
      <c r="G97" s="87" t="s">
        <v>1077</v>
      </c>
      <c r="H97" s="92">
        <v>45984</v>
      </c>
      <c r="I97" s="20">
        <f>ОКТ.25!I97+F97-E97</f>
        <v>3250</v>
      </c>
    </row>
    <row r="98" spans="1:9" x14ac:dyDescent="0.25">
      <c r="A98" s="19"/>
      <c r="B98" s="127" t="s">
        <v>28</v>
      </c>
      <c r="C98" s="67"/>
      <c r="D98" s="15"/>
      <c r="E98" s="20">
        <v>1350</v>
      </c>
      <c r="F98" s="91"/>
      <c r="G98" s="87"/>
      <c r="H98" s="92"/>
      <c r="I98" s="20">
        <f>ОКТ.25!I98+F98-E98</f>
        <v>-2691</v>
      </c>
    </row>
    <row r="99" spans="1:9" x14ac:dyDescent="0.25">
      <c r="A99" s="19"/>
      <c r="B99" s="127" t="s">
        <v>29</v>
      </c>
      <c r="C99" s="67"/>
      <c r="D99" s="15"/>
      <c r="E99" s="20"/>
      <c r="F99" s="91"/>
      <c r="G99" s="87"/>
      <c r="H99" s="92"/>
      <c r="I99" s="20">
        <f>ОКТ.25!I99+F99-E99</f>
        <v>3100</v>
      </c>
    </row>
    <row r="100" spans="1:9" x14ac:dyDescent="0.25">
      <c r="A100" s="19"/>
      <c r="B100" s="127" t="s">
        <v>30</v>
      </c>
      <c r="C100" s="67"/>
      <c r="D100" s="15"/>
      <c r="E100" s="20"/>
      <c r="F100" s="91"/>
      <c r="G100" s="87"/>
      <c r="H100" s="92"/>
      <c r="I100" s="20">
        <f>ОКТ.25!I100+F100-E100</f>
        <v>0</v>
      </c>
    </row>
    <row r="101" spans="1:9" x14ac:dyDescent="0.25">
      <c r="A101" s="19"/>
      <c r="B101" s="127" t="s">
        <v>31</v>
      </c>
      <c r="C101" s="67"/>
      <c r="D101" s="15"/>
      <c r="E101" s="20">
        <v>1350</v>
      </c>
      <c r="F101" s="91"/>
      <c r="G101" s="87"/>
      <c r="H101" s="92"/>
      <c r="I101" s="20">
        <f>ОКТ.25!I101+F101-E101</f>
        <v>1350</v>
      </c>
    </row>
    <row r="102" spans="1:9" x14ac:dyDescent="0.25">
      <c r="A102" s="19"/>
      <c r="B102" s="127" t="s">
        <v>32</v>
      </c>
      <c r="C102" s="67"/>
      <c r="D102" s="15"/>
      <c r="E102" s="20">
        <v>1350</v>
      </c>
      <c r="F102" s="91">
        <v>1350</v>
      </c>
      <c r="G102" s="87" t="s">
        <v>1078</v>
      </c>
      <c r="H102" s="92">
        <v>45971</v>
      </c>
      <c r="I102" s="20">
        <f>ОКТ.25!I102+F102-E102</f>
        <v>-1350</v>
      </c>
    </row>
    <row r="103" spans="1:9" x14ac:dyDescent="0.25">
      <c r="A103" s="19"/>
      <c r="B103" s="127" t="s">
        <v>33</v>
      </c>
      <c r="C103" s="67"/>
      <c r="D103" s="15"/>
      <c r="E103" s="20"/>
      <c r="F103" s="91"/>
      <c r="G103" s="87"/>
      <c r="H103" s="92"/>
      <c r="I103" s="20">
        <f>ОКТ.25!I103+F103-E103</f>
        <v>0</v>
      </c>
    </row>
    <row r="104" spans="1:9" x14ac:dyDescent="0.25">
      <c r="A104" s="19"/>
      <c r="B104" s="127">
        <v>100</v>
      </c>
      <c r="C104" s="67"/>
      <c r="D104" s="15"/>
      <c r="E104" s="20">
        <v>0</v>
      </c>
      <c r="F104" s="91"/>
      <c r="G104" s="87"/>
      <c r="H104" s="92"/>
      <c r="I104" s="20">
        <f>ОКТ.25!I104+F104-E104</f>
        <v>0</v>
      </c>
    </row>
    <row r="105" spans="1:9" x14ac:dyDescent="0.25">
      <c r="A105" s="19"/>
      <c r="B105" s="127" t="s">
        <v>35</v>
      </c>
      <c r="C105" s="67"/>
      <c r="D105" s="15"/>
      <c r="E105" s="20">
        <v>1350</v>
      </c>
      <c r="F105" s="91"/>
      <c r="G105" s="87"/>
      <c r="H105" s="92"/>
      <c r="I105" s="20">
        <f>ОКТ.25!I105+F105-E105</f>
        <v>-14850</v>
      </c>
    </row>
    <row r="106" spans="1:9" x14ac:dyDescent="0.25">
      <c r="A106" s="22"/>
      <c r="B106" s="127">
        <v>101</v>
      </c>
      <c r="C106" s="67"/>
      <c r="D106" s="15"/>
      <c r="E106" s="20">
        <v>1350</v>
      </c>
      <c r="F106" s="91">
        <v>2000</v>
      </c>
      <c r="G106" s="87" t="s">
        <v>1079</v>
      </c>
      <c r="H106" s="92">
        <v>45966</v>
      </c>
      <c r="I106" s="20">
        <f>ОКТ.25!I106+F106-E106</f>
        <v>1150</v>
      </c>
    </row>
    <row r="107" spans="1:9" x14ac:dyDescent="0.25">
      <c r="A107" s="22"/>
      <c r="B107" s="127">
        <v>102</v>
      </c>
      <c r="C107" s="67"/>
      <c r="D107" s="15"/>
      <c r="E107" s="20">
        <v>1350</v>
      </c>
      <c r="F107" s="91"/>
      <c r="G107" s="87"/>
      <c r="H107" s="92"/>
      <c r="I107" s="20">
        <f>ОКТ.25!I107+F107-E107</f>
        <v>-14850</v>
      </c>
    </row>
    <row r="108" spans="1:9" x14ac:dyDescent="0.25">
      <c r="A108" s="22"/>
      <c r="B108" s="127">
        <v>103</v>
      </c>
      <c r="C108" s="67"/>
      <c r="D108" s="15"/>
      <c r="E108" s="20">
        <v>1350</v>
      </c>
      <c r="F108" s="91"/>
      <c r="G108" s="87"/>
      <c r="H108" s="92"/>
      <c r="I108" s="20">
        <f>ОКТ.25!I108+F108-E108</f>
        <v>4050</v>
      </c>
    </row>
    <row r="109" spans="1:9" x14ac:dyDescent="0.25">
      <c r="A109" s="23"/>
      <c r="B109" s="127">
        <v>104</v>
      </c>
      <c r="C109" s="67"/>
      <c r="D109" s="15"/>
      <c r="E109" s="20">
        <v>1350</v>
      </c>
      <c r="F109" s="91"/>
      <c r="G109" s="87"/>
      <c r="H109" s="92"/>
      <c r="I109" s="20">
        <f>ОКТ.25!I109+F109-E109</f>
        <v>1350</v>
      </c>
    </row>
    <row r="110" spans="1:9" x14ac:dyDescent="0.25">
      <c r="A110" s="23"/>
      <c r="B110" s="127">
        <v>105</v>
      </c>
      <c r="C110" s="67"/>
      <c r="D110" s="15"/>
      <c r="E110" s="20">
        <v>1350</v>
      </c>
      <c r="F110" s="91"/>
      <c r="G110" s="87"/>
      <c r="H110" s="92"/>
      <c r="I110" s="20">
        <f>ОКТ.25!I110+F110-E110</f>
        <v>1350</v>
      </c>
    </row>
    <row r="111" spans="1:9" x14ac:dyDescent="0.25">
      <c r="A111" s="23"/>
      <c r="B111" s="127">
        <v>106</v>
      </c>
      <c r="C111" s="67"/>
      <c r="D111" s="15"/>
      <c r="E111" s="20">
        <v>1350</v>
      </c>
      <c r="F111" s="91"/>
      <c r="G111" s="87"/>
      <c r="H111" s="92"/>
      <c r="I111" s="20">
        <f>ОКТ.25!I111+F111-E111</f>
        <v>-6750</v>
      </c>
    </row>
    <row r="112" spans="1:9" x14ac:dyDescent="0.25">
      <c r="A112" s="23"/>
      <c r="B112" s="127" t="s">
        <v>37</v>
      </c>
      <c r="C112" s="67"/>
      <c r="D112" s="15"/>
      <c r="E112" s="20">
        <v>1350</v>
      </c>
      <c r="F112" s="91"/>
      <c r="G112" s="87"/>
      <c r="H112" s="92"/>
      <c r="I112" s="20">
        <f>ОКТ.25!I112+F112-E112</f>
        <v>-14850</v>
      </c>
    </row>
    <row r="113" spans="1:9" x14ac:dyDescent="0.25">
      <c r="A113" s="23"/>
      <c r="B113" s="127">
        <v>107</v>
      </c>
      <c r="C113" s="67"/>
      <c r="D113" s="15"/>
      <c r="E113" s="20">
        <v>1350</v>
      </c>
      <c r="F113" s="91"/>
      <c r="G113" s="87"/>
      <c r="H113" s="92"/>
      <c r="I113" s="20">
        <f>ОКТ.25!I113+F113-E113</f>
        <v>1350</v>
      </c>
    </row>
    <row r="114" spans="1:9" x14ac:dyDescent="0.25">
      <c r="A114" s="23"/>
      <c r="B114" s="127">
        <v>108</v>
      </c>
      <c r="C114" s="67"/>
      <c r="D114" s="15"/>
      <c r="E114" s="20">
        <v>0</v>
      </c>
      <c r="F114" s="91"/>
      <c r="G114" s="87"/>
      <c r="H114" s="92"/>
      <c r="I114" s="20">
        <f>ОКТ.25!I114+F114-E114</f>
        <v>0</v>
      </c>
    </row>
    <row r="115" spans="1:9" x14ac:dyDescent="0.25">
      <c r="A115" s="23"/>
      <c r="B115" s="127">
        <v>109</v>
      </c>
      <c r="C115" s="67"/>
      <c r="D115" s="15"/>
      <c r="E115" s="20">
        <v>1350</v>
      </c>
      <c r="F115" s="91"/>
      <c r="G115" s="87"/>
      <c r="H115" s="92"/>
      <c r="I115" s="20">
        <f>ОКТ.25!I115+F115-E115</f>
        <v>-14850</v>
      </c>
    </row>
    <row r="116" spans="1:9" x14ac:dyDescent="0.25">
      <c r="A116" s="19"/>
      <c r="B116" s="127">
        <v>110</v>
      </c>
      <c r="C116" s="67"/>
      <c r="D116" s="15"/>
      <c r="E116" s="20">
        <v>1350</v>
      </c>
      <c r="F116" s="91"/>
      <c r="G116" s="87"/>
      <c r="H116" s="92"/>
      <c r="I116" s="20">
        <f>ОКТ.25!I116+F116-E116</f>
        <v>1350</v>
      </c>
    </row>
    <row r="117" spans="1:9" x14ac:dyDescent="0.25">
      <c r="A117" s="19"/>
      <c r="B117" s="127">
        <v>111</v>
      </c>
      <c r="C117" s="67"/>
      <c r="D117" s="15"/>
      <c r="E117" s="20">
        <v>1350</v>
      </c>
      <c r="F117" s="91"/>
      <c r="G117" s="87"/>
      <c r="H117" s="92"/>
      <c r="I117" s="20">
        <f>ОКТ.25!I117+F117-E117</f>
        <v>5400</v>
      </c>
    </row>
    <row r="118" spans="1:9" x14ac:dyDescent="0.25">
      <c r="A118" s="19"/>
      <c r="B118" s="127">
        <v>112</v>
      </c>
      <c r="C118" s="67"/>
      <c r="D118" s="15"/>
      <c r="E118" s="20">
        <v>0</v>
      </c>
      <c r="F118" s="91"/>
      <c r="G118" s="87"/>
      <c r="H118" s="92"/>
      <c r="I118" s="20">
        <f>ОКТ.25!I118+F118-E118</f>
        <v>0</v>
      </c>
    </row>
    <row r="119" spans="1:9" x14ac:dyDescent="0.25">
      <c r="A119" s="19"/>
      <c r="B119" s="127" t="s">
        <v>39</v>
      </c>
      <c r="C119" s="67"/>
      <c r="D119" s="15"/>
      <c r="E119" s="20"/>
      <c r="F119" s="91"/>
      <c r="G119" s="87"/>
      <c r="H119" s="92"/>
      <c r="I119" s="20">
        <f>ОКТ.25!I119+F119-E119</f>
        <v>0</v>
      </c>
    </row>
    <row r="120" spans="1:9" x14ac:dyDescent="0.25">
      <c r="A120" s="19"/>
      <c r="B120" s="127">
        <v>113</v>
      </c>
      <c r="C120" s="67"/>
      <c r="D120" s="15"/>
      <c r="E120" s="20">
        <v>1350</v>
      </c>
      <c r="F120" s="91"/>
      <c r="G120" s="87"/>
      <c r="H120" s="92"/>
      <c r="I120" s="20">
        <f>ОКТ.25!I120+F120-E120</f>
        <v>-6750</v>
      </c>
    </row>
    <row r="121" spans="1:9" x14ac:dyDescent="0.25">
      <c r="A121" s="23"/>
      <c r="B121" s="127">
        <v>114</v>
      </c>
      <c r="C121" s="67"/>
      <c r="D121" s="15"/>
      <c r="E121" s="20">
        <v>1350</v>
      </c>
      <c r="F121" s="91"/>
      <c r="G121" s="87"/>
      <c r="H121" s="92"/>
      <c r="I121" s="20">
        <f>ОКТ.25!I121+F121-E121</f>
        <v>-14850</v>
      </c>
    </row>
    <row r="122" spans="1:9" x14ac:dyDescent="0.25">
      <c r="A122" s="23"/>
      <c r="B122" s="127" t="s">
        <v>40</v>
      </c>
      <c r="C122" s="67"/>
      <c r="D122" s="15"/>
      <c r="E122" s="20">
        <v>1350</v>
      </c>
      <c r="F122" s="91"/>
      <c r="G122" s="87"/>
      <c r="H122" s="92"/>
      <c r="I122" s="20">
        <f>ОКТ.25!I122+F122-E122</f>
        <v>1350</v>
      </c>
    </row>
    <row r="123" spans="1:9" x14ac:dyDescent="0.25">
      <c r="A123" s="23"/>
      <c r="B123" s="127">
        <v>117</v>
      </c>
      <c r="C123" s="67"/>
      <c r="D123" s="15"/>
      <c r="E123" s="20">
        <v>1350</v>
      </c>
      <c r="F123" s="91"/>
      <c r="G123" s="87"/>
      <c r="H123" s="92"/>
      <c r="I123" s="20">
        <f>ОКТ.25!I123+F123-E123</f>
        <v>850</v>
      </c>
    </row>
    <row r="124" spans="1:9" x14ac:dyDescent="0.25">
      <c r="A124" s="23"/>
      <c r="B124" s="127">
        <v>118</v>
      </c>
      <c r="C124" s="67"/>
      <c r="D124" s="15"/>
      <c r="E124" s="20">
        <v>1350</v>
      </c>
      <c r="F124" s="91"/>
      <c r="G124" s="87"/>
      <c r="H124" s="92"/>
      <c r="I124" s="20">
        <f>ОКТ.25!I124+F124-E124</f>
        <v>150</v>
      </c>
    </row>
    <row r="125" spans="1:9" x14ac:dyDescent="0.25">
      <c r="A125" s="23"/>
      <c r="B125" s="127">
        <f>B124+1</f>
        <v>119</v>
      </c>
      <c r="C125" s="67"/>
      <c r="D125" s="15"/>
      <c r="E125" s="20">
        <v>0</v>
      </c>
      <c r="F125" s="91"/>
      <c r="G125" s="87"/>
      <c r="H125" s="92"/>
      <c r="I125" s="20">
        <f>ОКТ.25!I125+F125-E125</f>
        <v>0</v>
      </c>
    </row>
    <row r="126" spans="1:9" x14ac:dyDescent="0.25">
      <c r="A126" s="23"/>
      <c r="B126" s="127">
        <f t="shared" ref="B126:B132" si="0">B125+1</f>
        <v>120</v>
      </c>
      <c r="C126" s="61"/>
      <c r="D126" s="15"/>
      <c r="E126" s="20">
        <v>1350</v>
      </c>
      <c r="F126" s="91"/>
      <c r="G126" s="87"/>
      <c r="H126" s="92"/>
      <c r="I126" s="20">
        <f>ОКТ.25!I126+F126-E126</f>
        <v>5650</v>
      </c>
    </row>
    <row r="127" spans="1:9" x14ac:dyDescent="0.25">
      <c r="A127" s="23"/>
      <c r="B127" s="127">
        <f t="shared" si="0"/>
        <v>121</v>
      </c>
      <c r="C127" s="67"/>
      <c r="D127" s="15"/>
      <c r="E127" s="20">
        <v>1350</v>
      </c>
      <c r="F127" s="91"/>
      <c r="G127" s="87"/>
      <c r="H127" s="92"/>
      <c r="I127" s="20">
        <f>ОКТ.25!I127+F127-E127</f>
        <v>5400</v>
      </c>
    </row>
    <row r="128" spans="1:9" x14ac:dyDescent="0.25">
      <c r="A128" s="23"/>
      <c r="B128" s="127">
        <f t="shared" si="0"/>
        <v>122</v>
      </c>
      <c r="C128" s="67"/>
      <c r="D128" s="15"/>
      <c r="E128" s="20">
        <v>1350</v>
      </c>
      <c r="F128" s="91"/>
      <c r="G128" s="87"/>
      <c r="H128" s="92"/>
      <c r="I128" s="20">
        <f>ОКТ.25!I128+F128-E128</f>
        <v>-2700</v>
      </c>
    </row>
    <row r="129" spans="1:9" x14ac:dyDescent="0.25">
      <c r="A129" s="153" t="s">
        <v>101</v>
      </c>
      <c r="B129" s="127">
        <f t="shared" si="0"/>
        <v>123</v>
      </c>
      <c r="C129" s="67"/>
      <c r="D129" s="15"/>
      <c r="E129" s="20"/>
      <c r="F129" s="91"/>
      <c r="G129" s="87"/>
      <c r="H129" s="92"/>
      <c r="I129" s="20">
        <f>ОКТ.25!I129+F129-E129</f>
        <v>0</v>
      </c>
    </row>
    <row r="130" spans="1:9" x14ac:dyDescent="0.25">
      <c r="A130" s="154"/>
      <c r="B130" s="127">
        <f t="shared" si="0"/>
        <v>124</v>
      </c>
      <c r="C130" s="67"/>
      <c r="D130" s="15"/>
      <c r="E130" s="20">
        <v>1350</v>
      </c>
      <c r="F130" s="91">
        <v>1350</v>
      </c>
      <c r="G130" s="87" t="s">
        <v>1080</v>
      </c>
      <c r="H130" s="92">
        <v>45972</v>
      </c>
      <c r="I130" s="20">
        <f>ОКТ.25!I130+F130-E130</f>
        <v>-2700</v>
      </c>
    </row>
    <row r="131" spans="1:9" x14ac:dyDescent="0.25">
      <c r="A131" s="23"/>
      <c r="B131" s="127">
        <f t="shared" si="0"/>
        <v>125</v>
      </c>
      <c r="C131" s="67"/>
      <c r="D131" s="15"/>
      <c r="E131" s="20">
        <v>1350</v>
      </c>
      <c r="F131" s="91"/>
      <c r="G131" s="87"/>
      <c r="H131" s="92"/>
      <c r="I131" s="20">
        <f>ОКТ.25!I131+F131-E131</f>
        <v>-4050</v>
      </c>
    </row>
    <row r="132" spans="1:9" x14ac:dyDescent="0.25">
      <c r="A132" s="23"/>
      <c r="B132" s="127">
        <f t="shared" si="0"/>
        <v>126</v>
      </c>
      <c r="C132" s="67"/>
      <c r="D132" s="15"/>
      <c r="E132" s="20">
        <v>1350</v>
      </c>
      <c r="F132" s="91"/>
      <c r="G132" s="87"/>
      <c r="H132" s="92"/>
      <c r="I132" s="20">
        <f>ОКТ.25!I132+F132-E132</f>
        <v>-14850</v>
      </c>
    </row>
    <row r="133" spans="1:9" x14ac:dyDescent="0.25">
      <c r="A133" s="23"/>
      <c r="B133" s="127">
        <v>127</v>
      </c>
      <c r="C133" s="67"/>
      <c r="D133" s="15"/>
      <c r="E133" s="20">
        <v>1350</v>
      </c>
      <c r="F133" s="91"/>
      <c r="G133" s="87"/>
      <c r="H133" s="92"/>
      <c r="I133" s="20">
        <f>ОКТ.25!I133+F133-E133</f>
        <v>-14850</v>
      </c>
    </row>
    <row r="134" spans="1:9" x14ac:dyDescent="0.25">
      <c r="A134" s="23"/>
      <c r="B134" s="127" t="s">
        <v>42</v>
      </c>
      <c r="C134" s="67"/>
      <c r="D134" s="15"/>
      <c r="E134" s="20">
        <v>1350</v>
      </c>
      <c r="F134" s="91">
        <v>7000</v>
      </c>
      <c r="G134" s="87" t="s">
        <v>1081</v>
      </c>
      <c r="H134" s="92">
        <v>45972</v>
      </c>
      <c r="I134" s="20">
        <f>ОКТ.25!I134+F134-E134</f>
        <v>5650</v>
      </c>
    </row>
    <row r="135" spans="1:9" x14ac:dyDescent="0.25">
      <c r="A135" s="23"/>
      <c r="B135" s="127" t="s">
        <v>43</v>
      </c>
      <c r="C135" s="67"/>
      <c r="D135" s="15"/>
      <c r="E135" s="20">
        <v>1350</v>
      </c>
      <c r="F135" s="91"/>
      <c r="G135" s="87"/>
      <c r="H135" s="92"/>
      <c r="I135" s="20">
        <f>ОКТ.25!I135+F135-E135</f>
        <v>1350</v>
      </c>
    </row>
    <row r="136" spans="1:9" x14ac:dyDescent="0.25">
      <c r="A136" s="23"/>
      <c r="B136" s="127">
        <v>129</v>
      </c>
      <c r="C136" s="67"/>
      <c r="D136" s="15"/>
      <c r="E136" s="20">
        <v>1350</v>
      </c>
      <c r="F136" s="91"/>
      <c r="G136" s="87"/>
      <c r="H136" s="92"/>
      <c r="I136" s="20">
        <f>ОКТ.25!I136+F136-E136</f>
        <v>-14850</v>
      </c>
    </row>
    <row r="137" spans="1:9" x14ac:dyDescent="0.25">
      <c r="A137" s="23"/>
      <c r="B137" s="127">
        <f>B136+1</f>
        <v>130</v>
      </c>
      <c r="C137" s="67"/>
      <c r="D137" s="15"/>
      <c r="E137" s="20">
        <v>1350</v>
      </c>
      <c r="F137" s="91"/>
      <c r="G137" s="87"/>
      <c r="H137" s="92"/>
      <c r="I137" s="20">
        <f>ОКТ.25!I137+F137-E137</f>
        <v>-8850</v>
      </c>
    </row>
    <row r="138" spans="1:9" x14ac:dyDescent="0.25">
      <c r="A138" s="23"/>
      <c r="B138" s="127">
        <f t="shared" ref="B138:B144" si="1">B137+1</f>
        <v>131</v>
      </c>
      <c r="C138" s="67"/>
      <c r="D138" s="15"/>
      <c r="E138" s="20">
        <v>1350</v>
      </c>
      <c r="F138" s="91"/>
      <c r="G138" s="87"/>
      <c r="H138" s="92"/>
      <c r="I138" s="20">
        <f>ОКТ.25!I138+F138-E138</f>
        <v>1350</v>
      </c>
    </row>
    <row r="139" spans="1:9" x14ac:dyDescent="0.25">
      <c r="A139" s="23"/>
      <c r="B139" s="127">
        <f t="shared" si="1"/>
        <v>132</v>
      </c>
      <c r="C139" s="67"/>
      <c r="D139" s="15"/>
      <c r="E139" s="20">
        <v>1350</v>
      </c>
      <c r="F139" s="91"/>
      <c r="G139" s="87"/>
      <c r="H139" s="92"/>
      <c r="I139" s="20">
        <f>ОКТ.25!I139+F139-E139</f>
        <v>1350</v>
      </c>
    </row>
    <row r="140" spans="1:9" x14ac:dyDescent="0.25">
      <c r="A140" s="23"/>
      <c r="B140" s="127">
        <f t="shared" si="1"/>
        <v>133</v>
      </c>
      <c r="C140" s="67"/>
      <c r="D140" s="15"/>
      <c r="E140" s="20">
        <v>1350</v>
      </c>
      <c r="F140" s="91"/>
      <c r="G140" s="87"/>
      <c r="H140" s="92"/>
      <c r="I140" s="20">
        <f>ОКТ.25!I140+F140-E140</f>
        <v>1350</v>
      </c>
    </row>
    <row r="141" spans="1:9" x14ac:dyDescent="0.25">
      <c r="A141" s="23"/>
      <c r="B141" s="127">
        <f t="shared" si="1"/>
        <v>134</v>
      </c>
      <c r="C141" s="67"/>
      <c r="D141" s="15"/>
      <c r="E141" s="20">
        <v>1350</v>
      </c>
      <c r="F141" s="91">
        <v>2700</v>
      </c>
      <c r="G141" s="87" t="s">
        <v>1082</v>
      </c>
      <c r="H141" s="92">
        <v>45971</v>
      </c>
      <c r="I141" s="20">
        <f>ОКТ.25!I141+F141-E141</f>
        <v>1350</v>
      </c>
    </row>
    <row r="142" spans="1:9" x14ac:dyDescent="0.25">
      <c r="A142" s="23"/>
      <c r="B142" s="127">
        <f t="shared" si="1"/>
        <v>135</v>
      </c>
      <c r="C142" s="67"/>
      <c r="D142" s="15"/>
      <c r="E142" s="20">
        <v>0</v>
      </c>
      <c r="F142" s="91"/>
      <c r="G142" s="87"/>
      <c r="H142" s="92"/>
      <c r="I142" s="20">
        <f>ОКТ.25!I142+F142-E142</f>
        <v>0</v>
      </c>
    </row>
    <row r="143" spans="1:9" x14ac:dyDescent="0.25">
      <c r="A143" s="23"/>
      <c r="B143" s="127">
        <f t="shared" si="1"/>
        <v>136</v>
      </c>
      <c r="C143" s="67"/>
      <c r="D143" s="15"/>
      <c r="E143" s="20">
        <v>1350</v>
      </c>
      <c r="F143" s="91"/>
      <c r="G143" s="87"/>
      <c r="H143" s="92"/>
      <c r="I143" s="20">
        <f>ОКТ.25!I143+F143-E143</f>
        <v>2700</v>
      </c>
    </row>
    <row r="144" spans="1:9" x14ac:dyDescent="0.25">
      <c r="A144" s="23"/>
      <c r="B144" s="127">
        <f t="shared" si="1"/>
        <v>137</v>
      </c>
      <c r="C144" s="67"/>
      <c r="D144" s="15"/>
      <c r="E144" s="20">
        <v>1350</v>
      </c>
      <c r="F144" s="91"/>
      <c r="G144" s="87"/>
      <c r="H144" s="92"/>
      <c r="I144" s="20">
        <f>ОКТ.25!I144+F144-E144</f>
        <v>-2700</v>
      </c>
    </row>
    <row r="145" spans="1:9" x14ac:dyDescent="0.25">
      <c r="A145" s="23"/>
      <c r="B145" s="127" t="s">
        <v>44</v>
      </c>
      <c r="C145" s="67"/>
      <c r="D145" s="15"/>
      <c r="E145" s="20">
        <v>1350</v>
      </c>
      <c r="F145" s="91">
        <v>2000</v>
      </c>
      <c r="G145" s="87" t="s">
        <v>1083</v>
      </c>
      <c r="H145" s="92">
        <v>45989</v>
      </c>
      <c r="I145" s="20">
        <f>ОКТ.25!I145+F145-E145</f>
        <v>150</v>
      </c>
    </row>
    <row r="146" spans="1:9" x14ac:dyDescent="0.25">
      <c r="A146" s="19"/>
      <c r="B146" s="127">
        <v>140</v>
      </c>
      <c r="C146" s="67"/>
      <c r="D146" s="15"/>
      <c r="E146" s="20">
        <v>1350</v>
      </c>
      <c r="F146" s="91"/>
      <c r="G146" s="87"/>
      <c r="H146" s="92"/>
      <c r="I146" s="20">
        <f>ОКТ.25!I146+F146-E146</f>
        <v>12150</v>
      </c>
    </row>
    <row r="147" spans="1:9" x14ac:dyDescent="0.25">
      <c r="A147" s="19"/>
      <c r="B147" s="127">
        <v>141</v>
      </c>
      <c r="C147" s="67"/>
      <c r="D147" s="15"/>
      <c r="E147" s="20">
        <v>1350</v>
      </c>
      <c r="F147" s="91">
        <v>1350</v>
      </c>
      <c r="G147" s="87" t="s">
        <v>1084</v>
      </c>
      <c r="H147" s="92">
        <v>45972</v>
      </c>
      <c r="I147" s="20">
        <f>ОКТ.25!I147+F147-E147</f>
        <v>0</v>
      </c>
    </row>
    <row r="148" spans="1:9" x14ac:dyDescent="0.25">
      <c r="A148" s="19"/>
      <c r="B148" s="127">
        <v>142</v>
      </c>
      <c r="C148" s="67"/>
      <c r="D148" s="15"/>
      <c r="E148" s="20">
        <v>1350</v>
      </c>
      <c r="F148" s="91"/>
      <c r="G148" s="87"/>
      <c r="H148" s="92"/>
      <c r="I148" s="20">
        <f>ОКТ.25!I148+F148-E148</f>
        <v>-14850</v>
      </c>
    </row>
    <row r="149" spans="1:9" x14ac:dyDescent="0.25">
      <c r="A149" s="23"/>
      <c r="B149" s="127">
        <v>143</v>
      </c>
      <c r="C149" s="67"/>
      <c r="D149" s="15"/>
      <c r="E149" s="20">
        <v>1350</v>
      </c>
      <c r="F149" s="91">
        <v>1350</v>
      </c>
      <c r="G149" s="87" t="s">
        <v>1085</v>
      </c>
      <c r="H149" s="92">
        <v>45979</v>
      </c>
      <c r="I149" s="20">
        <f>ОКТ.25!I149+F149-E149</f>
        <v>0</v>
      </c>
    </row>
    <row r="150" spans="1:9" x14ac:dyDescent="0.25">
      <c r="A150" s="23"/>
      <c r="B150" s="127">
        <v>144</v>
      </c>
      <c r="C150" s="67"/>
      <c r="D150" s="15"/>
      <c r="E150" s="20">
        <v>1350</v>
      </c>
      <c r="F150" s="91"/>
      <c r="G150" s="87"/>
      <c r="H150" s="92"/>
      <c r="I150" s="20">
        <f>ОКТ.25!I150+F150-E150</f>
        <v>-14850</v>
      </c>
    </row>
    <row r="151" spans="1:9" x14ac:dyDescent="0.25">
      <c r="A151" s="23"/>
      <c r="B151" s="127">
        <f>B150+1</f>
        <v>145</v>
      </c>
      <c r="C151" s="67"/>
      <c r="D151" s="15"/>
      <c r="E151" s="20">
        <v>1350</v>
      </c>
      <c r="F151" s="91"/>
      <c r="G151" s="87"/>
      <c r="H151" s="92"/>
      <c r="I151" s="20">
        <f>ОКТ.25!I151+F151-E151</f>
        <v>-14850</v>
      </c>
    </row>
    <row r="152" spans="1:9" x14ac:dyDescent="0.25">
      <c r="A152" s="23"/>
      <c r="B152" s="127">
        <f t="shared" ref="B152:B177" si="2">B151+1</f>
        <v>146</v>
      </c>
      <c r="C152" s="67"/>
      <c r="D152" s="15"/>
      <c r="E152" s="20">
        <v>1350</v>
      </c>
      <c r="F152" s="91"/>
      <c r="G152" s="87"/>
      <c r="H152" s="92"/>
      <c r="I152" s="20">
        <f>ОКТ.25!I152+F152-E152</f>
        <v>-4850</v>
      </c>
    </row>
    <row r="153" spans="1:9" x14ac:dyDescent="0.25">
      <c r="A153" s="23"/>
      <c r="B153" s="127">
        <f t="shared" si="2"/>
        <v>147</v>
      </c>
      <c r="C153" s="73"/>
      <c r="D153" s="15"/>
      <c r="E153" s="20">
        <v>1350</v>
      </c>
      <c r="F153" s="91"/>
      <c r="G153" s="87"/>
      <c r="H153" s="92"/>
      <c r="I153" s="20">
        <f>ОКТ.25!I153+F153-E153</f>
        <v>-14850</v>
      </c>
    </row>
    <row r="154" spans="1:9" x14ac:dyDescent="0.25">
      <c r="A154" s="23"/>
      <c r="B154" s="127">
        <f t="shared" si="2"/>
        <v>148</v>
      </c>
      <c r="C154" s="72"/>
      <c r="D154" s="15"/>
      <c r="E154" s="20"/>
      <c r="F154" s="91"/>
      <c r="G154" s="87"/>
      <c r="H154" s="92"/>
      <c r="I154" s="20">
        <f>ОКТ.25!I154+F154-E154</f>
        <v>0</v>
      </c>
    </row>
    <row r="155" spans="1:9" x14ac:dyDescent="0.25">
      <c r="A155" s="23"/>
      <c r="B155" s="127">
        <f t="shared" si="2"/>
        <v>149</v>
      </c>
      <c r="C155" s="72"/>
      <c r="D155" s="15"/>
      <c r="E155" s="20"/>
      <c r="F155" s="91"/>
      <c r="G155" s="87"/>
      <c r="H155" s="92"/>
      <c r="I155" s="20">
        <f>ОКТ.25!I155+F155-E155</f>
        <v>0</v>
      </c>
    </row>
    <row r="156" spans="1:9" x14ac:dyDescent="0.25">
      <c r="A156" s="23"/>
      <c r="B156" s="127">
        <f t="shared" si="2"/>
        <v>150</v>
      </c>
      <c r="C156" s="67"/>
      <c r="D156" s="15"/>
      <c r="E156" s="20">
        <v>0</v>
      </c>
      <c r="F156" s="91"/>
      <c r="G156" s="87"/>
      <c r="H156" s="92"/>
      <c r="I156" s="20">
        <f>ОКТ.25!I156+F156-E156</f>
        <v>0</v>
      </c>
    </row>
    <row r="157" spans="1:9" x14ac:dyDescent="0.25">
      <c r="A157" s="23"/>
      <c r="B157" s="127">
        <f t="shared" si="2"/>
        <v>151</v>
      </c>
      <c r="C157" s="67"/>
      <c r="D157" s="15"/>
      <c r="E157" s="20">
        <v>1350</v>
      </c>
      <c r="F157" s="91">
        <v>21500</v>
      </c>
      <c r="G157" s="87" t="s">
        <v>1086</v>
      </c>
      <c r="H157" s="92">
        <v>45982</v>
      </c>
      <c r="I157" s="20">
        <f>ОКТ.25!I157+F157-E157</f>
        <v>21650</v>
      </c>
    </row>
    <row r="158" spans="1:9" x14ac:dyDescent="0.25">
      <c r="A158" s="23"/>
      <c r="B158" s="127">
        <f t="shared" si="2"/>
        <v>152</v>
      </c>
      <c r="C158" s="63"/>
      <c r="D158" s="15"/>
      <c r="E158" s="20">
        <v>1350</v>
      </c>
      <c r="F158" s="91">
        <v>6000</v>
      </c>
      <c r="G158" s="87"/>
      <c r="H158" s="92">
        <v>45983</v>
      </c>
      <c r="I158" s="20">
        <f>ОКТ.25!I158+F158-E158</f>
        <v>-4800</v>
      </c>
    </row>
    <row r="159" spans="1:9" x14ac:dyDescent="0.25">
      <c r="A159" s="23"/>
      <c r="B159" s="127">
        <f t="shared" si="2"/>
        <v>153</v>
      </c>
      <c r="C159" s="170" t="s">
        <v>933</v>
      </c>
      <c r="D159" s="15"/>
      <c r="E159" s="20"/>
      <c r="F159" s="91"/>
      <c r="G159" s="87"/>
      <c r="H159" s="92"/>
      <c r="I159" s="20">
        <f>ОКТ.25!I159+F159-E159</f>
        <v>0</v>
      </c>
    </row>
    <row r="160" spans="1:9" x14ac:dyDescent="0.25">
      <c r="A160" s="23"/>
      <c r="B160" s="127">
        <f t="shared" si="2"/>
        <v>154</v>
      </c>
      <c r="C160" s="171"/>
      <c r="D160" s="15"/>
      <c r="E160" s="20">
        <v>1350</v>
      </c>
      <c r="F160" s="91"/>
      <c r="G160" s="87"/>
      <c r="H160" s="92"/>
      <c r="I160" s="20">
        <f>ОКТ.25!I160+F160-E160</f>
        <v>-2750</v>
      </c>
    </row>
    <row r="161" spans="1:9" x14ac:dyDescent="0.25">
      <c r="A161" s="23"/>
      <c r="B161" s="127">
        <f t="shared" si="2"/>
        <v>155</v>
      </c>
      <c r="C161" s="63"/>
      <c r="D161" s="15"/>
      <c r="E161" s="20">
        <v>1350</v>
      </c>
      <c r="F161" s="91"/>
      <c r="G161" s="87"/>
      <c r="H161" s="92"/>
      <c r="I161" s="20">
        <f>ОКТ.25!I161+F161-E161</f>
        <v>21650</v>
      </c>
    </row>
    <row r="162" spans="1:9" x14ac:dyDescent="0.25">
      <c r="A162" s="23"/>
      <c r="B162" s="127">
        <f t="shared" si="2"/>
        <v>156</v>
      </c>
      <c r="C162" s="63"/>
      <c r="D162" s="15"/>
      <c r="E162" s="20">
        <v>1350</v>
      </c>
      <c r="F162" s="91">
        <v>2000</v>
      </c>
      <c r="G162" s="87" t="s">
        <v>1087</v>
      </c>
      <c r="H162" s="92">
        <v>45974</v>
      </c>
      <c r="I162" s="20">
        <f>ОКТ.25!I162+F162-E162</f>
        <v>-1350</v>
      </c>
    </row>
    <row r="163" spans="1:9" x14ac:dyDescent="0.25">
      <c r="A163" s="23"/>
      <c r="B163" s="127">
        <f t="shared" si="2"/>
        <v>157</v>
      </c>
      <c r="C163" s="63"/>
      <c r="D163" s="15"/>
      <c r="E163" s="20">
        <v>1350</v>
      </c>
      <c r="F163" s="91">
        <v>15000</v>
      </c>
      <c r="G163" s="87" t="s">
        <v>1088</v>
      </c>
      <c r="H163" s="92">
        <v>45967</v>
      </c>
      <c r="I163" s="20">
        <f>ОКТ.25!I163+F163-E163</f>
        <v>9150</v>
      </c>
    </row>
    <row r="164" spans="1:9" x14ac:dyDescent="0.25">
      <c r="A164" s="23"/>
      <c r="B164" s="127">
        <f t="shared" si="2"/>
        <v>158</v>
      </c>
      <c r="C164" s="63"/>
      <c r="D164" s="15"/>
      <c r="E164" s="20">
        <v>1350</v>
      </c>
      <c r="F164" s="91"/>
      <c r="G164" s="87"/>
      <c r="H164" s="92"/>
      <c r="I164" s="20">
        <f>ОКТ.25!I164+F164-E164</f>
        <v>2700</v>
      </c>
    </row>
    <row r="165" spans="1:9" x14ac:dyDescent="0.25">
      <c r="A165" s="23"/>
      <c r="B165" s="127">
        <f t="shared" si="2"/>
        <v>159</v>
      </c>
      <c r="C165" s="63"/>
      <c r="D165" s="15"/>
      <c r="E165" s="20">
        <v>1350</v>
      </c>
      <c r="F165" s="91">
        <v>2700</v>
      </c>
      <c r="G165" s="87" t="s">
        <v>1089</v>
      </c>
      <c r="H165" s="92">
        <v>45985</v>
      </c>
      <c r="I165" s="20">
        <f>ОКТ.25!I165+F165-E165</f>
        <v>1350</v>
      </c>
    </row>
    <row r="166" spans="1:9" x14ac:dyDescent="0.25">
      <c r="A166" s="23"/>
      <c r="B166" s="127">
        <f t="shared" si="2"/>
        <v>160</v>
      </c>
      <c r="C166" s="63"/>
      <c r="D166" s="15"/>
      <c r="E166" s="20">
        <v>1350</v>
      </c>
      <c r="F166" s="91">
        <v>5000</v>
      </c>
      <c r="G166" s="87" t="s">
        <v>1090</v>
      </c>
      <c r="H166" s="92">
        <v>45978</v>
      </c>
      <c r="I166" s="20">
        <f>ОКТ.25!I166+F166-E166</f>
        <v>6150</v>
      </c>
    </row>
    <row r="167" spans="1:9" x14ac:dyDescent="0.25">
      <c r="A167" s="23"/>
      <c r="B167" s="127">
        <f t="shared" si="2"/>
        <v>161</v>
      </c>
      <c r="C167" s="63"/>
      <c r="D167" s="15"/>
      <c r="E167" s="20"/>
      <c r="F167" s="91"/>
      <c r="G167" s="87"/>
      <c r="H167" s="92"/>
      <c r="I167" s="20">
        <f>ОКТ.25!I167+F167-E167</f>
        <v>0</v>
      </c>
    </row>
    <row r="168" spans="1:9" x14ac:dyDescent="0.25">
      <c r="A168" s="23"/>
      <c r="B168" s="127">
        <f t="shared" si="2"/>
        <v>162</v>
      </c>
      <c r="C168" s="63"/>
      <c r="D168" s="15"/>
      <c r="E168" s="20">
        <v>1350</v>
      </c>
      <c r="F168" s="91"/>
      <c r="G168" s="87"/>
      <c r="H168" s="92"/>
      <c r="I168" s="20">
        <f>ОКТ.25!I168+F168-E168</f>
        <v>1350</v>
      </c>
    </row>
    <row r="169" spans="1:9" x14ac:dyDescent="0.25">
      <c r="A169" s="23"/>
      <c r="B169" s="127">
        <v>163</v>
      </c>
      <c r="C169" s="63"/>
      <c r="D169" s="15"/>
      <c r="E169" s="20">
        <v>0</v>
      </c>
      <c r="F169" s="91"/>
      <c r="G169" s="87"/>
      <c r="H169" s="92"/>
      <c r="I169" s="20">
        <f>ОКТ.25!I169+F169-E169</f>
        <v>0</v>
      </c>
    </row>
    <row r="170" spans="1:9" x14ac:dyDescent="0.25">
      <c r="A170" s="23"/>
      <c r="B170" s="127">
        <v>164</v>
      </c>
      <c r="C170" s="73"/>
      <c r="D170" s="15"/>
      <c r="E170" s="20"/>
      <c r="F170" s="91"/>
      <c r="G170" s="87"/>
      <c r="H170" s="92"/>
      <c r="I170" s="20">
        <f>ОКТ.25!I170+F170-E170</f>
        <v>0</v>
      </c>
    </row>
    <row r="171" spans="1:9" x14ac:dyDescent="0.25">
      <c r="A171" s="23"/>
      <c r="B171" s="127">
        <f t="shared" si="2"/>
        <v>165</v>
      </c>
      <c r="C171" s="73"/>
      <c r="D171" s="15"/>
      <c r="E171" s="20"/>
      <c r="F171" s="91"/>
      <c r="G171" s="87"/>
      <c r="H171" s="92"/>
      <c r="I171" s="20">
        <f>ОКТ.25!I171+F171-E171</f>
        <v>0</v>
      </c>
    </row>
    <row r="172" spans="1:9" x14ac:dyDescent="0.25">
      <c r="A172" s="23"/>
      <c r="B172" s="127">
        <f t="shared" si="2"/>
        <v>166</v>
      </c>
      <c r="C172" s="73"/>
      <c r="D172" s="15"/>
      <c r="E172" s="20"/>
      <c r="F172" s="91"/>
      <c r="G172" s="87"/>
      <c r="H172" s="92"/>
      <c r="I172" s="20">
        <f>ОКТ.25!I172+F172-E172</f>
        <v>0</v>
      </c>
    </row>
    <row r="173" spans="1:9" x14ac:dyDescent="0.25">
      <c r="A173" s="23"/>
      <c r="B173" s="127">
        <f t="shared" si="2"/>
        <v>167</v>
      </c>
      <c r="C173" s="63"/>
      <c r="D173" s="15"/>
      <c r="E173" s="20">
        <v>1350</v>
      </c>
      <c r="F173" s="91"/>
      <c r="G173" s="87"/>
      <c r="H173" s="92"/>
      <c r="I173" s="20">
        <f>ОКТ.25!I173+F173-E173</f>
        <v>-14850</v>
      </c>
    </row>
    <row r="174" spans="1:9" x14ac:dyDescent="0.25">
      <c r="A174" s="23"/>
      <c r="B174" s="127">
        <f t="shared" si="2"/>
        <v>168</v>
      </c>
      <c r="C174" s="63"/>
      <c r="D174" s="15"/>
      <c r="E174" s="20">
        <v>1350</v>
      </c>
      <c r="F174" s="91"/>
      <c r="G174" s="87"/>
      <c r="H174" s="92"/>
      <c r="I174" s="20">
        <f>ОКТ.25!I174+F174-E174</f>
        <v>-4050</v>
      </c>
    </row>
    <row r="175" spans="1:9" x14ac:dyDescent="0.25">
      <c r="A175" s="23"/>
      <c r="B175" s="127">
        <f t="shared" si="2"/>
        <v>169</v>
      </c>
      <c r="C175" s="63"/>
      <c r="D175" s="15"/>
      <c r="E175" s="20">
        <v>1350</v>
      </c>
      <c r="F175" s="91">
        <v>14850</v>
      </c>
      <c r="G175" s="87" t="s">
        <v>1091</v>
      </c>
      <c r="H175" s="92">
        <v>45988</v>
      </c>
      <c r="I175" s="20">
        <f>ОКТ.25!I175+F175-E175</f>
        <v>0</v>
      </c>
    </row>
    <row r="176" spans="1:9" x14ac:dyDescent="0.25">
      <c r="A176" s="23"/>
      <c r="B176" s="127">
        <f t="shared" si="2"/>
        <v>170</v>
      </c>
      <c r="C176" s="63"/>
      <c r="D176" s="15"/>
      <c r="E176" s="20">
        <v>1350</v>
      </c>
      <c r="F176" s="91"/>
      <c r="G176" s="87"/>
      <c r="H176" s="92"/>
      <c r="I176" s="20">
        <f>ОКТ.25!I176+F176-E176</f>
        <v>0</v>
      </c>
    </row>
    <row r="177" spans="1:10" x14ac:dyDescent="0.25">
      <c r="A177" s="23"/>
      <c r="B177" s="127">
        <f t="shared" si="2"/>
        <v>171</v>
      </c>
      <c r="C177" s="63"/>
      <c r="D177" s="15"/>
      <c r="E177" s="20">
        <v>1350</v>
      </c>
      <c r="F177" s="91"/>
      <c r="G177" s="87"/>
      <c r="H177" s="92"/>
      <c r="I177" s="20">
        <f>ОКТ.25!I177+F177-E177</f>
        <v>1350</v>
      </c>
    </row>
    <row r="178" spans="1:10" x14ac:dyDescent="0.25">
      <c r="A178" s="23"/>
      <c r="B178" s="127">
        <v>172</v>
      </c>
      <c r="C178" s="63"/>
      <c r="D178" s="15"/>
      <c r="E178" s="20">
        <v>1350</v>
      </c>
      <c r="F178" s="91"/>
      <c r="G178" s="87"/>
      <c r="H178" s="92"/>
      <c r="I178" s="20">
        <f>ОКТ.25!I178+F178-E178</f>
        <v>10150</v>
      </c>
    </row>
    <row r="179" spans="1:10" x14ac:dyDescent="0.25">
      <c r="A179" s="23"/>
      <c r="B179" s="127">
        <v>173</v>
      </c>
      <c r="C179" s="63"/>
      <c r="D179" s="15"/>
      <c r="E179" s="20">
        <v>1350</v>
      </c>
      <c r="F179" s="91">
        <v>1350</v>
      </c>
      <c r="G179" s="87" t="s">
        <v>1092</v>
      </c>
      <c r="H179" s="92">
        <v>45971</v>
      </c>
      <c r="I179" s="20">
        <f>ОКТ.25!I179+F179-E179</f>
        <v>0</v>
      </c>
    </row>
    <row r="180" spans="1:10" x14ac:dyDescent="0.25">
      <c r="A180" s="23"/>
      <c r="B180" s="127" t="s">
        <v>46</v>
      </c>
      <c r="C180" s="63"/>
      <c r="D180" s="15"/>
      <c r="E180" s="20">
        <v>2700</v>
      </c>
      <c r="F180" s="91"/>
      <c r="G180" s="87"/>
      <c r="H180" s="92"/>
      <c r="I180" s="20">
        <f>ОКТ.25!I180+F180-E180</f>
        <v>-29700</v>
      </c>
    </row>
    <row r="181" spans="1:10" x14ac:dyDescent="0.25">
      <c r="A181" s="19"/>
      <c r="B181" s="127">
        <v>175</v>
      </c>
      <c r="C181" s="63"/>
      <c r="D181" s="15"/>
      <c r="E181" s="20">
        <v>1350</v>
      </c>
      <c r="F181" s="91"/>
      <c r="G181" s="87"/>
      <c r="H181" s="92"/>
      <c r="I181" s="20">
        <f>ОКТ.25!I181+F181-E181</f>
        <v>1350</v>
      </c>
    </row>
    <row r="182" spans="1:10" x14ac:dyDescent="0.25">
      <c r="A182" s="19"/>
      <c r="B182" s="127">
        <f>B181+1</f>
        <v>176</v>
      </c>
      <c r="C182" s="63"/>
      <c r="D182" s="15"/>
      <c r="E182" s="20">
        <v>1350</v>
      </c>
      <c r="F182" s="91"/>
      <c r="G182" s="87"/>
      <c r="H182" s="92"/>
      <c r="I182" s="20">
        <f>ОКТ.25!I182+F182-E182</f>
        <v>-9450</v>
      </c>
    </row>
    <row r="183" spans="1:10" x14ac:dyDescent="0.25">
      <c r="A183" s="19"/>
      <c r="B183" s="127">
        <f t="shared" ref="B183:B246" si="3">B182+1</f>
        <v>177</v>
      </c>
      <c r="C183" s="63"/>
      <c r="D183" s="15"/>
      <c r="E183" s="20">
        <v>1350</v>
      </c>
      <c r="F183" s="91"/>
      <c r="G183" s="87"/>
      <c r="H183" s="92"/>
      <c r="I183" s="20">
        <f>ОКТ.25!I183+F183-E183</f>
        <v>1350</v>
      </c>
    </row>
    <row r="184" spans="1:10" x14ac:dyDescent="0.25">
      <c r="A184" s="19"/>
      <c r="B184" s="127">
        <f t="shared" si="3"/>
        <v>178</v>
      </c>
      <c r="C184" s="63"/>
      <c r="D184" s="15"/>
      <c r="E184" s="20">
        <v>1350</v>
      </c>
      <c r="F184" s="91"/>
      <c r="G184" s="87"/>
      <c r="H184" s="92"/>
      <c r="I184" s="20">
        <f>ОКТ.25!I184+F184-E184</f>
        <v>1350</v>
      </c>
    </row>
    <row r="185" spans="1:10" x14ac:dyDescent="0.25">
      <c r="A185" s="19"/>
      <c r="B185" s="127">
        <f t="shared" si="3"/>
        <v>179</v>
      </c>
      <c r="C185" s="63"/>
      <c r="D185" s="15"/>
      <c r="E185" s="20">
        <v>1350</v>
      </c>
      <c r="F185" s="91"/>
      <c r="G185" s="87"/>
      <c r="H185" s="92"/>
      <c r="I185" s="20">
        <f>ОКТ.25!I185+F185-E185</f>
        <v>0</v>
      </c>
    </row>
    <row r="186" spans="1:10" x14ac:dyDescent="0.25">
      <c r="A186" s="19"/>
      <c r="B186" s="127">
        <f t="shared" si="3"/>
        <v>180</v>
      </c>
      <c r="C186" s="63"/>
      <c r="D186" s="15"/>
      <c r="E186" s="20">
        <v>1350</v>
      </c>
      <c r="F186" s="91"/>
      <c r="G186" s="87"/>
      <c r="H186" s="92"/>
      <c r="I186" s="20">
        <f>ОКТ.25!I186+F186-E186</f>
        <v>0</v>
      </c>
    </row>
    <row r="187" spans="1:10" x14ac:dyDescent="0.25">
      <c r="A187" s="19"/>
      <c r="B187" s="127">
        <f t="shared" si="3"/>
        <v>181</v>
      </c>
      <c r="C187" s="63"/>
      <c r="D187" s="15"/>
      <c r="E187" s="20">
        <v>1350</v>
      </c>
      <c r="F187" s="91"/>
      <c r="G187" s="87"/>
      <c r="H187" s="92"/>
      <c r="I187" s="20">
        <f>ОКТ.25!I187+F187-E187</f>
        <v>-1350</v>
      </c>
    </row>
    <row r="188" spans="1:10" x14ac:dyDescent="0.25">
      <c r="A188" s="19"/>
      <c r="B188" s="127">
        <f t="shared" si="3"/>
        <v>182</v>
      </c>
      <c r="C188" s="63"/>
      <c r="D188" s="15"/>
      <c r="E188" s="20">
        <v>1350</v>
      </c>
      <c r="F188" s="91"/>
      <c r="G188" s="87"/>
      <c r="H188" s="92"/>
      <c r="I188" s="20">
        <f>ОКТ.25!I188+F188-E188</f>
        <v>-1350</v>
      </c>
    </row>
    <row r="189" spans="1:10" x14ac:dyDescent="0.25">
      <c r="A189" s="19"/>
      <c r="B189" s="127">
        <f t="shared" si="3"/>
        <v>183</v>
      </c>
      <c r="C189" s="63"/>
      <c r="D189" s="15"/>
      <c r="E189" s="20">
        <v>1350</v>
      </c>
      <c r="F189" s="91">
        <v>1350</v>
      </c>
      <c r="G189" s="87" t="s">
        <v>1093</v>
      </c>
      <c r="H189" s="92">
        <v>45966</v>
      </c>
      <c r="I189" s="20">
        <f>ОКТ.25!I189+F189-E189</f>
        <v>-1350</v>
      </c>
      <c r="J189" s="119"/>
    </row>
    <row r="190" spans="1:10" x14ac:dyDescent="0.25">
      <c r="A190" s="19"/>
      <c r="B190" s="127">
        <f t="shared" si="3"/>
        <v>184</v>
      </c>
      <c r="C190" s="63"/>
      <c r="D190" s="15"/>
      <c r="E190" s="20">
        <v>1350</v>
      </c>
      <c r="F190" s="91">
        <v>6000</v>
      </c>
      <c r="G190" s="87" t="s">
        <v>1094</v>
      </c>
      <c r="H190" s="92">
        <v>45982</v>
      </c>
      <c r="I190" s="20">
        <f>ОКТ.25!I190+F190-E190</f>
        <v>-8850</v>
      </c>
    </row>
    <row r="191" spans="1:10" x14ac:dyDescent="0.25">
      <c r="A191" s="19"/>
      <c r="B191" s="127">
        <f t="shared" si="3"/>
        <v>185</v>
      </c>
      <c r="C191" s="63"/>
      <c r="D191" s="15"/>
      <c r="E191" s="20">
        <v>1350</v>
      </c>
      <c r="F191" s="91"/>
      <c r="G191" s="87"/>
      <c r="H191" s="92"/>
      <c r="I191" s="20">
        <f>ОКТ.25!I191+F191-E191</f>
        <v>-14850</v>
      </c>
    </row>
    <row r="192" spans="1:10" x14ac:dyDescent="0.25">
      <c r="A192" s="19"/>
      <c r="B192" s="127">
        <f t="shared" si="3"/>
        <v>186</v>
      </c>
      <c r="C192" s="61"/>
      <c r="D192" s="15"/>
      <c r="E192" s="20">
        <v>1350</v>
      </c>
      <c r="F192" s="91"/>
      <c r="G192" s="87"/>
      <c r="H192" s="92"/>
      <c r="I192" s="20">
        <f>ОКТ.25!I192+F192-E192</f>
        <v>-14850</v>
      </c>
    </row>
    <row r="193" spans="1:9" x14ac:dyDescent="0.25">
      <c r="A193" s="19"/>
      <c r="B193" s="127">
        <f t="shared" si="3"/>
        <v>187</v>
      </c>
      <c r="C193" s="63"/>
      <c r="D193" s="15"/>
      <c r="E193" s="20">
        <v>1350</v>
      </c>
      <c r="F193" s="91">
        <v>1350</v>
      </c>
      <c r="G193" s="87" t="s">
        <v>1095</v>
      </c>
      <c r="H193" s="92">
        <v>45966</v>
      </c>
      <c r="I193" s="20">
        <f>ОКТ.25!I193+F193-E193</f>
        <v>5400</v>
      </c>
    </row>
    <row r="194" spans="1:9" x14ac:dyDescent="0.25">
      <c r="A194" s="19"/>
      <c r="B194" s="127">
        <f t="shared" si="3"/>
        <v>188</v>
      </c>
      <c r="C194" s="63"/>
      <c r="D194" s="15"/>
      <c r="E194" s="20">
        <v>1350</v>
      </c>
      <c r="F194" s="91"/>
      <c r="G194" s="87"/>
      <c r="H194" s="92"/>
      <c r="I194" s="20">
        <f>ОКТ.25!I194+F194-E194</f>
        <v>150</v>
      </c>
    </row>
    <row r="195" spans="1:9" x14ac:dyDescent="0.25">
      <c r="A195" s="19"/>
      <c r="B195" s="127">
        <f t="shared" si="3"/>
        <v>189</v>
      </c>
      <c r="C195" s="63"/>
      <c r="D195" s="15"/>
      <c r="E195" s="20">
        <v>1350</v>
      </c>
      <c r="F195" s="91"/>
      <c r="G195" s="87"/>
      <c r="H195" s="92"/>
      <c r="I195" s="20">
        <f>ОКТ.25!I195+F195-E195</f>
        <v>0</v>
      </c>
    </row>
    <row r="196" spans="1:9" x14ac:dyDescent="0.25">
      <c r="A196" s="19"/>
      <c r="B196" s="127">
        <f t="shared" si="3"/>
        <v>190</v>
      </c>
      <c r="C196" s="67"/>
      <c r="D196" s="15"/>
      <c r="E196" s="20"/>
      <c r="F196" s="91"/>
      <c r="G196" s="87"/>
      <c r="H196" s="92"/>
      <c r="I196" s="20">
        <f>ОКТ.25!I196+F196-E196</f>
        <v>0</v>
      </c>
    </row>
    <row r="197" spans="1:9" x14ac:dyDescent="0.25">
      <c r="A197" s="19"/>
      <c r="B197" s="127">
        <f t="shared" si="3"/>
        <v>191</v>
      </c>
      <c r="C197" s="63"/>
      <c r="D197" s="15"/>
      <c r="E197" s="20">
        <v>1350</v>
      </c>
      <c r="F197" s="91">
        <v>1350</v>
      </c>
      <c r="G197" s="87" t="s">
        <v>1096</v>
      </c>
      <c r="H197" s="92">
        <v>45966</v>
      </c>
      <c r="I197" s="20">
        <f>ОКТ.25!I197+F197-E197</f>
        <v>-1350</v>
      </c>
    </row>
    <row r="198" spans="1:9" x14ac:dyDescent="0.25">
      <c r="A198" s="19"/>
      <c r="B198" s="127">
        <f t="shared" si="3"/>
        <v>192</v>
      </c>
      <c r="C198" s="63"/>
      <c r="D198" s="15"/>
      <c r="E198" s="20">
        <v>1350</v>
      </c>
      <c r="F198" s="91">
        <v>1350</v>
      </c>
      <c r="G198" s="87" t="s">
        <v>1097</v>
      </c>
      <c r="H198" s="92">
        <v>45971</v>
      </c>
      <c r="I198" s="20">
        <f>ОКТ.25!I198+F198-E198</f>
        <v>-1350</v>
      </c>
    </row>
    <row r="199" spans="1:9" x14ac:dyDescent="0.25">
      <c r="A199" s="19"/>
      <c r="B199" s="127">
        <f t="shared" si="3"/>
        <v>193</v>
      </c>
      <c r="C199" s="63"/>
      <c r="D199" s="15"/>
      <c r="E199" s="20">
        <v>1350</v>
      </c>
      <c r="F199" s="91">
        <v>1350</v>
      </c>
      <c r="G199" s="87" t="s">
        <v>1098</v>
      </c>
      <c r="H199" s="92">
        <v>45966</v>
      </c>
      <c r="I199" s="20">
        <f>ОКТ.25!I199+F199-E199</f>
        <v>0</v>
      </c>
    </row>
    <row r="200" spans="1:9" x14ac:dyDescent="0.25">
      <c r="A200" s="19"/>
      <c r="B200" s="127">
        <f t="shared" si="3"/>
        <v>194</v>
      </c>
      <c r="C200" s="63"/>
      <c r="D200" s="15"/>
      <c r="E200" s="20">
        <v>1350</v>
      </c>
      <c r="F200" s="91">
        <v>1350</v>
      </c>
      <c r="G200" s="87" t="s">
        <v>1099</v>
      </c>
      <c r="H200" s="92">
        <v>45962</v>
      </c>
      <c r="I200" s="20">
        <f>ОКТ.25!I200+F200-E200</f>
        <v>0</v>
      </c>
    </row>
    <row r="201" spans="1:9" x14ac:dyDescent="0.25">
      <c r="A201" s="19"/>
      <c r="B201" s="127">
        <f t="shared" si="3"/>
        <v>195</v>
      </c>
      <c r="C201" s="63"/>
      <c r="D201" s="15"/>
      <c r="E201" s="20">
        <v>0</v>
      </c>
      <c r="F201" s="91"/>
      <c r="G201" s="87"/>
      <c r="H201" s="92"/>
      <c r="I201" s="20">
        <f>ОКТ.25!I201+F201-E201</f>
        <v>0</v>
      </c>
    </row>
    <row r="202" spans="1:9" x14ac:dyDescent="0.25">
      <c r="A202" s="19"/>
      <c r="B202" s="127">
        <f t="shared" si="3"/>
        <v>196</v>
      </c>
      <c r="C202" s="63"/>
      <c r="D202" s="15"/>
      <c r="E202" s="20">
        <v>1350</v>
      </c>
      <c r="F202" s="91">
        <v>1350</v>
      </c>
      <c r="G202" s="87" t="s">
        <v>1100</v>
      </c>
      <c r="H202" s="92">
        <v>45971</v>
      </c>
      <c r="I202" s="20">
        <f>ОКТ.25!I202+F202-E202</f>
        <v>0</v>
      </c>
    </row>
    <row r="203" spans="1:9" x14ac:dyDescent="0.25">
      <c r="A203" s="19"/>
      <c r="B203" s="127">
        <f t="shared" si="3"/>
        <v>197</v>
      </c>
      <c r="C203" s="63"/>
      <c r="D203" s="15"/>
      <c r="E203" s="20">
        <v>1350</v>
      </c>
      <c r="F203" s="91"/>
      <c r="G203" s="87"/>
      <c r="H203" s="92"/>
      <c r="I203" s="20">
        <f>ОКТ.25!I203+F203-E203</f>
        <v>-14850</v>
      </c>
    </row>
    <row r="204" spans="1:9" x14ac:dyDescent="0.25">
      <c r="A204" s="19"/>
      <c r="B204" s="127">
        <f t="shared" si="3"/>
        <v>198</v>
      </c>
      <c r="C204" s="63"/>
      <c r="D204" s="15"/>
      <c r="E204" s="20">
        <v>1350</v>
      </c>
      <c r="F204" s="91"/>
      <c r="G204" s="87"/>
      <c r="H204" s="92"/>
      <c r="I204" s="20">
        <f>ОКТ.25!I204+F204-E204</f>
        <v>-14850</v>
      </c>
    </row>
    <row r="205" spans="1:9" x14ac:dyDescent="0.25">
      <c r="A205" s="19"/>
      <c r="B205" s="127">
        <f t="shared" si="3"/>
        <v>199</v>
      </c>
      <c r="C205" s="63"/>
      <c r="D205" s="15"/>
      <c r="E205" s="20">
        <v>0</v>
      </c>
      <c r="F205" s="91"/>
      <c r="G205" s="87"/>
      <c r="H205" s="92"/>
      <c r="I205" s="20">
        <f>ОКТ.25!I205+F205-E205</f>
        <v>0</v>
      </c>
    </row>
    <row r="206" spans="1:9" x14ac:dyDescent="0.25">
      <c r="A206" s="19"/>
      <c r="B206" s="127">
        <f t="shared" si="3"/>
        <v>200</v>
      </c>
      <c r="C206" s="63"/>
      <c r="D206" s="15"/>
      <c r="E206" s="20">
        <v>0</v>
      </c>
      <c r="F206" s="91"/>
      <c r="G206" s="87"/>
      <c r="H206" s="92"/>
      <c r="I206" s="20">
        <f>ОКТ.25!I206+F206-E206</f>
        <v>0</v>
      </c>
    </row>
    <row r="207" spans="1:9" x14ac:dyDescent="0.25">
      <c r="A207" s="19"/>
      <c r="B207" s="127">
        <f t="shared" si="3"/>
        <v>201</v>
      </c>
      <c r="C207" s="63"/>
      <c r="D207" s="15"/>
      <c r="E207" s="20">
        <v>1350</v>
      </c>
      <c r="F207" s="91"/>
      <c r="G207" s="87"/>
      <c r="H207" s="92"/>
      <c r="I207" s="20">
        <f>ОКТ.25!I207+F207-E207</f>
        <v>-10800</v>
      </c>
    </row>
    <row r="208" spans="1:9" x14ac:dyDescent="0.25">
      <c r="A208" s="19"/>
      <c r="B208" s="127">
        <f t="shared" si="3"/>
        <v>202</v>
      </c>
      <c r="C208" s="63"/>
      <c r="D208" s="15"/>
      <c r="E208" s="20">
        <v>1350</v>
      </c>
      <c r="F208" s="91"/>
      <c r="G208" s="87"/>
      <c r="H208" s="92"/>
      <c r="I208" s="20">
        <f>ОКТ.25!I208+F208-E208</f>
        <v>-6800</v>
      </c>
    </row>
    <row r="209" spans="1:9" x14ac:dyDescent="0.25">
      <c r="A209" s="19"/>
      <c r="B209" s="127">
        <f t="shared" si="3"/>
        <v>203</v>
      </c>
      <c r="C209" s="63"/>
      <c r="D209" s="15"/>
      <c r="E209" s="20">
        <v>1350</v>
      </c>
      <c r="F209" s="91">
        <f>1350+1350</f>
        <v>2700</v>
      </c>
      <c r="G209" s="87" t="s">
        <v>1101</v>
      </c>
      <c r="H209" s="92">
        <v>45972</v>
      </c>
      <c r="I209" s="20">
        <f>ОКТ.25!I209+F209-E209</f>
        <v>-1350</v>
      </c>
    </row>
    <row r="210" spans="1:9" x14ac:dyDescent="0.25">
      <c r="A210" s="19"/>
      <c r="B210" s="127">
        <f>B209+1</f>
        <v>204</v>
      </c>
      <c r="C210" s="63"/>
      <c r="D210" s="15"/>
      <c r="E210" s="20">
        <v>0</v>
      </c>
      <c r="F210" s="91"/>
      <c r="G210" s="87"/>
      <c r="H210" s="92"/>
      <c r="I210" s="20">
        <f>ОКТ.25!I210+F210-E210</f>
        <v>0</v>
      </c>
    </row>
    <row r="211" spans="1:9" x14ac:dyDescent="0.25">
      <c r="A211" s="19"/>
      <c r="B211" s="127">
        <f t="shared" si="3"/>
        <v>205</v>
      </c>
      <c r="C211" s="63"/>
      <c r="D211" s="15"/>
      <c r="E211" s="20">
        <v>1350</v>
      </c>
      <c r="F211" s="91"/>
      <c r="G211" s="87"/>
      <c r="H211" s="92"/>
      <c r="I211" s="20">
        <f>ОКТ.25!I211+F211-E211</f>
        <v>-9450</v>
      </c>
    </row>
    <row r="212" spans="1:9" x14ac:dyDescent="0.25">
      <c r="A212" s="19"/>
      <c r="B212" s="127">
        <f t="shared" si="3"/>
        <v>206</v>
      </c>
      <c r="C212" s="63"/>
      <c r="D212" s="15"/>
      <c r="E212" s="20">
        <v>1350</v>
      </c>
      <c r="F212" s="91"/>
      <c r="G212" s="87"/>
      <c r="H212" s="92"/>
      <c r="I212" s="20">
        <f>ОКТ.25!I212+F212-E212</f>
        <v>-9450</v>
      </c>
    </row>
    <row r="213" spans="1:9" x14ac:dyDescent="0.25">
      <c r="A213" s="19"/>
      <c r="B213" s="127">
        <f t="shared" si="3"/>
        <v>207</v>
      </c>
      <c r="C213" s="63"/>
      <c r="D213" s="15"/>
      <c r="E213" s="20">
        <v>1350</v>
      </c>
      <c r="F213" s="91"/>
      <c r="G213" s="87"/>
      <c r="H213" s="92"/>
      <c r="I213" s="20">
        <f>ОКТ.25!I213+F213-E213</f>
        <v>-14850</v>
      </c>
    </row>
    <row r="214" spans="1:9" x14ac:dyDescent="0.25">
      <c r="A214" s="19"/>
      <c r="B214" s="127">
        <f t="shared" si="3"/>
        <v>208</v>
      </c>
      <c r="C214" s="63"/>
      <c r="D214" s="15"/>
      <c r="E214" s="20">
        <v>1350</v>
      </c>
      <c r="F214" s="91"/>
      <c r="G214" s="87"/>
      <c r="H214" s="92"/>
      <c r="I214" s="20">
        <f>ОКТ.25!I214+F214-E214</f>
        <v>1350</v>
      </c>
    </row>
    <row r="215" spans="1:9" x14ac:dyDescent="0.25">
      <c r="A215" s="19"/>
      <c r="B215" s="127">
        <f t="shared" si="3"/>
        <v>209</v>
      </c>
      <c r="C215" s="63"/>
      <c r="D215" s="15"/>
      <c r="E215" s="20">
        <v>1350</v>
      </c>
      <c r="F215" s="91"/>
      <c r="G215" s="87"/>
      <c r="H215" s="92"/>
      <c r="I215" s="20">
        <f>ОКТ.25!I215+F215-E215</f>
        <v>-2700</v>
      </c>
    </row>
    <row r="216" spans="1:9" x14ac:dyDescent="0.25">
      <c r="A216" s="19"/>
      <c r="B216" s="127">
        <f t="shared" si="3"/>
        <v>210</v>
      </c>
      <c r="C216" s="63"/>
      <c r="D216" s="15"/>
      <c r="E216" s="20">
        <v>1350</v>
      </c>
      <c r="F216" s="91"/>
      <c r="G216" s="87"/>
      <c r="H216" s="92"/>
      <c r="I216" s="20">
        <f>ОКТ.25!I216+F216-E216</f>
        <v>29700</v>
      </c>
    </row>
    <row r="217" spans="1:9" x14ac:dyDescent="0.25">
      <c r="A217" s="19"/>
      <c r="B217" s="127">
        <f t="shared" si="3"/>
        <v>211</v>
      </c>
      <c r="C217" s="63"/>
      <c r="D217" s="15"/>
      <c r="E217" s="20">
        <v>1350</v>
      </c>
      <c r="F217" s="91"/>
      <c r="G217" s="87"/>
      <c r="H217" s="92"/>
      <c r="I217" s="20">
        <f>ОКТ.25!I217+F217-E217</f>
        <v>29700</v>
      </c>
    </row>
    <row r="218" spans="1:9" x14ac:dyDescent="0.25">
      <c r="A218" s="19"/>
      <c r="B218" s="127">
        <f t="shared" si="3"/>
        <v>212</v>
      </c>
      <c r="C218" s="63"/>
      <c r="D218" s="15"/>
      <c r="E218" s="20">
        <v>1350</v>
      </c>
      <c r="F218" s="91">
        <v>1350</v>
      </c>
      <c r="G218" s="87" t="s">
        <v>1102</v>
      </c>
      <c r="H218" s="92">
        <v>45971</v>
      </c>
      <c r="I218" s="20">
        <f>ОКТ.25!I218+F218-E218</f>
        <v>0</v>
      </c>
    </row>
    <row r="219" spans="1:9" x14ac:dyDescent="0.25">
      <c r="A219" s="19"/>
      <c r="B219" s="127">
        <f t="shared" si="3"/>
        <v>213</v>
      </c>
      <c r="C219" s="63"/>
      <c r="D219" s="15"/>
      <c r="E219" s="20">
        <v>1350</v>
      </c>
      <c r="F219" s="91"/>
      <c r="G219" s="87"/>
      <c r="H219" s="92"/>
      <c r="I219" s="20">
        <f>ОКТ.25!I219+F219-E219</f>
        <v>8100</v>
      </c>
    </row>
    <row r="220" spans="1:9" x14ac:dyDescent="0.25">
      <c r="A220" s="19"/>
      <c r="B220" s="127">
        <f t="shared" si="3"/>
        <v>214</v>
      </c>
      <c r="C220" s="63"/>
      <c r="D220" s="127"/>
      <c r="E220" s="20">
        <v>1350</v>
      </c>
      <c r="F220" s="91"/>
      <c r="G220" s="87"/>
      <c r="H220" s="92"/>
      <c r="I220" s="20">
        <f>ОКТ.25!I220+F220-E220</f>
        <v>1350</v>
      </c>
    </row>
    <row r="221" spans="1:9" x14ac:dyDescent="0.25">
      <c r="A221" s="19"/>
      <c r="B221" s="127">
        <f t="shared" si="3"/>
        <v>215</v>
      </c>
      <c r="C221" s="63"/>
      <c r="D221" s="15"/>
      <c r="E221" s="20">
        <v>1350</v>
      </c>
      <c r="F221" s="91"/>
      <c r="G221" s="87"/>
      <c r="H221" s="92"/>
      <c r="I221" s="20">
        <f>ОКТ.25!I221+F221-E221</f>
        <v>-14850</v>
      </c>
    </row>
    <row r="222" spans="1:9" x14ac:dyDescent="0.25">
      <c r="A222" s="19"/>
      <c r="B222" s="127">
        <f t="shared" si="3"/>
        <v>216</v>
      </c>
      <c r="C222" s="63"/>
      <c r="D222" s="15"/>
      <c r="E222" s="20">
        <v>1350</v>
      </c>
      <c r="F222" s="91"/>
      <c r="G222" s="87"/>
      <c r="H222" s="92"/>
      <c r="I222" s="20">
        <f>ОКТ.25!I222+F222-E222</f>
        <v>5150</v>
      </c>
    </row>
    <row r="223" spans="1:9" x14ac:dyDescent="0.25">
      <c r="A223" s="19"/>
      <c r="B223" s="127">
        <f t="shared" si="3"/>
        <v>217</v>
      </c>
      <c r="C223" s="63"/>
      <c r="D223" s="15"/>
      <c r="E223" s="20">
        <v>1350</v>
      </c>
      <c r="F223" s="91">
        <v>1350</v>
      </c>
      <c r="G223" s="87" t="s">
        <v>1103</v>
      </c>
      <c r="H223" s="92">
        <v>45968</v>
      </c>
      <c r="I223" s="20">
        <f>ОКТ.25!I223+F223-E223</f>
        <v>0</v>
      </c>
    </row>
    <row r="224" spans="1:9" x14ac:dyDescent="0.25">
      <c r="A224" s="19"/>
      <c r="B224" s="127">
        <f t="shared" si="3"/>
        <v>218</v>
      </c>
      <c r="C224" s="63"/>
      <c r="D224" s="15"/>
      <c r="E224" s="20">
        <v>0</v>
      </c>
      <c r="F224" s="91"/>
      <c r="G224" s="87"/>
      <c r="H224" s="92"/>
      <c r="I224" s="20">
        <f>ОКТ.25!I224+F224-E224</f>
        <v>0</v>
      </c>
    </row>
    <row r="225" spans="1:9" x14ac:dyDescent="0.25">
      <c r="A225" s="19"/>
      <c r="B225" s="127">
        <f t="shared" si="3"/>
        <v>219</v>
      </c>
      <c r="C225" s="63"/>
      <c r="D225" s="15"/>
      <c r="E225" s="20">
        <v>1350</v>
      </c>
      <c r="F225" s="91">
        <v>2700</v>
      </c>
      <c r="G225" s="87" t="s">
        <v>1104</v>
      </c>
      <c r="H225" s="92">
        <v>45977</v>
      </c>
      <c r="I225" s="20">
        <f>ОКТ.25!I225+F225-E225</f>
        <v>1350</v>
      </c>
    </row>
    <row r="226" spans="1:9" x14ac:dyDescent="0.25">
      <c r="A226" s="19"/>
      <c r="B226" s="127">
        <f t="shared" si="3"/>
        <v>220</v>
      </c>
      <c r="C226" s="63"/>
      <c r="D226" s="15"/>
      <c r="E226" s="20">
        <v>1350</v>
      </c>
      <c r="F226" s="91"/>
      <c r="G226" s="87"/>
      <c r="H226" s="92"/>
      <c r="I226" s="20">
        <f>ОКТ.25!I226+F226-E226</f>
        <v>-4725</v>
      </c>
    </row>
    <row r="227" spans="1:9" x14ac:dyDescent="0.25">
      <c r="A227" s="19"/>
      <c r="B227" s="127">
        <f t="shared" si="3"/>
        <v>221</v>
      </c>
      <c r="C227" s="63"/>
      <c r="D227" s="15"/>
      <c r="E227" s="20">
        <v>1350</v>
      </c>
      <c r="F227" s="91"/>
      <c r="G227" s="87"/>
      <c r="H227" s="92"/>
      <c r="I227" s="20">
        <f>ОКТ.25!I227+F227-E227</f>
        <v>-9850</v>
      </c>
    </row>
    <row r="228" spans="1:9" x14ac:dyDescent="0.25">
      <c r="A228" s="19"/>
      <c r="B228" s="127">
        <f t="shared" si="3"/>
        <v>222</v>
      </c>
      <c r="C228" s="63"/>
      <c r="D228" s="15"/>
      <c r="E228" s="20">
        <v>1350</v>
      </c>
      <c r="F228" s="91"/>
      <c r="G228" s="87"/>
      <c r="H228" s="92"/>
      <c r="I228" s="20">
        <f>ОКТ.25!I228+F228-E228</f>
        <v>-14850</v>
      </c>
    </row>
    <row r="229" spans="1:9" x14ac:dyDescent="0.25">
      <c r="A229" s="19"/>
      <c r="B229" s="127">
        <f t="shared" si="3"/>
        <v>223</v>
      </c>
      <c r="C229" s="63"/>
      <c r="D229" s="15"/>
      <c r="E229" s="20">
        <v>1350</v>
      </c>
      <c r="F229" s="91"/>
      <c r="G229" s="87"/>
      <c r="H229" s="92"/>
      <c r="I229" s="20">
        <f>ОКТ.25!I229+F229-E229</f>
        <v>-9850</v>
      </c>
    </row>
    <row r="230" spans="1:9" x14ac:dyDescent="0.25">
      <c r="A230" s="19"/>
      <c r="B230" s="127">
        <f t="shared" si="3"/>
        <v>224</v>
      </c>
      <c r="C230" s="63"/>
      <c r="D230" s="15"/>
      <c r="E230" s="20">
        <v>1350</v>
      </c>
      <c r="F230" s="91"/>
      <c r="G230" s="87"/>
      <c r="H230" s="92"/>
      <c r="I230" s="20">
        <f>ОКТ.25!I230+F230-E230</f>
        <v>-7700</v>
      </c>
    </row>
    <row r="231" spans="1:9" x14ac:dyDescent="0.25">
      <c r="A231" s="19"/>
      <c r="B231" s="127">
        <f t="shared" si="3"/>
        <v>225</v>
      </c>
      <c r="C231" s="63"/>
      <c r="D231" s="15"/>
      <c r="E231" s="20">
        <v>1350</v>
      </c>
      <c r="F231" s="91">
        <v>1350</v>
      </c>
      <c r="G231" s="87" t="s">
        <v>1105</v>
      </c>
      <c r="H231" s="92">
        <v>45968</v>
      </c>
      <c r="I231" s="20">
        <f>ОКТ.25!I231+F231-E231</f>
        <v>5400</v>
      </c>
    </row>
    <row r="232" spans="1:9" x14ac:dyDescent="0.25">
      <c r="A232" s="19"/>
      <c r="B232" s="127">
        <f t="shared" si="3"/>
        <v>226</v>
      </c>
      <c r="C232" s="63"/>
      <c r="D232" s="15"/>
      <c r="E232" s="20">
        <v>1350</v>
      </c>
      <c r="F232" s="91"/>
      <c r="G232" s="87"/>
      <c r="H232" s="92"/>
      <c r="I232" s="20">
        <f>ОКТ.25!I232+F232-E232</f>
        <v>-4800</v>
      </c>
    </row>
    <row r="233" spans="1:9" x14ac:dyDescent="0.25">
      <c r="A233" s="19"/>
      <c r="B233" s="127">
        <f t="shared" si="3"/>
        <v>227</v>
      </c>
      <c r="C233" s="63"/>
      <c r="D233" s="15"/>
      <c r="E233" s="20">
        <v>1350</v>
      </c>
      <c r="F233" s="91"/>
      <c r="G233" s="87"/>
      <c r="H233" s="92"/>
      <c r="I233" s="20">
        <f>ОКТ.25!I233+F233-E233</f>
        <v>1150</v>
      </c>
    </row>
    <row r="234" spans="1:9" x14ac:dyDescent="0.25">
      <c r="A234" s="19"/>
      <c r="B234" s="127">
        <f t="shared" si="3"/>
        <v>228</v>
      </c>
      <c r="C234" s="63"/>
      <c r="D234" s="15"/>
      <c r="E234" s="20">
        <v>1350</v>
      </c>
      <c r="F234" s="91"/>
      <c r="G234" s="87"/>
      <c r="H234" s="92"/>
      <c r="I234" s="20">
        <f>ОКТ.25!I234+F234-E234</f>
        <v>1350</v>
      </c>
    </row>
    <row r="235" spans="1:9" x14ac:dyDescent="0.25">
      <c r="A235" s="19"/>
      <c r="B235" s="127">
        <f t="shared" si="3"/>
        <v>229</v>
      </c>
      <c r="C235" s="63"/>
      <c r="D235" s="15"/>
      <c r="E235" s="20">
        <v>1350</v>
      </c>
      <c r="F235" s="91"/>
      <c r="G235" s="87"/>
      <c r="H235" s="92"/>
      <c r="I235" s="20">
        <f>ОКТ.25!I235+F235-E235</f>
        <v>0</v>
      </c>
    </row>
    <row r="236" spans="1:9" x14ac:dyDescent="0.25">
      <c r="A236" s="19"/>
      <c r="B236" s="127">
        <f t="shared" si="3"/>
        <v>230</v>
      </c>
      <c r="C236" s="63"/>
      <c r="D236" s="15"/>
      <c r="E236" s="20">
        <v>1350</v>
      </c>
      <c r="F236" s="91">
        <v>2400</v>
      </c>
      <c r="G236" s="87" t="s">
        <v>1106</v>
      </c>
      <c r="H236" s="92">
        <v>45978</v>
      </c>
      <c r="I236" s="20">
        <f>ОКТ.25!I236+F236-E236</f>
        <v>1950</v>
      </c>
    </row>
    <row r="237" spans="1:9" x14ac:dyDescent="0.25">
      <c r="A237" s="19"/>
      <c r="B237" s="127">
        <f t="shared" si="3"/>
        <v>231</v>
      </c>
      <c r="C237" s="63"/>
      <c r="D237" s="15"/>
      <c r="E237" s="20">
        <v>1350</v>
      </c>
      <c r="F237" s="91"/>
      <c r="G237" s="87"/>
      <c r="H237" s="92"/>
      <c r="I237" s="20">
        <f>ОКТ.25!I237+F237-E237</f>
        <v>-14850</v>
      </c>
    </row>
    <row r="238" spans="1:9" x14ac:dyDescent="0.25">
      <c r="A238" s="19"/>
      <c r="B238" s="127">
        <f t="shared" si="3"/>
        <v>232</v>
      </c>
      <c r="C238" s="63"/>
      <c r="D238" s="15"/>
      <c r="E238" s="20">
        <v>1350</v>
      </c>
      <c r="F238" s="91"/>
      <c r="G238" s="87"/>
      <c r="H238" s="92"/>
      <c r="I238" s="20">
        <f>ОКТ.25!I238+F238-E238</f>
        <v>-14850</v>
      </c>
    </row>
    <row r="239" spans="1:9" x14ac:dyDescent="0.25">
      <c r="A239" s="19"/>
      <c r="B239" s="127">
        <f t="shared" si="3"/>
        <v>233</v>
      </c>
      <c r="C239" s="63"/>
      <c r="D239" s="15"/>
      <c r="E239" s="20">
        <v>1350</v>
      </c>
      <c r="F239" s="91"/>
      <c r="G239" s="87"/>
      <c r="H239" s="92"/>
      <c r="I239" s="20">
        <f>ОКТ.25!I239+F239-E239</f>
        <v>-14850</v>
      </c>
    </row>
    <row r="240" spans="1:9" x14ac:dyDescent="0.25">
      <c r="A240" s="19"/>
      <c r="B240" s="127">
        <f t="shared" si="3"/>
        <v>234</v>
      </c>
      <c r="C240" s="63"/>
      <c r="D240" s="15"/>
      <c r="E240" s="20">
        <v>1350</v>
      </c>
      <c r="F240" s="91"/>
      <c r="G240" s="87"/>
      <c r="H240" s="92"/>
      <c r="I240" s="20">
        <f>ОКТ.25!I240+F240-E240</f>
        <v>-14850</v>
      </c>
    </row>
    <row r="241" spans="1:9" x14ac:dyDescent="0.25">
      <c r="A241" s="19"/>
      <c r="B241" s="127">
        <f t="shared" si="3"/>
        <v>235</v>
      </c>
      <c r="C241" s="63"/>
      <c r="D241" s="15"/>
      <c r="E241" s="20">
        <v>1350</v>
      </c>
      <c r="F241" s="91"/>
      <c r="G241" s="87"/>
      <c r="H241" s="92"/>
      <c r="I241" s="20">
        <f>ОКТ.25!I241+F241-E241</f>
        <v>-4600</v>
      </c>
    </row>
    <row r="242" spans="1:9" x14ac:dyDescent="0.25">
      <c r="A242" s="19"/>
      <c r="B242" s="127">
        <f t="shared" si="3"/>
        <v>236</v>
      </c>
      <c r="C242" s="63"/>
      <c r="D242" s="15"/>
      <c r="E242" s="20">
        <v>1350</v>
      </c>
      <c r="F242" s="91"/>
      <c r="G242" s="87"/>
      <c r="H242" s="92"/>
      <c r="I242" s="20">
        <f>ОКТ.25!I242+F242-E242</f>
        <v>-14850</v>
      </c>
    </row>
    <row r="243" spans="1:9" x14ac:dyDescent="0.25">
      <c r="A243" s="19"/>
      <c r="B243" s="127">
        <f t="shared" si="3"/>
        <v>237</v>
      </c>
      <c r="C243" s="63"/>
      <c r="D243" s="15"/>
      <c r="E243" s="20">
        <v>1350</v>
      </c>
      <c r="F243" s="91"/>
      <c r="G243" s="87"/>
      <c r="H243" s="92"/>
      <c r="I243" s="20">
        <f>ОКТ.25!I243+F243-E243</f>
        <v>12150</v>
      </c>
    </row>
    <row r="244" spans="1:9" x14ac:dyDescent="0.25">
      <c r="A244" s="19"/>
      <c r="B244" s="127">
        <f t="shared" si="3"/>
        <v>238</v>
      </c>
      <c r="C244" s="63"/>
      <c r="D244" s="15"/>
      <c r="E244" s="20">
        <v>1350</v>
      </c>
      <c r="F244" s="91"/>
      <c r="G244" s="87"/>
      <c r="H244" s="92"/>
      <c r="I244" s="20">
        <f>ОКТ.25!I244+F244-E244</f>
        <v>8100</v>
      </c>
    </row>
    <row r="245" spans="1:9" x14ac:dyDescent="0.25">
      <c r="A245" s="19"/>
      <c r="B245" s="127">
        <f t="shared" si="3"/>
        <v>239</v>
      </c>
      <c r="C245" s="63"/>
      <c r="D245" s="15"/>
      <c r="E245" s="20">
        <v>1350</v>
      </c>
      <c r="F245" s="91"/>
      <c r="G245" s="87"/>
      <c r="H245" s="92"/>
      <c r="I245" s="20">
        <f>ОКТ.25!I245+F245-E245</f>
        <v>-14850</v>
      </c>
    </row>
    <row r="246" spans="1:9" x14ac:dyDescent="0.25">
      <c r="A246" s="19"/>
      <c r="B246" s="127">
        <f t="shared" si="3"/>
        <v>240</v>
      </c>
      <c r="C246" s="63"/>
      <c r="D246" s="15"/>
      <c r="E246" s="20">
        <v>1350</v>
      </c>
      <c r="F246" s="91"/>
      <c r="G246" s="87"/>
      <c r="H246" s="92"/>
      <c r="I246" s="20">
        <f>ОКТ.25!I246+F246-E246</f>
        <v>-14850</v>
      </c>
    </row>
    <row r="247" spans="1:9" x14ac:dyDescent="0.25">
      <c r="A247" s="19"/>
      <c r="B247" s="127">
        <v>241</v>
      </c>
      <c r="C247" s="63"/>
      <c r="D247" s="15"/>
      <c r="E247" s="20">
        <v>1350</v>
      </c>
      <c r="F247" s="91"/>
      <c r="G247" s="87"/>
      <c r="H247" s="92"/>
      <c r="I247" s="20">
        <f>ОКТ.25!I247+F247-E247</f>
        <v>19150</v>
      </c>
    </row>
    <row r="248" spans="1:9" x14ac:dyDescent="0.25">
      <c r="A248" s="23"/>
      <c r="B248" s="127" t="s">
        <v>49</v>
      </c>
      <c r="C248" s="63"/>
      <c r="D248" s="15"/>
      <c r="E248" s="20">
        <v>2700</v>
      </c>
      <c r="F248" s="91"/>
      <c r="G248" s="87"/>
      <c r="H248" s="92"/>
      <c r="I248" s="20">
        <f>ОКТ.25!I248+F248-E248</f>
        <v>8300</v>
      </c>
    </row>
    <row r="249" spans="1:9" x14ac:dyDescent="0.25">
      <c r="A249" s="23"/>
      <c r="B249" s="127" t="s">
        <v>50</v>
      </c>
      <c r="C249" s="63"/>
      <c r="D249" s="15"/>
      <c r="E249" s="20">
        <v>2700</v>
      </c>
      <c r="F249" s="91">
        <v>2700</v>
      </c>
      <c r="G249" s="87" t="s">
        <v>1107</v>
      </c>
      <c r="H249" s="92">
        <v>45971</v>
      </c>
      <c r="I249" s="20">
        <f>ОКТ.25!I249+F249-E249</f>
        <v>0</v>
      </c>
    </row>
    <row r="250" spans="1:9" x14ac:dyDescent="0.25">
      <c r="A250" s="23"/>
      <c r="B250" s="127">
        <f>243+1</f>
        <v>244</v>
      </c>
      <c r="C250" s="63"/>
      <c r="D250" s="15"/>
      <c r="E250" s="20"/>
      <c r="F250" s="91"/>
      <c r="G250" s="87"/>
      <c r="H250" s="92"/>
      <c r="I250" s="20">
        <f>ОКТ.25!I250+F250-E250</f>
        <v>0</v>
      </c>
    </row>
    <row r="251" spans="1:9" x14ac:dyDescent="0.25">
      <c r="A251" s="23"/>
      <c r="B251" s="127">
        <f t="shared" ref="B251:B271" si="4">B250+1</f>
        <v>245</v>
      </c>
      <c r="C251" s="63"/>
      <c r="D251" s="15"/>
      <c r="E251" s="20">
        <v>1350</v>
      </c>
      <c r="F251" s="91"/>
      <c r="G251" s="87"/>
      <c r="H251" s="92"/>
      <c r="I251" s="20">
        <f>ОКТ.25!I251+F251-E251</f>
        <v>-5400</v>
      </c>
    </row>
    <row r="252" spans="1:9" x14ac:dyDescent="0.25">
      <c r="A252" s="23"/>
      <c r="B252" s="127">
        <f t="shared" si="4"/>
        <v>246</v>
      </c>
      <c r="C252" s="63"/>
      <c r="D252" s="15"/>
      <c r="E252" s="20">
        <v>1350</v>
      </c>
      <c r="F252" s="91">
        <v>1350</v>
      </c>
      <c r="G252" s="87" t="s">
        <v>1108</v>
      </c>
      <c r="H252" s="92">
        <v>45984</v>
      </c>
      <c r="I252" s="20">
        <f>ОКТ.25!I252+F252-E252</f>
        <v>0</v>
      </c>
    </row>
    <row r="253" spans="1:9" x14ac:dyDescent="0.25">
      <c r="A253" s="23"/>
      <c r="B253" s="127">
        <f t="shared" si="4"/>
        <v>247</v>
      </c>
      <c r="C253" s="63"/>
      <c r="D253" s="15"/>
      <c r="E253" s="20">
        <v>1350</v>
      </c>
      <c r="F253" s="91"/>
      <c r="G253" s="87"/>
      <c r="H253" s="92"/>
      <c r="I253" s="20">
        <f>ОКТ.25!I253+F253-E253</f>
        <v>2050</v>
      </c>
    </row>
    <row r="254" spans="1:9" x14ac:dyDescent="0.25">
      <c r="A254" s="23"/>
      <c r="B254" s="127">
        <f t="shared" si="4"/>
        <v>248</v>
      </c>
      <c r="C254" s="63"/>
      <c r="D254" s="15"/>
      <c r="E254" s="20">
        <v>0</v>
      </c>
      <c r="F254" s="91"/>
      <c r="G254" s="87"/>
      <c r="H254" s="92"/>
      <c r="I254" s="20">
        <f>ОКТ.25!I254+F254-E254</f>
        <v>0</v>
      </c>
    </row>
    <row r="255" spans="1:9" x14ac:dyDescent="0.25">
      <c r="A255" s="23"/>
      <c r="B255" s="127">
        <f t="shared" si="4"/>
        <v>249</v>
      </c>
      <c r="C255" s="63"/>
      <c r="D255" s="15"/>
      <c r="E255" s="20">
        <v>1350</v>
      </c>
      <c r="F255" s="91">
        <v>8100</v>
      </c>
      <c r="G255" s="87" t="s">
        <v>1109</v>
      </c>
      <c r="H255" s="92">
        <v>45987</v>
      </c>
      <c r="I255" s="20">
        <f>ОКТ.25!I255+F255-E255</f>
        <v>1350</v>
      </c>
    </row>
    <row r="256" spans="1:9" x14ac:dyDescent="0.25">
      <c r="A256" s="23"/>
      <c r="B256" s="127">
        <f t="shared" si="4"/>
        <v>250</v>
      </c>
      <c r="C256" s="63"/>
      <c r="D256" s="15"/>
      <c r="E256" s="20">
        <v>1350</v>
      </c>
      <c r="F256" s="91"/>
      <c r="G256" s="87"/>
      <c r="H256" s="92"/>
      <c r="I256" s="20">
        <f>ОКТ.25!I256+F256-E256</f>
        <v>-14850</v>
      </c>
    </row>
    <row r="257" spans="1:10" x14ac:dyDescent="0.25">
      <c r="A257" s="23"/>
      <c r="B257" s="127">
        <f t="shared" si="4"/>
        <v>251</v>
      </c>
      <c r="C257" s="63"/>
      <c r="D257" s="15"/>
      <c r="E257" s="20">
        <v>1350</v>
      </c>
      <c r="F257" s="91"/>
      <c r="G257" s="87"/>
      <c r="H257" s="92"/>
      <c r="I257" s="20">
        <f>ОКТ.25!I257+F257-E257</f>
        <v>1350</v>
      </c>
    </row>
    <row r="258" spans="1:10" x14ac:dyDescent="0.25">
      <c r="A258" s="23"/>
      <c r="B258" s="127">
        <f t="shared" si="4"/>
        <v>252</v>
      </c>
      <c r="C258" s="63"/>
      <c r="D258" s="15"/>
      <c r="E258" s="20">
        <v>1350</v>
      </c>
      <c r="F258" s="91"/>
      <c r="G258" s="87"/>
      <c r="H258" s="92"/>
      <c r="I258" s="20">
        <f>ОКТ.25!I258+F258-E258</f>
        <v>-14850</v>
      </c>
    </row>
    <row r="259" spans="1:10" x14ac:dyDescent="0.25">
      <c r="A259" s="23"/>
      <c r="B259" s="127">
        <f t="shared" si="4"/>
        <v>253</v>
      </c>
      <c r="C259" s="63"/>
      <c r="D259" s="15"/>
      <c r="E259" s="20">
        <v>1350</v>
      </c>
      <c r="F259" s="91">
        <v>1350</v>
      </c>
      <c r="G259" s="87" t="s">
        <v>1110</v>
      </c>
      <c r="H259" s="92">
        <v>45985</v>
      </c>
      <c r="I259" s="20">
        <f>ОКТ.25!I259+F259-E259</f>
        <v>0</v>
      </c>
    </row>
    <row r="260" spans="1:10" x14ac:dyDescent="0.25">
      <c r="A260" s="23"/>
      <c r="B260" s="127">
        <f t="shared" si="4"/>
        <v>254</v>
      </c>
      <c r="C260" s="63"/>
      <c r="D260" s="15"/>
      <c r="E260" s="20">
        <v>1350</v>
      </c>
      <c r="F260" s="91"/>
      <c r="G260" s="87"/>
      <c r="H260" s="92"/>
      <c r="I260" s="20">
        <f>ОКТ.25!I260+F260-E260</f>
        <v>5150</v>
      </c>
    </row>
    <row r="261" spans="1:10" x14ac:dyDescent="0.25">
      <c r="A261" s="23"/>
      <c r="B261" s="127">
        <v>256</v>
      </c>
      <c r="C261" s="63"/>
      <c r="D261" s="15"/>
      <c r="E261" s="20">
        <v>1350</v>
      </c>
      <c r="F261" s="91"/>
      <c r="G261" s="87"/>
      <c r="H261" s="92"/>
      <c r="I261" s="20">
        <f>ОКТ.25!I261+F261-E261</f>
        <v>-14850</v>
      </c>
    </row>
    <row r="262" spans="1:10" x14ac:dyDescent="0.25">
      <c r="A262" s="23"/>
      <c r="B262" s="127">
        <v>258</v>
      </c>
      <c r="C262" s="63"/>
      <c r="D262" s="15"/>
      <c r="E262" s="20">
        <v>1350</v>
      </c>
      <c r="F262" s="91"/>
      <c r="G262" s="87"/>
      <c r="H262" s="92"/>
      <c r="I262" s="20">
        <f>ОКТ.25!I262+F262-E262</f>
        <v>-4050</v>
      </c>
    </row>
    <row r="263" spans="1:10" x14ac:dyDescent="0.25">
      <c r="A263" s="23"/>
      <c r="B263" s="127">
        <f t="shared" si="4"/>
        <v>259</v>
      </c>
      <c r="C263" s="63"/>
      <c r="D263" s="15"/>
      <c r="E263" s="20">
        <v>1350</v>
      </c>
      <c r="F263" s="91"/>
      <c r="G263" s="87"/>
      <c r="H263" s="92"/>
      <c r="I263" s="20">
        <f>ОКТ.25!I263+F263-E263</f>
        <v>-5400</v>
      </c>
    </row>
    <row r="264" spans="1:10" x14ac:dyDescent="0.25">
      <c r="A264" s="23"/>
      <c r="B264" s="127">
        <f t="shared" si="4"/>
        <v>260</v>
      </c>
      <c r="C264" s="63"/>
      <c r="D264" s="15"/>
      <c r="E264" s="20">
        <v>1350</v>
      </c>
      <c r="F264" s="91">
        <v>1350</v>
      </c>
      <c r="G264" s="87" t="s">
        <v>1111</v>
      </c>
      <c r="H264" s="92">
        <v>45967</v>
      </c>
      <c r="I264" s="20">
        <f>ОКТ.25!I264+F264-E264</f>
        <v>-2400</v>
      </c>
      <c r="J264" s="119"/>
    </row>
    <row r="265" spans="1:10" x14ac:dyDescent="0.25">
      <c r="A265" s="23"/>
      <c r="B265" s="127">
        <f t="shared" si="4"/>
        <v>261</v>
      </c>
      <c r="C265" s="63"/>
      <c r="D265" s="15"/>
      <c r="E265" s="20">
        <v>1350</v>
      </c>
      <c r="F265" s="91"/>
      <c r="G265" s="87"/>
      <c r="H265" s="92"/>
      <c r="I265" s="20">
        <f>ОКТ.25!I265+F265-E265</f>
        <v>-12150</v>
      </c>
    </row>
    <row r="266" spans="1:10" x14ac:dyDescent="0.25">
      <c r="A266" s="23"/>
      <c r="B266" s="127">
        <f t="shared" si="4"/>
        <v>262</v>
      </c>
      <c r="C266" s="63"/>
      <c r="D266" s="15"/>
      <c r="E266" s="20">
        <v>1350</v>
      </c>
      <c r="F266" s="91"/>
      <c r="G266" s="87"/>
      <c r="H266" s="92"/>
      <c r="I266" s="20">
        <f>ОКТ.25!I266+F266-E266</f>
        <v>0</v>
      </c>
    </row>
    <row r="267" spans="1:10" x14ac:dyDescent="0.25">
      <c r="A267" s="23"/>
      <c r="B267" s="127">
        <f t="shared" si="4"/>
        <v>263</v>
      </c>
      <c r="C267" s="63"/>
      <c r="D267" s="15"/>
      <c r="E267" s="20">
        <v>1350</v>
      </c>
      <c r="F267" s="91"/>
      <c r="G267" s="87"/>
      <c r="H267" s="92"/>
      <c r="I267" s="20">
        <f>ОКТ.25!I267+F267-E267</f>
        <v>-14850</v>
      </c>
    </row>
    <row r="268" spans="1:10" x14ac:dyDescent="0.25">
      <c r="A268" s="23"/>
      <c r="B268" s="127">
        <f t="shared" si="4"/>
        <v>264</v>
      </c>
      <c r="C268" s="63"/>
      <c r="D268" s="15"/>
      <c r="E268" s="20">
        <v>1350</v>
      </c>
      <c r="F268" s="91"/>
      <c r="G268" s="87"/>
      <c r="H268" s="92"/>
      <c r="I268" s="20">
        <f>ОКТ.25!I268+F268-E268</f>
        <v>-6750</v>
      </c>
    </row>
    <row r="269" spans="1:10" x14ac:dyDescent="0.25">
      <c r="A269" s="23"/>
      <c r="B269" s="127">
        <f t="shared" si="4"/>
        <v>265</v>
      </c>
      <c r="C269" s="63"/>
      <c r="D269" s="15"/>
      <c r="E269" s="20">
        <v>1350</v>
      </c>
      <c r="F269" s="91"/>
      <c r="G269" s="87"/>
      <c r="H269" s="92"/>
      <c r="I269" s="20">
        <f>ОКТ.25!I269+F269-E269</f>
        <v>-12150</v>
      </c>
    </row>
    <row r="270" spans="1:10" x14ac:dyDescent="0.25">
      <c r="A270" s="23"/>
      <c r="B270" s="127">
        <f t="shared" si="4"/>
        <v>266</v>
      </c>
      <c r="C270" s="67"/>
      <c r="D270" s="15"/>
      <c r="E270" s="20">
        <v>1350</v>
      </c>
      <c r="F270" s="91"/>
      <c r="G270" s="87"/>
      <c r="H270" s="92"/>
      <c r="I270" s="20">
        <f>ОКТ.25!I270+F270-E270</f>
        <v>-5400</v>
      </c>
    </row>
    <row r="271" spans="1:10" x14ac:dyDescent="0.25">
      <c r="A271" s="23"/>
      <c r="B271" s="127">
        <f t="shared" si="4"/>
        <v>267</v>
      </c>
      <c r="C271" s="67"/>
      <c r="D271" s="15"/>
      <c r="E271" s="20">
        <v>1350</v>
      </c>
      <c r="F271" s="91"/>
      <c r="G271" s="87"/>
      <c r="H271" s="92"/>
      <c r="I271" s="20">
        <f>ОКТ.25!I271+F271-E271</f>
        <v>1350</v>
      </c>
    </row>
    <row r="272" spans="1:10" x14ac:dyDescent="0.25">
      <c r="A272" s="19"/>
      <c r="B272" s="127">
        <v>268</v>
      </c>
      <c r="C272" s="67"/>
      <c r="D272" s="15"/>
      <c r="E272" s="20">
        <v>1350</v>
      </c>
      <c r="F272" s="91"/>
      <c r="G272" s="87"/>
      <c r="H272" s="92"/>
      <c r="I272" s="20">
        <f>ОКТ.25!I272+F272-E272</f>
        <v>1900</v>
      </c>
    </row>
    <row r="273" spans="1:9" x14ac:dyDescent="0.25">
      <c r="A273" s="19"/>
      <c r="B273" s="127">
        <v>269</v>
      </c>
      <c r="C273" s="67"/>
      <c r="D273" s="15"/>
      <c r="E273" s="20">
        <v>1350</v>
      </c>
      <c r="F273" s="91"/>
      <c r="G273" s="87"/>
      <c r="H273" s="92"/>
      <c r="I273" s="20">
        <f>ОКТ.25!I273+F273-E273</f>
        <v>15150</v>
      </c>
    </row>
    <row r="274" spans="1:9" x14ac:dyDescent="0.25">
      <c r="A274" s="19"/>
      <c r="B274" s="127" t="s">
        <v>51</v>
      </c>
      <c r="C274" s="67"/>
      <c r="D274" s="15"/>
      <c r="E274" s="20">
        <v>2700</v>
      </c>
      <c r="F274" s="91"/>
      <c r="G274" s="87"/>
      <c r="H274" s="92"/>
      <c r="I274" s="20">
        <f>ОКТ.25!I274+F274-E274</f>
        <v>20900</v>
      </c>
    </row>
    <row r="275" spans="1:9" x14ac:dyDescent="0.25">
      <c r="A275" s="19"/>
      <c r="B275" s="127">
        <v>272</v>
      </c>
      <c r="C275" s="67"/>
      <c r="D275" s="15"/>
      <c r="E275" s="20">
        <v>1350</v>
      </c>
      <c r="F275" s="91"/>
      <c r="G275" s="87"/>
      <c r="H275" s="92"/>
      <c r="I275" s="20">
        <f>ОКТ.25!I275+F275-E275</f>
        <v>-14850</v>
      </c>
    </row>
    <row r="276" spans="1:9" x14ac:dyDescent="0.25">
      <c r="A276" s="19"/>
      <c r="B276" s="127">
        <f>B275+1</f>
        <v>273</v>
      </c>
      <c r="C276" s="67"/>
      <c r="D276" s="15"/>
      <c r="E276" s="20">
        <v>1350</v>
      </c>
      <c r="F276" s="91"/>
      <c r="G276" s="87"/>
      <c r="H276" s="92"/>
      <c r="I276" s="20">
        <f>ОКТ.25!I276+F276-E276</f>
        <v>-14850</v>
      </c>
    </row>
    <row r="277" spans="1:9" x14ac:dyDescent="0.25">
      <c r="A277" s="19"/>
      <c r="B277" s="127">
        <f>B276+1</f>
        <v>274</v>
      </c>
      <c r="C277" s="67"/>
      <c r="D277" s="15"/>
      <c r="E277" s="20">
        <v>1350</v>
      </c>
      <c r="F277" s="91">
        <v>4050</v>
      </c>
      <c r="G277" s="87" t="s">
        <v>1112</v>
      </c>
      <c r="H277" s="92">
        <v>45967</v>
      </c>
      <c r="I277" s="20">
        <f>ОКТ.25!I277+F277-E277</f>
        <v>2700</v>
      </c>
    </row>
    <row r="278" spans="1:9" x14ac:dyDescent="0.25">
      <c r="A278" s="19"/>
      <c r="B278" s="127">
        <f>B277+1</f>
        <v>275</v>
      </c>
      <c r="C278" s="67"/>
      <c r="D278" s="15"/>
      <c r="E278" s="20">
        <v>1350</v>
      </c>
      <c r="F278" s="91">
        <v>1350</v>
      </c>
      <c r="G278" s="87" t="s">
        <v>1113</v>
      </c>
      <c r="H278" s="92">
        <v>45967</v>
      </c>
      <c r="I278" s="20">
        <f>ОКТ.25!I278+F278-E278</f>
        <v>0</v>
      </c>
    </row>
    <row r="279" spans="1:9" x14ac:dyDescent="0.25">
      <c r="A279" s="19"/>
      <c r="B279" s="127">
        <f>B278+1</f>
        <v>276</v>
      </c>
      <c r="C279" s="67"/>
      <c r="D279" s="15"/>
      <c r="E279" s="20">
        <v>1350</v>
      </c>
      <c r="F279" s="91"/>
      <c r="G279" s="87"/>
      <c r="H279" s="92"/>
      <c r="I279" s="20">
        <f>ОКТ.25!I279+F279-E279</f>
        <v>-14850</v>
      </c>
    </row>
    <row r="280" spans="1:9" x14ac:dyDescent="0.25">
      <c r="A280" s="19"/>
      <c r="B280" s="127">
        <v>277</v>
      </c>
      <c r="C280" s="67"/>
      <c r="D280" s="15"/>
      <c r="E280" s="20">
        <v>1350</v>
      </c>
      <c r="F280" s="91"/>
      <c r="G280" s="87"/>
      <c r="H280" s="92"/>
      <c r="I280" s="20">
        <f>ОКТ.25!I280+F280-E280</f>
        <v>1350</v>
      </c>
    </row>
    <row r="281" spans="1:9" x14ac:dyDescent="0.25">
      <c r="A281" s="19"/>
      <c r="B281" s="127">
        <v>278</v>
      </c>
      <c r="C281" s="67"/>
      <c r="D281" s="15"/>
      <c r="E281" s="20">
        <v>1350</v>
      </c>
      <c r="F281" s="91">
        <v>879.6</v>
      </c>
      <c r="G281" s="140" t="s">
        <v>1165</v>
      </c>
      <c r="H281" s="92"/>
      <c r="I281" s="20">
        <f>ОКТ.25!I281+F281-E281</f>
        <v>1029.5999999999999</v>
      </c>
    </row>
    <row r="282" spans="1:9" x14ac:dyDescent="0.25">
      <c r="A282" s="19"/>
      <c r="B282" s="127" t="s">
        <v>52</v>
      </c>
      <c r="C282" s="67"/>
      <c r="D282" s="15"/>
      <c r="E282" s="20">
        <v>1350</v>
      </c>
      <c r="F282" s="91"/>
      <c r="G282" s="87"/>
      <c r="H282" s="92"/>
      <c r="I282" s="20">
        <f>ОКТ.25!I282+F282-E282</f>
        <v>-14850</v>
      </c>
    </row>
    <row r="283" spans="1:9" x14ac:dyDescent="0.25">
      <c r="A283" s="19"/>
      <c r="B283" s="127" t="s">
        <v>53</v>
      </c>
      <c r="C283" s="67"/>
      <c r="D283" s="15"/>
      <c r="E283" s="20">
        <v>1350</v>
      </c>
      <c r="F283" s="91"/>
      <c r="G283" s="87"/>
      <c r="H283" s="92"/>
      <c r="I283" s="20">
        <f>ОКТ.25!I283+F283-E283</f>
        <v>-14850</v>
      </c>
    </row>
    <row r="284" spans="1:9" x14ac:dyDescent="0.25">
      <c r="A284" s="19"/>
      <c r="B284" s="127">
        <v>280</v>
      </c>
      <c r="C284" s="67"/>
      <c r="D284" s="15"/>
      <c r="E284" s="20">
        <v>1350</v>
      </c>
      <c r="F284" s="91"/>
      <c r="G284" s="87"/>
      <c r="H284" s="92"/>
      <c r="I284" s="20">
        <f>ОКТ.25!I284+F284-E284</f>
        <v>-14850</v>
      </c>
    </row>
    <row r="285" spans="1:9" x14ac:dyDescent="0.25">
      <c r="A285" s="19"/>
      <c r="B285" s="127">
        <v>281</v>
      </c>
      <c r="C285" s="67"/>
      <c r="D285" s="15"/>
      <c r="E285" s="20">
        <v>1350</v>
      </c>
      <c r="F285" s="91">
        <f>1350+1350</f>
        <v>2700</v>
      </c>
      <c r="G285" s="87" t="s">
        <v>1114</v>
      </c>
      <c r="H285" s="92" t="s">
        <v>1115</v>
      </c>
      <c r="I285" s="20">
        <f>ОКТ.25!I285+F285-E285</f>
        <v>0</v>
      </c>
    </row>
    <row r="286" spans="1:9" x14ac:dyDescent="0.25">
      <c r="A286" s="19"/>
      <c r="B286" s="127">
        <v>282</v>
      </c>
      <c r="C286" s="67"/>
      <c r="D286" s="15"/>
      <c r="E286" s="20">
        <v>1350</v>
      </c>
      <c r="F286" s="91"/>
      <c r="G286" s="87"/>
      <c r="H286" s="92"/>
      <c r="I286" s="20">
        <f>ОКТ.25!I286+F286-E286</f>
        <v>-850</v>
      </c>
    </row>
    <row r="287" spans="1:9" x14ac:dyDescent="0.25">
      <c r="A287" s="23"/>
      <c r="B287" s="127">
        <v>283</v>
      </c>
      <c r="C287" s="67"/>
      <c r="D287" s="15"/>
      <c r="E287" s="20">
        <v>1350</v>
      </c>
      <c r="F287" s="91"/>
      <c r="G287" s="87"/>
      <c r="H287" s="92"/>
      <c r="I287" s="20">
        <f>ОКТ.25!I287+F287-E287</f>
        <v>-2700</v>
      </c>
    </row>
    <row r="288" spans="1:9" x14ac:dyDescent="0.25">
      <c r="A288" s="23"/>
      <c r="B288" s="127">
        <v>284</v>
      </c>
      <c r="C288" s="67"/>
      <c r="D288" s="15"/>
      <c r="E288" s="20">
        <v>1350</v>
      </c>
      <c r="F288" s="91"/>
      <c r="G288" s="87"/>
      <c r="H288" s="92"/>
      <c r="I288" s="20">
        <f>ОКТ.25!I288+F288-E288</f>
        <v>1350</v>
      </c>
    </row>
    <row r="289" spans="1:9" x14ac:dyDescent="0.25">
      <c r="A289" s="23"/>
      <c r="B289" s="127">
        <f>B288+1</f>
        <v>285</v>
      </c>
      <c r="C289" s="67"/>
      <c r="D289" s="15"/>
      <c r="E289" s="20">
        <v>1350</v>
      </c>
      <c r="F289" s="91">
        <v>1350</v>
      </c>
      <c r="G289" s="87" t="s">
        <v>1116</v>
      </c>
      <c r="H289" s="92">
        <v>45966</v>
      </c>
      <c r="I289" s="20">
        <f>ОКТ.25!I289+F289-E289</f>
        <v>0</v>
      </c>
    </row>
    <row r="290" spans="1:9" x14ac:dyDescent="0.25">
      <c r="A290" s="23"/>
      <c r="B290" s="127">
        <f>B289+1</f>
        <v>286</v>
      </c>
      <c r="C290" s="67"/>
      <c r="D290" s="15"/>
      <c r="E290" s="20">
        <v>1350</v>
      </c>
      <c r="F290" s="91"/>
      <c r="G290" s="87"/>
      <c r="H290" s="92"/>
      <c r="I290" s="20">
        <f>ОКТ.25!I290+F290-E290</f>
        <v>1350</v>
      </c>
    </row>
    <row r="291" spans="1:9" x14ac:dyDescent="0.25">
      <c r="A291" s="23"/>
      <c r="B291" s="127">
        <f>B290+1</f>
        <v>287</v>
      </c>
      <c r="C291" s="67"/>
      <c r="D291" s="15"/>
      <c r="E291" s="20">
        <v>1350</v>
      </c>
      <c r="F291" s="91">
        <v>1350</v>
      </c>
      <c r="G291" s="87" t="s">
        <v>1117</v>
      </c>
      <c r="H291" s="92">
        <v>45972</v>
      </c>
      <c r="I291" s="20">
        <f>ОКТ.25!I291+F291-E291</f>
        <v>0</v>
      </c>
    </row>
    <row r="292" spans="1:9" x14ac:dyDescent="0.25">
      <c r="A292" s="23"/>
      <c r="B292" s="127">
        <f>288.289</f>
        <v>288.28899999999999</v>
      </c>
      <c r="C292" s="67"/>
      <c r="D292" s="15"/>
      <c r="E292" s="20">
        <v>2700</v>
      </c>
      <c r="F292" s="91"/>
      <c r="G292" s="87"/>
      <c r="H292" s="92"/>
      <c r="I292" s="20">
        <f>ОКТ.25!I292+F292-E292</f>
        <v>2700</v>
      </c>
    </row>
    <row r="293" spans="1:9" x14ac:dyDescent="0.25">
      <c r="A293" s="23"/>
      <c r="B293" s="127">
        <v>290</v>
      </c>
      <c r="C293" s="67"/>
      <c r="D293" s="15"/>
      <c r="E293" s="20">
        <v>0</v>
      </c>
      <c r="F293" s="91"/>
      <c r="G293" s="87"/>
      <c r="H293" s="92"/>
      <c r="I293" s="20">
        <f>ОКТ.25!I293+F293-E293</f>
        <v>0</v>
      </c>
    </row>
    <row r="294" spans="1:9" x14ac:dyDescent="0.25">
      <c r="A294" s="23"/>
      <c r="B294" s="127">
        <f>B293+1</f>
        <v>291</v>
      </c>
      <c r="C294" s="67"/>
      <c r="D294" s="15"/>
      <c r="E294" s="20">
        <v>0</v>
      </c>
      <c r="F294" s="91"/>
      <c r="G294" s="87"/>
      <c r="H294" s="92"/>
      <c r="I294" s="20">
        <f>ОКТ.25!I294+F294-E294</f>
        <v>0</v>
      </c>
    </row>
    <row r="295" spans="1:9" x14ac:dyDescent="0.25">
      <c r="A295" s="19"/>
      <c r="B295" s="127">
        <v>292</v>
      </c>
      <c r="C295" s="67"/>
      <c r="D295" s="15"/>
      <c r="E295" s="20">
        <v>1350</v>
      </c>
      <c r="F295" s="91">
        <v>1350</v>
      </c>
      <c r="G295" s="87" t="s">
        <v>1118</v>
      </c>
      <c r="H295" s="92">
        <v>45963</v>
      </c>
      <c r="I295" s="20">
        <f>ОКТ.25!I295+F295-E295</f>
        <v>0</v>
      </c>
    </row>
    <row r="296" spans="1:9" x14ac:dyDescent="0.25">
      <c r="A296" s="19"/>
      <c r="B296" s="127">
        <f>B295+1</f>
        <v>293</v>
      </c>
      <c r="C296" s="67"/>
      <c r="D296" s="15"/>
      <c r="E296" s="20">
        <v>1350</v>
      </c>
      <c r="F296" s="91"/>
      <c r="G296" s="87"/>
      <c r="H296" s="92"/>
      <c r="I296" s="20">
        <f>ОКТ.25!I296+F296-E296</f>
        <v>-14850</v>
      </c>
    </row>
    <row r="297" spans="1:9" x14ac:dyDescent="0.25">
      <c r="A297" s="19"/>
      <c r="B297" s="127">
        <f t="shared" ref="B297:B352" si="5">B296+1</f>
        <v>294</v>
      </c>
      <c r="C297" s="67"/>
      <c r="D297" s="15"/>
      <c r="E297" s="20">
        <v>1350</v>
      </c>
      <c r="F297" s="91">
        <v>1350</v>
      </c>
      <c r="G297" s="87" t="s">
        <v>1119</v>
      </c>
      <c r="H297" s="92">
        <v>45984</v>
      </c>
      <c r="I297" s="20">
        <f>ОКТ.25!I297+F297-E297</f>
        <v>4050</v>
      </c>
    </row>
    <row r="298" spans="1:9" x14ac:dyDescent="0.25">
      <c r="A298" s="19"/>
      <c r="B298" s="127">
        <f t="shared" si="5"/>
        <v>295</v>
      </c>
      <c r="C298" s="67"/>
      <c r="D298" s="15"/>
      <c r="E298" s="20">
        <v>1350</v>
      </c>
      <c r="F298" s="91"/>
      <c r="G298" s="87"/>
      <c r="H298" s="92"/>
      <c r="I298" s="20">
        <f>ОКТ.25!I298+F298-E298</f>
        <v>-14850</v>
      </c>
    </row>
    <row r="299" spans="1:9" x14ac:dyDescent="0.25">
      <c r="A299" s="19"/>
      <c r="B299" s="127">
        <f t="shared" si="5"/>
        <v>296</v>
      </c>
      <c r="C299" s="67"/>
      <c r="D299" s="15"/>
      <c r="E299" s="20">
        <v>0</v>
      </c>
      <c r="F299" s="91"/>
      <c r="G299" s="87"/>
      <c r="H299" s="92"/>
      <c r="I299" s="20">
        <f>ОКТ.25!I299+F299-E299</f>
        <v>0</v>
      </c>
    </row>
    <row r="300" spans="1:9" x14ac:dyDescent="0.25">
      <c r="A300" s="19"/>
      <c r="B300" s="127">
        <f t="shared" si="5"/>
        <v>297</v>
      </c>
      <c r="C300" s="67"/>
      <c r="D300" s="15"/>
      <c r="E300" s="20">
        <v>1350</v>
      </c>
      <c r="F300" s="91"/>
      <c r="G300" s="87"/>
      <c r="H300" s="92"/>
      <c r="I300" s="20">
        <f>ОКТ.25!I300+F300-E300</f>
        <v>5400</v>
      </c>
    </row>
    <row r="301" spans="1:9" x14ac:dyDescent="0.25">
      <c r="A301" s="19"/>
      <c r="B301" s="127">
        <f t="shared" si="5"/>
        <v>298</v>
      </c>
      <c r="C301" s="67"/>
      <c r="D301" s="15"/>
      <c r="E301" s="20">
        <v>0</v>
      </c>
      <c r="F301" s="91"/>
      <c r="G301" s="87"/>
      <c r="H301" s="92"/>
      <c r="I301" s="20">
        <f>ОКТ.25!I301+F301-E301</f>
        <v>0</v>
      </c>
    </row>
    <row r="302" spans="1:9" x14ac:dyDescent="0.25">
      <c r="A302" s="19"/>
      <c r="B302" s="127">
        <f t="shared" si="5"/>
        <v>299</v>
      </c>
      <c r="C302" s="67"/>
      <c r="D302" s="15"/>
      <c r="E302" s="20">
        <v>0</v>
      </c>
      <c r="F302" s="91"/>
      <c r="G302" s="87"/>
      <c r="H302" s="92"/>
      <c r="I302" s="20">
        <f>ОКТ.25!I302+F302-E302</f>
        <v>0</v>
      </c>
    </row>
    <row r="303" spans="1:9" x14ac:dyDescent="0.25">
      <c r="A303" s="19"/>
      <c r="B303" s="127">
        <f t="shared" si="5"/>
        <v>300</v>
      </c>
      <c r="C303" s="67"/>
      <c r="D303" s="15"/>
      <c r="E303" s="20">
        <v>1350</v>
      </c>
      <c r="F303" s="91"/>
      <c r="G303" s="87"/>
      <c r="H303" s="92"/>
      <c r="I303" s="20">
        <f>ОКТ.25!I303+F303-E303</f>
        <v>-13500</v>
      </c>
    </row>
    <row r="304" spans="1:9" x14ac:dyDescent="0.25">
      <c r="A304" s="19"/>
      <c r="B304" s="127">
        <f t="shared" si="5"/>
        <v>301</v>
      </c>
      <c r="C304" s="67"/>
      <c r="D304" s="15"/>
      <c r="E304" s="20">
        <v>1350</v>
      </c>
      <c r="F304" s="91"/>
      <c r="G304" s="87"/>
      <c r="H304" s="92"/>
      <c r="I304" s="20">
        <f>ОКТ.25!I304+F304-E304</f>
        <v>1350</v>
      </c>
    </row>
    <row r="305" spans="1:9" x14ac:dyDescent="0.25">
      <c r="A305" s="19"/>
      <c r="B305" s="127">
        <f t="shared" si="5"/>
        <v>302</v>
      </c>
      <c r="C305" s="67"/>
      <c r="D305" s="15"/>
      <c r="E305" s="20">
        <v>1350</v>
      </c>
      <c r="F305" s="91"/>
      <c r="G305" s="87"/>
      <c r="H305" s="92"/>
      <c r="I305" s="20">
        <f>ОКТ.25!I305+F305-E305</f>
        <v>1350</v>
      </c>
    </row>
    <row r="306" spans="1:9" x14ac:dyDescent="0.25">
      <c r="A306" s="19"/>
      <c r="B306" s="127">
        <f t="shared" si="5"/>
        <v>303</v>
      </c>
      <c r="C306" s="67"/>
      <c r="D306" s="15"/>
      <c r="E306" s="20">
        <v>1350</v>
      </c>
      <c r="F306" s="91">
        <v>5400</v>
      </c>
      <c r="G306" s="87" t="s">
        <v>1120</v>
      </c>
      <c r="H306" s="92">
        <v>45984</v>
      </c>
      <c r="I306" s="20">
        <f>ОКТ.25!I306+F306-E306</f>
        <v>1350</v>
      </c>
    </row>
    <row r="307" spans="1:9" x14ac:dyDescent="0.25">
      <c r="A307" s="19"/>
      <c r="B307" s="127">
        <f t="shared" si="5"/>
        <v>304</v>
      </c>
      <c r="C307" s="67"/>
      <c r="D307" s="15"/>
      <c r="E307" s="20">
        <v>1350</v>
      </c>
      <c r="F307" s="91"/>
      <c r="G307" s="87"/>
      <c r="H307" s="92"/>
      <c r="I307" s="20">
        <f>ОКТ.25!I307+F307-E307</f>
        <v>-14850</v>
      </c>
    </row>
    <row r="308" spans="1:9" x14ac:dyDescent="0.25">
      <c r="A308" s="19"/>
      <c r="B308" s="127">
        <f t="shared" si="5"/>
        <v>305</v>
      </c>
      <c r="C308" s="67"/>
      <c r="D308" s="15"/>
      <c r="E308" s="20">
        <v>1350</v>
      </c>
      <c r="F308" s="91">
        <v>1350</v>
      </c>
      <c r="G308" s="87" t="s">
        <v>1121</v>
      </c>
      <c r="H308" s="92">
        <v>45971</v>
      </c>
      <c r="I308" s="20">
        <f>ОКТ.25!I308+F308-E308</f>
        <v>0</v>
      </c>
    </row>
    <row r="309" spans="1:9" x14ac:dyDescent="0.25">
      <c r="A309" s="19"/>
      <c r="B309" s="127">
        <f t="shared" si="5"/>
        <v>306</v>
      </c>
      <c r="C309" s="67"/>
      <c r="D309" s="15"/>
      <c r="E309" s="20">
        <v>1350</v>
      </c>
      <c r="F309" s="91"/>
      <c r="G309" s="87"/>
      <c r="H309" s="92"/>
      <c r="I309" s="20">
        <f>ОКТ.25!I309+F309-E309</f>
        <v>-2700</v>
      </c>
    </row>
    <row r="310" spans="1:9" x14ac:dyDescent="0.25">
      <c r="A310" s="19"/>
      <c r="B310" s="127">
        <f t="shared" si="5"/>
        <v>307</v>
      </c>
      <c r="C310" s="67"/>
      <c r="D310" s="15"/>
      <c r="E310" s="20">
        <v>1350</v>
      </c>
      <c r="F310" s="91"/>
      <c r="G310" s="87"/>
      <c r="H310" s="92"/>
      <c r="I310" s="20">
        <f>ОКТ.25!I310+F310-E310</f>
        <v>-14850</v>
      </c>
    </row>
    <row r="311" spans="1:9" x14ac:dyDescent="0.25">
      <c r="A311" s="19"/>
      <c r="B311" s="127">
        <f t="shared" si="5"/>
        <v>308</v>
      </c>
      <c r="C311" s="67"/>
      <c r="D311" s="15"/>
      <c r="E311" s="20">
        <v>1350</v>
      </c>
      <c r="F311" s="91"/>
      <c r="G311" s="87"/>
      <c r="H311" s="92"/>
      <c r="I311" s="20">
        <f>ОКТ.25!I311+F311-E311</f>
        <v>2700</v>
      </c>
    </row>
    <row r="312" spans="1:9" x14ac:dyDescent="0.25">
      <c r="A312" s="19"/>
      <c r="B312" s="127">
        <f t="shared" si="5"/>
        <v>309</v>
      </c>
      <c r="C312" s="67"/>
      <c r="D312" s="15"/>
      <c r="E312" s="20">
        <v>1350</v>
      </c>
      <c r="F312" s="91"/>
      <c r="G312" s="87"/>
      <c r="H312" s="92"/>
      <c r="I312" s="20">
        <f>ОКТ.25!I312+F312-E312</f>
        <v>-14850</v>
      </c>
    </row>
    <row r="313" spans="1:9" x14ac:dyDescent="0.25">
      <c r="A313" s="19"/>
      <c r="B313" s="127">
        <f t="shared" si="5"/>
        <v>310</v>
      </c>
      <c r="C313" s="168" t="s">
        <v>933</v>
      </c>
      <c r="D313" s="15"/>
      <c r="E313" s="20">
        <v>1350</v>
      </c>
      <c r="F313" s="91">
        <v>1350</v>
      </c>
      <c r="G313" s="87" t="s">
        <v>1122</v>
      </c>
      <c r="H313" s="92">
        <v>45971</v>
      </c>
      <c r="I313" s="20">
        <f>ОКТ.25!I313+F313-E313</f>
        <v>0</v>
      </c>
    </row>
    <row r="314" spans="1:9" x14ac:dyDescent="0.25">
      <c r="A314" s="19"/>
      <c r="B314" s="127">
        <f t="shared" si="5"/>
        <v>311</v>
      </c>
      <c r="C314" s="169"/>
      <c r="D314" s="15"/>
      <c r="E314" s="20"/>
      <c r="F314" s="91"/>
      <c r="G314" s="87"/>
      <c r="H314" s="92"/>
      <c r="I314" s="20">
        <f>ОКТ.25!I314+F314-E314</f>
        <v>0</v>
      </c>
    </row>
    <row r="315" spans="1:9" x14ac:dyDescent="0.25">
      <c r="A315" s="19"/>
      <c r="B315" s="127">
        <f t="shared" si="5"/>
        <v>312</v>
      </c>
      <c r="C315" s="67"/>
      <c r="D315" s="15"/>
      <c r="E315" s="20">
        <v>1350</v>
      </c>
      <c r="F315" s="91"/>
      <c r="G315" s="87"/>
      <c r="H315" s="92"/>
      <c r="I315" s="20">
        <f>ОКТ.25!I315+F315-E315</f>
        <v>-14850</v>
      </c>
    </row>
    <row r="316" spans="1:9" x14ac:dyDescent="0.25">
      <c r="A316" s="19"/>
      <c r="B316" s="127">
        <f t="shared" si="5"/>
        <v>313</v>
      </c>
      <c r="C316" s="67"/>
      <c r="D316" s="15"/>
      <c r="E316" s="20">
        <v>1350</v>
      </c>
      <c r="F316" s="91"/>
      <c r="G316" s="87"/>
      <c r="H316" s="92"/>
      <c r="I316" s="20">
        <f>ОКТ.25!I316+F316-E316</f>
        <v>-5400</v>
      </c>
    </row>
    <row r="317" spans="1:9" x14ac:dyDescent="0.25">
      <c r="A317" s="19"/>
      <c r="B317" s="127">
        <f t="shared" si="5"/>
        <v>314</v>
      </c>
      <c r="C317" s="67"/>
      <c r="D317" s="15"/>
      <c r="E317" s="20"/>
      <c r="F317" s="91"/>
      <c r="G317" s="87"/>
      <c r="H317" s="92"/>
      <c r="I317" s="20">
        <f>ОКТ.25!I317+F317-E317</f>
        <v>0</v>
      </c>
    </row>
    <row r="318" spans="1:9" x14ac:dyDescent="0.25">
      <c r="A318" s="19"/>
      <c r="B318" s="127">
        <f t="shared" si="5"/>
        <v>315</v>
      </c>
      <c r="C318" s="67"/>
      <c r="D318" s="15"/>
      <c r="E318" s="20"/>
      <c r="F318" s="91"/>
      <c r="G318" s="87"/>
      <c r="H318" s="92"/>
      <c r="I318" s="20">
        <f>ОКТ.25!I318+F318-E318</f>
        <v>0</v>
      </c>
    </row>
    <row r="319" spans="1:9" x14ac:dyDescent="0.25">
      <c r="A319" s="19"/>
      <c r="B319" s="127">
        <f t="shared" si="5"/>
        <v>316</v>
      </c>
      <c r="C319" s="67"/>
      <c r="D319" s="15"/>
      <c r="E319" s="20">
        <v>1350</v>
      </c>
      <c r="F319" s="91">
        <v>1350</v>
      </c>
      <c r="G319" s="87" t="s">
        <v>1123</v>
      </c>
      <c r="H319" s="92">
        <v>45966</v>
      </c>
      <c r="I319" s="20">
        <f>ОКТ.25!I319+F319-E319</f>
        <v>-1350</v>
      </c>
    </row>
    <row r="320" spans="1:9" x14ac:dyDescent="0.25">
      <c r="A320" s="19"/>
      <c r="B320" s="127">
        <f t="shared" si="5"/>
        <v>317</v>
      </c>
      <c r="C320" s="35"/>
      <c r="D320" s="15"/>
      <c r="E320" s="20">
        <v>1350</v>
      </c>
      <c r="F320" s="91">
        <v>1350</v>
      </c>
      <c r="G320" s="87" t="s">
        <v>1124</v>
      </c>
      <c r="H320" s="92">
        <v>45966</v>
      </c>
      <c r="I320" s="20">
        <f>ОКТ.25!I320+F320-E320</f>
        <v>-1350</v>
      </c>
    </row>
    <row r="321" spans="1:9" x14ac:dyDescent="0.25">
      <c r="A321" s="19"/>
      <c r="B321" s="127">
        <f t="shared" si="5"/>
        <v>318</v>
      </c>
      <c r="C321" s="67"/>
      <c r="D321" s="15"/>
      <c r="E321" s="20">
        <v>1350</v>
      </c>
      <c r="F321" s="91"/>
      <c r="G321" s="87"/>
      <c r="H321" s="92"/>
      <c r="I321" s="20">
        <f>ОКТ.25!I321+F321-E321</f>
        <v>-2850</v>
      </c>
    </row>
    <row r="322" spans="1:9" x14ac:dyDescent="0.25">
      <c r="A322" s="19"/>
      <c r="B322" s="127">
        <f t="shared" si="5"/>
        <v>319</v>
      </c>
      <c r="C322" s="67"/>
      <c r="D322" s="15"/>
      <c r="E322" s="20"/>
      <c r="F322" s="91"/>
      <c r="G322" s="87"/>
      <c r="H322" s="92"/>
      <c r="I322" s="20">
        <f>ОКТ.25!I322+F322-E322</f>
        <v>0</v>
      </c>
    </row>
    <row r="323" spans="1:9" x14ac:dyDescent="0.25">
      <c r="A323" s="19"/>
      <c r="B323" s="127">
        <f t="shared" si="5"/>
        <v>320</v>
      </c>
      <c r="C323" s="67"/>
      <c r="D323" s="15"/>
      <c r="E323" s="20">
        <v>1350</v>
      </c>
      <c r="F323" s="91"/>
      <c r="G323" s="87"/>
      <c r="H323" s="92"/>
      <c r="I323" s="20">
        <f>ОКТ.25!I323+F323-E323</f>
        <v>-14850</v>
      </c>
    </row>
    <row r="324" spans="1:9" x14ac:dyDescent="0.25">
      <c r="A324" s="19"/>
      <c r="B324" s="127">
        <f t="shared" si="5"/>
        <v>321</v>
      </c>
      <c r="C324" s="67"/>
      <c r="D324" s="15"/>
      <c r="E324" s="20">
        <v>1350</v>
      </c>
      <c r="F324" s="91"/>
      <c r="G324" s="87"/>
      <c r="H324" s="92"/>
      <c r="I324" s="20">
        <f>ОКТ.25!I324+F324-E324</f>
        <v>41850</v>
      </c>
    </row>
    <row r="325" spans="1:9" x14ac:dyDescent="0.25">
      <c r="A325" s="19"/>
      <c r="B325" s="127">
        <f t="shared" si="5"/>
        <v>322</v>
      </c>
      <c r="C325" s="67"/>
      <c r="D325" s="15"/>
      <c r="E325" s="20">
        <v>1350</v>
      </c>
      <c r="F325" s="91"/>
      <c r="G325" s="87"/>
      <c r="H325" s="92"/>
      <c r="I325" s="20">
        <f>ОКТ.25!I325+F325-E325</f>
        <v>-2850</v>
      </c>
    </row>
    <row r="326" spans="1:9" x14ac:dyDescent="0.25">
      <c r="A326" s="19"/>
      <c r="B326" s="127">
        <f t="shared" si="5"/>
        <v>323</v>
      </c>
      <c r="C326" s="67"/>
      <c r="D326" s="15"/>
      <c r="E326" s="20">
        <v>1350</v>
      </c>
      <c r="F326" s="91">
        <v>1350</v>
      </c>
      <c r="G326" s="87" t="s">
        <v>1125</v>
      </c>
      <c r="H326" s="92">
        <v>45988</v>
      </c>
      <c r="I326" s="20">
        <f>ОКТ.25!I326+F326-E326</f>
        <v>0</v>
      </c>
    </row>
    <row r="327" spans="1:9" x14ac:dyDescent="0.25">
      <c r="A327" s="19"/>
      <c r="B327" s="127">
        <f t="shared" si="5"/>
        <v>324</v>
      </c>
      <c r="C327" s="67"/>
      <c r="D327" s="15"/>
      <c r="E327" s="20">
        <v>1350</v>
      </c>
      <c r="F327" s="91"/>
      <c r="G327" s="87"/>
      <c r="H327" s="92"/>
      <c r="I327" s="20">
        <f>ОКТ.25!I327+F327-E327</f>
        <v>5150</v>
      </c>
    </row>
    <row r="328" spans="1:9" x14ac:dyDescent="0.25">
      <c r="A328" s="19"/>
      <c r="B328" s="127">
        <f t="shared" si="5"/>
        <v>325</v>
      </c>
      <c r="C328" s="67"/>
      <c r="D328" s="15"/>
      <c r="E328" s="20">
        <v>1350</v>
      </c>
      <c r="F328" s="91"/>
      <c r="G328" s="87"/>
      <c r="H328" s="92"/>
      <c r="I328" s="20">
        <f>ОКТ.25!I328+F328-E328</f>
        <v>-14850</v>
      </c>
    </row>
    <row r="329" spans="1:9" x14ac:dyDescent="0.25">
      <c r="A329" s="19"/>
      <c r="B329" s="127">
        <f t="shared" si="5"/>
        <v>326</v>
      </c>
      <c r="C329" s="67"/>
      <c r="D329" s="15"/>
      <c r="E329" s="20">
        <v>1350</v>
      </c>
      <c r="F329" s="91"/>
      <c r="G329" s="87"/>
      <c r="H329" s="92"/>
      <c r="I329" s="20">
        <f>ОКТ.25!I329+F329-E329</f>
        <v>-14850</v>
      </c>
    </row>
    <row r="330" spans="1:9" x14ac:dyDescent="0.25">
      <c r="A330" s="19"/>
      <c r="B330" s="127">
        <f t="shared" si="5"/>
        <v>327</v>
      </c>
      <c r="C330" s="67"/>
      <c r="D330" s="15"/>
      <c r="E330" s="20">
        <v>1350</v>
      </c>
      <c r="F330" s="91">
        <v>1350</v>
      </c>
      <c r="G330" s="87" t="s">
        <v>1126</v>
      </c>
      <c r="H330" s="92">
        <v>45973</v>
      </c>
      <c r="I330" s="20">
        <f>ОКТ.25!I330+F330-E330</f>
        <v>0</v>
      </c>
    </row>
    <row r="331" spans="1:9" x14ac:dyDescent="0.25">
      <c r="A331" s="19"/>
      <c r="B331" s="127">
        <f t="shared" si="5"/>
        <v>328</v>
      </c>
      <c r="C331" s="67"/>
      <c r="D331" s="15"/>
      <c r="E331" s="20">
        <v>1350</v>
      </c>
      <c r="F331" s="91">
        <v>2700</v>
      </c>
      <c r="G331" s="87" t="s">
        <v>1127</v>
      </c>
      <c r="H331" s="92">
        <v>45971</v>
      </c>
      <c r="I331" s="20">
        <f>ОКТ.25!I331+F331-E331</f>
        <v>2700</v>
      </c>
    </row>
    <row r="332" spans="1:9" x14ac:dyDescent="0.25">
      <c r="A332" s="19"/>
      <c r="B332" s="127">
        <f t="shared" si="5"/>
        <v>329</v>
      </c>
      <c r="C332" s="67"/>
      <c r="D332" s="15"/>
      <c r="E332" s="20">
        <v>1350</v>
      </c>
      <c r="F332" s="91"/>
      <c r="G332" s="87"/>
      <c r="H332" s="92"/>
      <c r="I332" s="20">
        <f>ОКТ.25!I332+F332-E332</f>
        <v>-14850</v>
      </c>
    </row>
    <row r="333" spans="1:9" x14ac:dyDescent="0.25">
      <c r="A333" s="19"/>
      <c r="B333" s="127">
        <f t="shared" si="5"/>
        <v>330</v>
      </c>
      <c r="C333" s="67"/>
      <c r="D333" s="15"/>
      <c r="E333" s="20">
        <v>1350</v>
      </c>
      <c r="F333" s="91">
        <v>1350</v>
      </c>
      <c r="G333" s="87" t="s">
        <v>1128</v>
      </c>
      <c r="H333" s="92">
        <v>45972</v>
      </c>
      <c r="I333" s="20">
        <f>ОКТ.25!I333+F333-E333</f>
        <v>-1350</v>
      </c>
    </row>
    <row r="334" spans="1:9" x14ac:dyDescent="0.25">
      <c r="A334" s="19"/>
      <c r="B334" s="127">
        <f t="shared" si="5"/>
        <v>331</v>
      </c>
      <c r="C334" s="67"/>
      <c r="D334" s="15"/>
      <c r="E334" s="20">
        <v>1350</v>
      </c>
      <c r="F334" s="91"/>
      <c r="G334" s="87"/>
      <c r="H334" s="92"/>
      <c r="I334" s="20">
        <f>ОКТ.25!I334+F334-E334</f>
        <v>5150</v>
      </c>
    </row>
    <row r="335" spans="1:9" x14ac:dyDescent="0.25">
      <c r="A335" s="19"/>
      <c r="B335" s="127">
        <f t="shared" si="5"/>
        <v>332</v>
      </c>
      <c r="C335" s="67"/>
      <c r="D335" s="15"/>
      <c r="E335" s="20">
        <v>1350</v>
      </c>
      <c r="F335" s="91">
        <v>2700</v>
      </c>
      <c r="G335" s="87" t="s">
        <v>1129</v>
      </c>
      <c r="H335" s="92">
        <v>45982</v>
      </c>
      <c r="I335" s="20">
        <f>ОКТ.25!I335+F335-E335</f>
        <v>2700</v>
      </c>
    </row>
    <row r="336" spans="1:9" x14ac:dyDescent="0.25">
      <c r="A336" s="19"/>
      <c r="B336" s="127">
        <f t="shared" si="5"/>
        <v>333</v>
      </c>
      <c r="C336" s="67"/>
      <c r="D336" s="15"/>
      <c r="E336" s="20">
        <v>1350</v>
      </c>
      <c r="F336" s="91"/>
      <c r="G336" s="87"/>
      <c r="H336" s="92"/>
      <c r="I336" s="20">
        <f>ОКТ.25!I336+F336-E336</f>
        <v>-2700</v>
      </c>
    </row>
    <row r="337" spans="1:9" x14ac:dyDescent="0.25">
      <c r="A337" s="19"/>
      <c r="B337" s="127">
        <f t="shared" si="5"/>
        <v>334</v>
      </c>
      <c r="C337" s="67"/>
      <c r="D337" s="15"/>
      <c r="E337" s="20">
        <v>0</v>
      </c>
      <c r="F337" s="91"/>
      <c r="G337" s="87"/>
      <c r="H337" s="92"/>
      <c r="I337" s="20">
        <f>ОКТ.25!I337+F337-E337</f>
        <v>0</v>
      </c>
    </row>
    <row r="338" spans="1:9" x14ac:dyDescent="0.25">
      <c r="A338" s="19"/>
      <c r="B338" s="127">
        <f t="shared" si="5"/>
        <v>335</v>
      </c>
      <c r="C338" s="67"/>
      <c r="D338" s="15"/>
      <c r="E338" s="20">
        <v>1350</v>
      </c>
      <c r="F338" s="91"/>
      <c r="G338" s="87"/>
      <c r="H338" s="92"/>
      <c r="I338" s="20">
        <f>ОКТ.25!I338+F338-E338</f>
        <v>-14850</v>
      </c>
    </row>
    <row r="339" spans="1:9" x14ac:dyDescent="0.25">
      <c r="A339" s="19"/>
      <c r="B339" s="127">
        <f t="shared" si="5"/>
        <v>336</v>
      </c>
      <c r="C339" s="67"/>
      <c r="D339" s="15"/>
      <c r="E339" s="20">
        <v>1350</v>
      </c>
      <c r="F339" s="91"/>
      <c r="G339" s="87"/>
      <c r="H339" s="92"/>
      <c r="I339" s="20">
        <f>ОКТ.25!I339+F339-E339</f>
        <v>4350</v>
      </c>
    </row>
    <row r="340" spans="1:9" x14ac:dyDescent="0.25">
      <c r="A340" s="19"/>
      <c r="B340" s="127">
        <f t="shared" si="5"/>
        <v>337</v>
      </c>
      <c r="C340" s="67"/>
      <c r="D340" s="15"/>
      <c r="E340" s="20">
        <v>1350</v>
      </c>
      <c r="F340" s="91"/>
      <c r="G340" s="87"/>
      <c r="H340" s="92"/>
      <c r="I340" s="20">
        <f>ОКТ.25!I340+F340-E340</f>
        <v>-4050</v>
      </c>
    </row>
    <row r="341" spans="1:9" x14ac:dyDescent="0.25">
      <c r="A341" s="19"/>
      <c r="B341" s="127">
        <f t="shared" si="5"/>
        <v>338</v>
      </c>
      <c r="C341" s="67"/>
      <c r="D341" s="15"/>
      <c r="E341" s="20">
        <v>1350</v>
      </c>
      <c r="F341" s="91"/>
      <c r="G341" s="87"/>
      <c r="H341" s="92"/>
      <c r="I341" s="20">
        <f>ОКТ.25!I341+F341-E341</f>
        <v>-1350</v>
      </c>
    </row>
    <row r="342" spans="1:9" x14ac:dyDescent="0.25">
      <c r="A342" s="19"/>
      <c r="B342" s="127">
        <f t="shared" si="5"/>
        <v>339</v>
      </c>
      <c r="C342" s="67"/>
      <c r="D342" s="15"/>
      <c r="E342" s="20">
        <v>1350</v>
      </c>
      <c r="F342" s="91">
        <v>1350</v>
      </c>
      <c r="G342" s="87" t="s">
        <v>1130</v>
      </c>
      <c r="H342" s="92">
        <v>45966</v>
      </c>
      <c r="I342" s="20">
        <f>ОКТ.25!I342+F342-E342</f>
        <v>0</v>
      </c>
    </row>
    <row r="343" spans="1:9" x14ac:dyDescent="0.25">
      <c r="A343" s="19"/>
      <c r="B343" s="127">
        <f t="shared" si="5"/>
        <v>340</v>
      </c>
      <c r="C343" s="67"/>
      <c r="D343" s="15"/>
      <c r="E343" s="20">
        <v>0</v>
      </c>
      <c r="F343" s="91"/>
      <c r="G343" s="87"/>
      <c r="H343" s="92"/>
      <c r="I343" s="20">
        <f>ОКТ.25!I343+F343-E343</f>
        <v>0</v>
      </c>
    </row>
    <row r="344" spans="1:9" x14ac:dyDescent="0.25">
      <c r="A344" s="19"/>
      <c r="B344" s="127">
        <f t="shared" si="5"/>
        <v>341</v>
      </c>
      <c r="C344" s="67"/>
      <c r="D344" s="15"/>
      <c r="E344" s="20">
        <v>1350</v>
      </c>
      <c r="F344" s="91"/>
      <c r="G344" s="87"/>
      <c r="H344" s="92"/>
      <c r="I344" s="20">
        <f>ОКТ.25!I344+F344-E344</f>
        <v>-9450</v>
      </c>
    </row>
    <row r="345" spans="1:9" x14ac:dyDescent="0.25">
      <c r="A345" s="19"/>
      <c r="B345" s="127">
        <f t="shared" si="5"/>
        <v>342</v>
      </c>
      <c r="C345" s="67"/>
      <c r="D345" s="15"/>
      <c r="E345" s="20">
        <v>1350</v>
      </c>
      <c r="F345" s="91">
        <v>1175</v>
      </c>
      <c r="G345" s="87" t="s">
        <v>1131</v>
      </c>
      <c r="H345" s="92">
        <v>45978</v>
      </c>
      <c r="I345" s="20">
        <f>ОКТ.25!I345+F345-E345</f>
        <v>-5</v>
      </c>
    </row>
    <row r="346" spans="1:9" x14ac:dyDescent="0.25">
      <c r="A346" s="19"/>
      <c r="B346" s="127">
        <f t="shared" si="5"/>
        <v>343</v>
      </c>
      <c r="C346" s="67"/>
      <c r="D346" s="15"/>
      <c r="E346" s="20">
        <v>1350</v>
      </c>
      <c r="F346" s="91"/>
      <c r="G346" s="87"/>
      <c r="H346" s="92"/>
      <c r="I346" s="20">
        <f>ОКТ.25!I346+F346-E346</f>
        <v>-12200</v>
      </c>
    </row>
    <row r="347" spans="1:9" x14ac:dyDescent="0.25">
      <c r="A347" s="19"/>
      <c r="B347" s="127">
        <f t="shared" si="5"/>
        <v>344</v>
      </c>
      <c r="C347" s="67"/>
      <c r="D347" s="15"/>
      <c r="E347" s="20">
        <v>1350</v>
      </c>
      <c r="F347" s="91"/>
      <c r="G347" s="87"/>
      <c r="H347" s="92"/>
      <c r="I347" s="20">
        <f>ОКТ.25!I347+F347-E347</f>
        <v>-1350</v>
      </c>
    </row>
    <row r="348" spans="1:9" x14ac:dyDescent="0.25">
      <c r="A348" s="19"/>
      <c r="B348" s="127">
        <f t="shared" si="5"/>
        <v>345</v>
      </c>
      <c r="C348" s="67"/>
      <c r="D348" s="15"/>
      <c r="E348" s="20">
        <v>1350</v>
      </c>
      <c r="F348" s="91"/>
      <c r="G348" s="87"/>
      <c r="H348" s="92"/>
      <c r="I348" s="20">
        <f>ОКТ.25!I348+F348-E348</f>
        <v>-14850</v>
      </c>
    </row>
    <row r="349" spans="1:9" x14ac:dyDescent="0.25">
      <c r="A349" s="19"/>
      <c r="B349" s="127">
        <f t="shared" si="5"/>
        <v>346</v>
      </c>
      <c r="C349" s="67"/>
      <c r="D349" s="15"/>
      <c r="E349" s="20">
        <v>1350</v>
      </c>
      <c r="F349" s="91"/>
      <c r="G349" s="87"/>
      <c r="H349" s="92"/>
      <c r="I349" s="20">
        <f>ОКТ.25!I349+F349-E349</f>
        <v>-4550</v>
      </c>
    </row>
    <row r="350" spans="1:9" x14ac:dyDescent="0.25">
      <c r="A350" s="19"/>
      <c r="B350" s="127">
        <f t="shared" si="5"/>
        <v>347</v>
      </c>
      <c r="C350" s="67"/>
      <c r="D350" s="15"/>
      <c r="E350" s="20">
        <v>1350</v>
      </c>
      <c r="F350" s="91"/>
      <c r="G350" s="87"/>
      <c r="H350" s="92"/>
      <c r="I350" s="20">
        <f>ОКТ.25!I350+F350-E350</f>
        <v>-14850</v>
      </c>
    </row>
    <row r="351" spans="1:9" x14ac:dyDescent="0.25">
      <c r="A351" s="19"/>
      <c r="B351" s="127">
        <f t="shared" si="5"/>
        <v>348</v>
      </c>
      <c r="C351" s="67"/>
      <c r="D351" s="15"/>
      <c r="E351" s="20">
        <v>1350</v>
      </c>
      <c r="F351" s="91">
        <v>1500</v>
      </c>
      <c r="G351" s="87" t="s">
        <v>1132</v>
      </c>
      <c r="H351" s="92">
        <v>45982</v>
      </c>
      <c r="I351" s="20">
        <f>ОКТ.25!I351+F351-E351</f>
        <v>1650</v>
      </c>
    </row>
    <row r="352" spans="1:9" x14ac:dyDescent="0.25">
      <c r="A352" s="19"/>
      <c r="B352" s="127">
        <f t="shared" si="5"/>
        <v>349</v>
      </c>
      <c r="C352" s="67"/>
      <c r="D352" s="15"/>
      <c r="E352" s="20">
        <v>1350</v>
      </c>
      <c r="F352" s="91">
        <v>1350</v>
      </c>
      <c r="G352" s="87" t="s">
        <v>1133</v>
      </c>
      <c r="H352" s="92">
        <v>45973</v>
      </c>
      <c r="I352" s="20">
        <f>ОКТ.25!I352+F352-E352</f>
        <v>0</v>
      </c>
    </row>
    <row r="353" spans="1:9" x14ac:dyDescent="0.25">
      <c r="A353" s="19"/>
      <c r="B353" s="127">
        <v>350</v>
      </c>
      <c r="C353" s="67"/>
      <c r="D353" s="15"/>
      <c r="E353" s="20">
        <v>1350</v>
      </c>
      <c r="F353" s="91">
        <v>1350</v>
      </c>
      <c r="G353" s="87" t="s">
        <v>1134</v>
      </c>
      <c r="H353" s="92">
        <v>45975</v>
      </c>
      <c r="I353" s="20">
        <f>ОКТ.25!I353+F353-E353</f>
        <v>0</v>
      </c>
    </row>
    <row r="354" spans="1:9" x14ac:dyDescent="0.25">
      <c r="A354" s="19"/>
      <c r="B354" s="127">
        <v>351</v>
      </c>
      <c r="C354" s="67"/>
      <c r="D354" s="15"/>
      <c r="E354" s="20">
        <v>0</v>
      </c>
      <c r="F354" s="91"/>
      <c r="G354" s="87"/>
      <c r="H354" s="92"/>
      <c r="I354" s="20">
        <f>ОКТ.25!I354+F354-E354</f>
        <v>0</v>
      </c>
    </row>
    <row r="355" spans="1:9" x14ac:dyDescent="0.25">
      <c r="G355" s="3"/>
      <c r="I355" s="1"/>
    </row>
    <row r="356" spans="1:9" x14ac:dyDescent="0.25">
      <c r="G356" s="3"/>
      <c r="I356" s="1"/>
    </row>
    <row r="357" spans="1:9" x14ac:dyDescent="0.25">
      <c r="G357" s="3"/>
      <c r="I357" s="1"/>
    </row>
    <row r="358" spans="1:9" x14ac:dyDescent="0.25">
      <c r="G358" s="3"/>
      <c r="I358" s="1"/>
    </row>
    <row r="359" spans="1:9" x14ac:dyDescent="0.25">
      <c r="G359" s="3"/>
      <c r="I359" s="1"/>
    </row>
    <row r="360" spans="1:9" x14ac:dyDescent="0.25">
      <c r="G360" s="3"/>
      <c r="I360" s="1"/>
    </row>
    <row r="361" spans="1:9" x14ac:dyDescent="0.25">
      <c r="G361" s="3"/>
      <c r="I361" s="1"/>
    </row>
    <row r="362" spans="1:9" x14ac:dyDescent="0.25">
      <c r="G362" s="3"/>
      <c r="I362" s="1"/>
    </row>
    <row r="363" spans="1:9" x14ac:dyDescent="0.25">
      <c r="G363" s="3"/>
      <c r="I363" s="1"/>
    </row>
    <row r="364" spans="1:9" x14ac:dyDescent="0.25">
      <c r="G364" s="3"/>
      <c r="I364" s="1"/>
    </row>
    <row r="365" spans="1:9" x14ac:dyDescent="0.25">
      <c r="G365" s="3"/>
      <c r="I365" s="1"/>
    </row>
    <row r="366" spans="1:9" x14ac:dyDescent="0.25">
      <c r="C366" s="10"/>
      <c r="G366" s="3"/>
      <c r="I366" s="1"/>
    </row>
    <row r="367" spans="1:9" x14ac:dyDescent="0.25">
      <c r="C367" s="10"/>
      <c r="G367" s="3"/>
      <c r="I367" s="1"/>
    </row>
    <row r="368" spans="1:9" x14ac:dyDescent="0.25">
      <c r="C368" s="10"/>
      <c r="G368" s="3"/>
      <c r="I368" s="1"/>
    </row>
    <row r="369" spans="3:9" x14ac:dyDescent="0.25">
      <c r="C369" s="10"/>
      <c r="G369" s="3"/>
      <c r="I369" s="1"/>
    </row>
    <row r="370" spans="3:9" x14ac:dyDescent="0.25">
      <c r="C370" s="10"/>
      <c r="G370" s="3"/>
      <c r="I370" s="1"/>
    </row>
    <row r="371" spans="3:9" x14ac:dyDescent="0.25">
      <c r="C371" s="10"/>
      <c r="G371" s="3"/>
      <c r="I371" s="1"/>
    </row>
    <row r="372" spans="3:9" x14ac:dyDescent="0.25">
      <c r="C372" s="10"/>
      <c r="G372" s="3"/>
      <c r="I372" s="1"/>
    </row>
    <row r="373" spans="3:9" x14ac:dyDescent="0.25">
      <c r="C373" s="10"/>
      <c r="G373" s="3"/>
      <c r="I373" s="1"/>
    </row>
    <row r="374" spans="3:9" x14ac:dyDescent="0.25">
      <c r="C374" s="10"/>
      <c r="G374" s="3"/>
      <c r="I374" s="1"/>
    </row>
    <row r="375" spans="3:9" x14ac:dyDescent="0.25">
      <c r="C375" s="10"/>
      <c r="G375" s="3"/>
      <c r="I375" s="1"/>
    </row>
    <row r="376" spans="3:9" x14ac:dyDescent="0.25">
      <c r="C376" s="10"/>
      <c r="G376" s="3"/>
      <c r="I376" s="1"/>
    </row>
    <row r="377" spans="3:9" x14ac:dyDescent="0.25">
      <c r="C377" s="10"/>
      <c r="G377" s="3"/>
      <c r="I377" s="1"/>
    </row>
    <row r="378" spans="3:9" x14ac:dyDescent="0.25">
      <c r="C378" s="10"/>
      <c r="G378" s="3"/>
      <c r="I378" s="1"/>
    </row>
    <row r="379" spans="3:9" x14ac:dyDescent="0.25">
      <c r="C379" s="10"/>
      <c r="G379" s="3"/>
      <c r="I379" s="1"/>
    </row>
    <row r="380" spans="3:9" x14ac:dyDescent="0.25">
      <c r="C380" s="10"/>
      <c r="G380" s="3"/>
      <c r="I380" s="1"/>
    </row>
    <row r="381" spans="3:9" x14ac:dyDescent="0.25">
      <c r="C381" s="10"/>
      <c r="G381" s="3"/>
      <c r="I381" s="1"/>
    </row>
    <row r="382" spans="3:9" x14ac:dyDescent="0.25">
      <c r="C382" s="10"/>
      <c r="G382" s="3"/>
      <c r="I382" s="1"/>
    </row>
    <row r="383" spans="3:9" x14ac:dyDescent="0.25">
      <c r="C383" s="10"/>
      <c r="G383" s="3"/>
      <c r="I383" s="1"/>
    </row>
    <row r="384" spans="3:9" x14ac:dyDescent="0.25">
      <c r="C384" s="10"/>
      <c r="G384" s="3"/>
      <c r="I384" s="1"/>
    </row>
    <row r="385" spans="3:9" x14ac:dyDescent="0.25">
      <c r="C385" s="10"/>
      <c r="G385" s="3"/>
      <c r="I385" s="1"/>
    </row>
    <row r="386" spans="3:9" x14ac:dyDescent="0.25">
      <c r="C386" s="10"/>
      <c r="G386" s="3"/>
      <c r="I386" s="1"/>
    </row>
    <row r="387" spans="3:9" x14ac:dyDescent="0.25">
      <c r="C387" s="10"/>
      <c r="G387" s="3"/>
      <c r="I387" s="1"/>
    </row>
    <row r="388" spans="3:9" x14ac:dyDescent="0.25">
      <c r="C388" s="10"/>
      <c r="G388" s="3"/>
      <c r="I388" s="1"/>
    </row>
    <row r="389" spans="3:9" x14ac:dyDescent="0.25">
      <c r="C389" s="10"/>
      <c r="G389" s="3"/>
      <c r="I389" s="1"/>
    </row>
    <row r="390" spans="3:9" x14ac:dyDescent="0.25">
      <c r="C390" s="10"/>
      <c r="G390" s="3"/>
      <c r="I390" s="1"/>
    </row>
    <row r="391" spans="3:9" x14ac:dyDescent="0.25">
      <c r="C391" s="10"/>
      <c r="G391" s="3"/>
      <c r="I391" s="1"/>
    </row>
    <row r="392" spans="3:9" x14ac:dyDescent="0.25">
      <c r="C392" s="10"/>
      <c r="G392" s="3"/>
      <c r="I392" s="1"/>
    </row>
    <row r="393" spans="3:9" x14ac:dyDescent="0.25">
      <c r="C393" s="10"/>
      <c r="G393" s="3"/>
      <c r="I393" s="1"/>
    </row>
    <row r="394" spans="3:9" x14ac:dyDescent="0.25">
      <c r="C394" s="10"/>
      <c r="G394" s="3"/>
      <c r="I394" s="1"/>
    </row>
    <row r="395" spans="3:9" x14ac:dyDescent="0.25">
      <c r="C395" s="10"/>
      <c r="G395" s="3"/>
      <c r="I395" s="1"/>
    </row>
    <row r="396" spans="3:9" x14ac:dyDescent="0.25">
      <c r="C396" s="10"/>
      <c r="G396" s="3"/>
      <c r="I396" s="1"/>
    </row>
    <row r="397" spans="3:9" x14ac:dyDescent="0.25">
      <c r="C397" s="10"/>
      <c r="G397" s="3"/>
      <c r="I397" s="1"/>
    </row>
    <row r="398" spans="3:9" x14ac:dyDescent="0.25">
      <c r="C398" s="10"/>
      <c r="G398" s="3"/>
      <c r="I398" s="1"/>
    </row>
    <row r="399" spans="3:9" x14ac:dyDescent="0.25">
      <c r="C399" s="10"/>
      <c r="G399" s="3"/>
      <c r="I399" s="1"/>
    </row>
    <row r="400" spans="3:9" x14ac:dyDescent="0.25">
      <c r="C400" s="10"/>
      <c r="G400" s="3"/>
      <c r="I400" s="1"/>
    </row>
    <row r="401" spans="3:9" x14ac:dyDescent="0.25">
      <c r="C401" s="10"/>
      <c r="G401" s="3"/>
      <c r="I401" s="1"/>
    </row>
    <row r="402" spans="3:9" x14ac:dyDescent="0.25">
      <c r="C402" s="10"/>
      <c r="G402" s="3"/>
      <c r="I402" s="1"/>
    </row>
    <row r="403" spans="3:9" x14ac:dyDescent="0.25">
      <c r="C403" s="10"/>
      <c r="G403" s="3"/>
      <c r="I403" s="1"/>
    </row>
    <row r="404" spans="3:9" x14ac:dyDescent="0.25">
      <c r="C404" s="10"/>
      <c r="G404" s="3"/>
      <c r="I404" s="1"/>
    </row>
    <row r="405" spans="3:9" x14ac:dyDescent="0.25">
      <c r="C405" s="10"/>
      <c r="G405" s="3"/>
      <c r="I405" s="1"/>
    </row>
    <row r="406" spans="3:9" x14ac:dyDescent="0.25">
      <c r="C406" s="10"/>
      <c r="G406" s="3"/>
      <c r="I406" s="1"/>
    </row>
    <row r="407" spans="3:9" x14ac:dyDescent="0.25">
      <c r="C407" s="10"/>
      <c r="G407" s="3"/>
      <c r="I407" s="1"/>
    </row>
    <row r="408" spans="3:9" x14ac:dyDescent="0.25">
      <c r="C408" s="10"/>
      <c r="G408" s="3"/>
      <c r="I408" s="1"/>
    </row>
    <row r="409" spans="3:9" x14ac:dyDescent="0.25">
      <c r="C409" s="10"/>
      <c r="G409" s="3"/>
      <c r="I409" s="1"/>
    </row>
    <row r="410" spans="3:9" x14ac:dyDescent="0.25">
      <c r="C410" s="10"/>
      <c r="G410" s="3"/>
      <c r="I410" s="1"/>
    </row>
    <row r="411" spans="3:9" x14ac:dyDescent="0.25">
      <c r="C411" s="10"/>
      <c r="G411" s="3"/>
      <c r="I411" s="1"/>
    </row>
    <row r="412" spans="3:9" x14ac:dyDescent="0.25">
      <c r="C412" s="10"/>
      <c r="G412" s="3"/>
      <c r="I412" s="1"/>
    </row>
    <row r="413" spans="3:9" x14ac:dyDescent="0.25">
      <c r="C413" s="10"/>
      <c r="G413" s="3"/>
      <c r="I413" s="1"/>
    </row>
    <row r="414" spans="3:9" x14ac:dyDescent="0.25">
      <c r="C414" s="10"/>
      <c r="G414" s="3"/>
      <c r="I414" s="1"/>
    </row>
    <row r="415" spans="3:9" x14ac:dyDescent="0.25">
      <c r="C415" s="10"/>
      <c r="G415" s="3"/>
      <c r="I415" s="1"/>
    </row>
    <row r="416" spans="3:9" x14ac:dyDescent="0.25">
      <c r="C416" s="10"/>
      <c r="G416" s="3"/>
      <c r="I416" s="1"/>
    </row>
    <row r="417" spans="3:9" x14ac:dyDescent="0.25">
      <c r="C417" s="10"/>
      <c r="G417" s="3"/>
      <c r="I417" s="1"/>
    </row>
    <row r="418" spans="3:9" x14ac:dyDescent="0.25">
      <c r="C418" s="10"/>
      <c r="G418" s="3"/>
      <c r="I418" s="1"/>
    </row>
    <row r="419" spans="3:9" x14ac:dyDescent="0.25">
      <c r="C419" s="10"/>
      <c r="G419" s="3"/>
      <c r="I419" s="1"/>
    </row>
    <row r="420" spans="3:9" x14ac:dyDescent="0.25">
      <c r="C420" s="10"/>
      <c r="G420" s="3"/>
      <c r="I420" s="1"/>
    </row>
    <row r="421" spans="3:9" x14ac:dyDescent="0.25">
      <c r="C421" s="10"/>
      <c r="G421" s="3"/>
      <c r="I421" s="1"/>
    </row>
    <row r="422" spans="3:9" x14ac:dyDescent="0.25">
      <c r="C422" s="10"/>
      <c r="G422" s="3"/>
      <c r="I422" s="1"/>
    </row>
    <row r="423" spans="3:9" x14ac:dyDescent="0.25">
      <c r="C423" s="10"/>
      <c r="G423" s="3"/>
      <c r="I423" s="1"/>
    </row>
    <row r="424" spans="3:9" x14ac:dyDescent="0.25">
      <c r="C424" s="10"/>
      <c r="G424" s="3"/>
      <c r="I424" s="1"/>
    </row>
    <row r="425" spans="3:9" x14ac:dyDescent="0.25">
      <c r="C425" s="10"/>
      <c r="G425" s="3"/>
      <c r="I425" s="1"/>
    </row>
    <row r="426" spans="3:9" x14ac:dyDescent="0.25">
      <c r="C426" s="10"/>
      <c r="G426" s="3"/>
      <c r="I426" s="1"/>
    </row>
    <row r="427" spans="3:9" x14ac:dyDescent="0.25">
      <c r="C427" s="10"/>
      <c r="G427" s="3"/>
      <c r="I427" s="1"/>
    </row>
    <row r="428" spans="3:9" x14ac:dyDescent="0.25">
      <c r="C428" s="10"/>
      <c r="G428" s="3"/>
      <c r="I428" s="1"/>
    </row>
    <row r="429" spans="3:9" x14ac:dyDescent="0.25">
      <c r="C429" s="10"/>
      <c r="G429" s="3"/>
      <c r="I429" s="1"/>
    </row>
    <row r="430" spans="3:9" x14ac:dyDescent="0.25">
      <c r="C430" s="10"/>
      <c r="G430" s="3"/>
      <c r="I430" s="1"/>
    </row>
    <row r="431" spans="3:9" x14ac:dyDescent="0.25">
      <c r="C431" s="10"/>
      <c r="G431" s="3"/>
      <c r="I431" s="1"/>
    </row>
    <row r="432" spans="3:9" x14ac:dyDescent="0.25">
      <c r="C432" s="10"/>
      <c r="G432" s="3"/>
      <c r="I432" s="1"/>
    </row>
    <row r="433" spans="3:9" x14ac:dyDescent="0.25">
      <c r="C433" s="10"/>
      <c r="G433" s="3"/>
      <c r="I433" s="1"/>
    </row>
    <row r="434" spans="3:9" x14ac:dyDescent="0.25">
      <c r="C434" s="10"/>
      <c r="G434" s="3"/>
      <c r="I434" s="1"/>
    </row>
    <row r="435" spans="3:9" x14ac:dyDescent="0.25">
      <c r="C435" s="10"/>
      <c r="G435" s="3"/>
      <c r="I435" s="1"/>
    </row>
    <row r="436" spans="3:9" x14ac:dyDescent="0.25">
      <c r="C436" s="10"/>
      <c r="G436" s="3"/>
      <c r="I436" s="1"/>
    </row>
    <row r="437" spans="3:9" x14ac:dyDescent="0.25">
      <c r="C437" s="10"/>
      <c r="G437" s="3"/>
      <c r="I437" s="1"/>
    </row>
    <row r="438" spans="3:9" x14ac:dyDescent="0.25">
      <c r="C438" s="10"/>
      <c r="G438" s="3"/>
      <c r="I438" s="1"/>
    </row>
    <row r="439" spans="3:9" x14ac:dyDescent="0.25">
      <c r="C439" s="10"/>
      <c r="G439" s="3"/>
      <c r="I439" s="1"/>
    </row>
    <row r="440" spans="3:9" x14ac:dyDescent="0.25">
      <c r="C440" s="10"/>
      <c r="G440" s="3"/>
      <c r="I440" s="1"/>
    </row>
    <row r="441" spans="3:9" x14ac:dyDescent="0.25">
      <c r="C441" s="10"/>
      <c r="G441" s="3"/>
      <c r="I441" s="1"/>
    </row>
    <row r="442" spans="3:9" x14ac:dyDescent="0.25">
      <c r="C442" s="10"/>
      <c r="G442" s="3"/>
      <c r="I442" s="1"/>
    </row>
    <row r="443" spans="3:9" x14ac:dyDescent="0.25">
      <c r="C443" s="10"/>
      <c r="G443" s="3"/>
      <c r="I443" s="1"/>
    </row>
    <row r="444" spans="3:9" x14ac:dyDescent="0.25">
      <c r="C444" s="10"/>
      <c r="G444" s="3"/>
      <c r="I444" s="1"/>
    </row>
    <row r="445" spans="3:9" x14ac:dyDescent="0.25">
      <c r="C445" s="10"/>
      <c r="G445" s="3"/>
      <c r="I445" s="1"/>
    </row>
    <row r="446" spans="3:9" x14ac:dyDescent="0.25">
      <c r="C446" s="10"/>
      <c r="G446" s="3"/>
      <c r="I446" s="1"/>
    </row>
    <row r="447" spans="3:9" x14ac:dyDescent="0.25">
      <c r="C447" s="10"/>
      <c r="G447" s="3"/>
      <c r="I447" s="1"/>
    </row>
    <row r="448" spans="3:9" x14ac:dyDescent="0.25">
      <c r="C448" s="10"/>
      <c r="G448" s="3"/>
      <c r="I448" s="1"/>
    </row>
    <row r="449" spans="3:9" x14ac:dyDescent="0.25">
      <c r="C449" s="10"/>
      <c r="G449" s="3"/>
      <c r="I449" s="1"/>
    </row>
    <row r="450" spans="3:9" x14ac:dyDescent="0.25">
      <c r="C450" s="10"/>
      <c r="G450" s="3"/>
      <c r="I450" s="1"/>
    </row>
    <row r="451" spans="3:9" x14ac:dyDescent="0.25">
      <c r="C451" s="10"/>
      <c r="G451" s="3"/>
      <c r="I451" s="1"/>
    </row>
    <row r="452" spans="3:9" x14ac:dyDescent="0.25">
      <c r="C452" s="10"/>
      <c r="G452" s="3"/>
      <c r="I452" s="1"/>
    </row>
    <row r="453" spans="3:9" x14ac:dyDescent="0.25">
      <c r="C453" s="10"/>
      <c r="G453" s="3"/>
      <c r="I453" s="1"/>
    </row>
    <row r="454" spans="3:9" x14ac:dyDescent="0.25">
      <c r="C454" s="10"/>
      <c r="G454" s="3"/>
      <c r="I454" s="1"/>
    </row>
    <row r="455" spans="3:9" x14ac:dyDescent="0.25">
      <c r="C455" s="10"/>
      <c r="G455" s="3"/>
      <c r="I455" s="1"/>
    </row>
    <row r="456" spans="3:9" x14ac:dyDescent="0.25">
      <c r="C456" s="10"/>
      <c r="G456" s="3"/>
      <c r="I456" s="1"/>
    </row>
    <row r="457" spans="3:9" x14ac:dyDescent="0.25">
      <c r="C457" s="10"/>
      <c r="G457" s="3"/>
      <c r="I457" s="1"/>
    </row>
    <row r="458" spans="3:9" x14ac:dyDescent="0.25">
      <c r="C458" s="10"/>
      <c r="G458" s="3"/>
      <c r="I458" s="1"/>
    </row>
    <row r="459" spans="3:9" x14ac:dyDescent="0.25">
      <c r="C459" s="10"/>
      <c r="G459" s="3"/>
      <c r="I459" s="1"/>
    </row>
    <row r="460" spans="3:9" x14ac:dyDescent="0.25">
      <c r="C460" s="10"/>
      <c r="G460" s="3"/>
      <c r="I460" s="1"/>
    </row>
    <row r="461" spans="3:9" x14ac:dyDescent="0.25">
      <c r="C461" s="10"/>
      <c r="G461" s="3"/>
      <c r="I461" s="1"/>
    </row>
    <row r="462" spans="3:9" x14ac:dyDescent="0.25">
      <c r="C462" s="10"/>
      <c r="G462" s="3"/>
      <c r="I462" s="1"/>
    </row>
    <row r="463" spans="3:9" x14ac:dyDescent="0.25">
      <c r="C463" s="10"/>
      <c r="G463" s="3"/>
      <c r="I463" s="1"/>
    </row>
    <row r="464" spans="3:9" x14ac:dyDescent="0.25">
      <c r="C464" s="10"/>
      <c r="G464" s="3"/>
      <c r="I464" s="1"/>
    </row>
    <row r="465" spans="3:9" x14ac:dyDescent="0.25">
      <c r="C465" s="10"/>
      <c r="G465" s="3"/>
      <c r="I465" s="1"/>
    </row>
    <row r="466" spans="3:9" x14ac:dyDescent="0.25">
      <c r="C466" s="10"/>
      <c r="G466" s="3"/>
      <c r="I466" s="1"/>
    </row>
    <row r="467" spans="3:9" x14ac:dyDescent="0.25">
      <c r="C467" s="10"/>
      <c r="G467" s="3"/>
      <c r="I467" s="1"/>
    </row>
    <row r="468" spans="3:9" x14ac:dyDescent="0.25">
      <c r="C468" s="10"/>
      <c r="G468" s="3"/>
      <c r="I468" s="1"/>
    </row>
    <row r="469" spans="3:9" x14ac:dyDescent="0.25">
      <c r="C469" s="10"/>
      <c r="G469" s="3"/>
      <c r="I469" s="1"/>
    </row>
    <row r="470" spans="3:9" x14ac:dyDescent="0.25">
      <c r="C470" s="10"/>
      <c r="G470" s="3"/>
      <c r="I470" s="1"/>
    </row>
    <row r="471" spans="3:9" x14ac:dyDescent="0.25">
      <c r="C471" s="10"/>
      <c r="G471" s="3"/>
      <c r="I471" s="1"/>
    </row>
    <row r="472" spans="3:9" x14ac:dyDescent="0.25">
      <c r="C472" s="10"/>
      <c r="G472" s="3"/>
      <c r="I472" s="1"/>
    </row>
    <row r="473" spans="3:9" x14ac:dyDescent="0.25">
      <c r="C473" s="10"/>
      <c r="G473" s="3"/>
      <c r="I473" s="1"/>
    </row>
    <row r="474" spans="3:9" x14ac:dyDescent="0.25">
      <c r="C474" s="10"/>
      <c r="G474" s="3"/>
      <c r="I474" s="1"/>
    </row>
    <row r="475" spans="3:9" x14ac:dyDescent="0.25">
      <c r="C475" s="10"/>
      <c r="G475" s="3"/>
      <c r="I475" s="1"/>
    </row>
    <row r="476" spans="3:9" x14ac:dyDescent="0.25">
      <c r="C476" s="10"/>
      <c r="G476" s="3"/>
      <c r="I476" s="1"/>
    </row>
    <row r="477" spans="3:9" x14ac:dyDescent="0.25">
      <c r="C477" s="10"/>
      <c r="G477" s="3"/>
      <c r="I477" s="1"/>
    </row>
    <row r="478" spans="3:9" x14ac:dyDescent="0.25">
      <c r="C478" s="10"/>
      <c r="G478" s="3"/>
      <c r="I478" s="1"/>
    </row>
    <row r="479" spans="3:9" x14ac:dyDescent="0.25">
      <c r="C479" s="10"/>
      <c r="G479" s="3"/>
      <c r="I479" s="1"/>
    </row>
    <row r="480" spans="3:9" x14ac:dyDescent="0.25">
      <c r="C480" s="10"/>
      <c r="G480" s="3"/>
      <c r="I480" s="1"/>
    </row>
    <row r="481" spans="3:9" x14ac:dyDescent="0.25">
      <c r="C481" s="10"/>
      <c r="G481" s="3"/>
      <c r="I481" s="1"/>
    </row>
    <row r="482" spans="3:9" x14ac:dyDescent="0.25">
      <c r="C482" s="10"/>
      <c r="G482" s="3"/>
      <c r="I482" s="1"/>
    </row>
    <row r="483" spans="3:9" x14ac:dyDescent="0.25">
      <c r="C483" s="10"/>
      <c r="G483" s="3"/>
      <c r="I483" s="1"/>
    </row>
    <row r="484" spans="3:9" x14ac:dyDescent="0.25">
      <c r="C484" s="10"/>
      <c r="G484" s="3"/>
      <c r="I484" s="1"/>
    </row>
    <row r="485" spans="3:9" x14ac:dyDescent="0.25">
      <c r="C485" s="10"/>
      <c r="G485" s="3"/>
      <c r="I485" s="1"/>
    </row>
    <row r="486" spans="3:9" x14ac:dyDescent="0.25">
      <c r="C486" s="10"/>
      <c r="G486" s="3"/>
      <c r="I486" s="1"/>
    </row>
    <row r="487" spans="3:9" x14ac:dyDescent="0.25">
      <c r="C487" s="10"/>
      <c r="G487" s="3"/>
      <c r="I487" s="1"/>
    </row>
    <row r="488" spans="3:9" x14ac:dyDescent="0.25">
      <c r="C488" s="10"/>
      <c r="G488" s="3"/>
      <c r="I488" s="1"/>
    </row>
    <row r="489" spans="3:9" x14ac:dyDescent="0.25">
      <c r="C489" s="10"/>
      <c r="G489" s="3"/>
      <c r="I489" s="1"/>
    </row>
    <row r="490" spans="3:9" x14ac:dyDescent="0.25">
      <c r="C490" s="10"/>
      <c r="G490" s="3"/>
      <c r="I490" s="1"/>
    </row>
    <row r="491" spans="3:9" x14ac:dyDescent="0.25">
      <c r="C491" s="10"/>
      <c r="G491" s="3"/>
      <c r="I491" s="1"/>
    </row>
    <row r="492" spans="3:9" x14ac:dyDescent="0.25">
      <c r="C492" s="10"/>
      <c r="G492" s="3"/>
      <c r="I492" s="1"/>
    </row>
    <row r="493" spans="3:9" x14ac:dyDescent="0.25">
      <c r="C493" s="10"/>
      <c r="G493" s="3"/>
      <c r="I493" s="1"/>
    </row>
    <row r="494" spans="3:9" x14ac:dyDescent="0.25">
      <c r="C494" s="10"/>
      <c r="G494" s="3"/>
      <c r="I494" s="1"/>
    </row>
    <row r="495" spans="3:9" x14ac:dyDescent="0.25">
      <c r="C495" s="10"/>
      <c r="G495" s="3"/>
      <c r="I495" s="1"/>
    </row>
    <row r="496" spans="3:9" x14ac:dyDescent="0.25">
      <c r="C496" s="10"/>
      <c r="G496" s="3"/>
      <c r="I496" s="1"/>
    </row>
    <row r="497" spans="3:9" x14ac:dyDescent="0.25">
      <c r="C497" s="10"/>
      <c r="G497" s="3"/>
      <c r="I497" s="1"/>
    </row>
    <row r="498" spans="3:9" x14ac:dyDescent="0.25">
      <c r="C498" s="10"/>
      <c r="G498" s="3"/>
      <c r="I498" s="1"/>
    </row>
    <row r="499" spans="3:9" x14ac:dyDescent="0.25">
      <c r="C499" s="10"/>
      <c r="G499" s="3"/>
      <c r="I499" s="1"/>
    </row>
    <row r="500" spans="3:9" x14ac:dyDescent="0.25">
      <c r="C500" s="10"/>
      <c r="G500" s="3"/>
      <c r="I500" s="1"/>
    </row>
    <row r="501" spans="3:9" x14ac:dyDescent="0.25">
      <c r="C501" s="10"/>
      <c r="G501" s="3"/>
      <c r="I501" s="1"/>
    </row>
    <row r="502" spans="3:9" x14ac:dyDescent="0.25">
      <c r="C502" s="10"/>
      <c r="G502" s="3"/>
      <c r="I502" s="1"/>
    </row>
    <row r="503" spans="3:9" x14ac:dyDescent="0.25">
      <c r="C503" s="10"/>
      <c r="G503" s="3"/>
      <c r="I503" s="1"/>
    </row>
    <row r="504" spans="3:9" x14ac:dyDescent="0.25">
      <c r="C504" s="10"/>
      <c r="G504" s="3"/>
      <c r="I504" s="1"/>
    </row>
    <row r="505" spans="3:9" x14ac:dyDescent="0.25">
      <c r="C505" s="10"/>
      <c r="G505" s="3"/>
      <c r="I505" s="1"/>
    </row>
    <row r="506" spans="3:9" x14ac:dyDescent="0.25">
      <c r="C506" s="10"/>
      <c r="G506" s="3"/>
      <c r="I506" s="1"/>
    </row>
    <row r="507" spans="3:9" x14ac:dyDescent="0.25">
      <c r="C507" s="10"/>
      <c r="G507" s="3"/>
      <c r="I507" s="1"/>
    </row>
    <row r="508" spans="3:9" x14ac:dyDescent="0.25">
      <c r="C508" s="10"/>
      <c r="G508" s="3"/>
      <c r="I508" s="1"/>
    </row>
    <row r="509" spans="3:9" x14ac:dyDescent="0.25">
      <c r="C509" s="10"/>
      <c r="G509" s="3"/>
      <c r="I509" s="1"/>
    </row>
    <row r="510" spans="3:9" x14ac:dyDescent="0.25">
      <c r="C510" s="10"/>
      <c r="G510" s="3"/>
      <c r="I510" s="1"/>
    </row>
    <row r="511" spans="3:9" x14ac:dyDescent="0.25">
      <c r="C511" s="10"/>
      <c r="G511" s="3"/>
      <c r="I511" s="1"/>
    </row>
    <row r="512" spans="3:9" x14ac:dyDescent="0.25">
      <c r="C512" s="10"/>
      <c r="G512" s="3"/>
      <c r="I512" s="1"/>
    </row>
    <row r="513" spans="3:9" x14ac:dyDescent="0.25">
      <c r="C513" s="10"/>
      <c r="G513" s="3"/>
      <c r="I513" s="1"/>
    </row>
    <row r="514" spans="3:9" x14ac:dyDescent="0.25">
      <c r="C514" s="10"/>
      <c r="G514" s="3"/>
      <c r="I514" s="1"/>
    </row>
    <row r="515" spans="3:9" x14ac:dyDescent="0.25">
      <c r="C515" s="10"/>
      <c r="G515" s="3"/>
      <c r="I515" s="1"/>
    </row>
    <row r="516" spans="3:9" x14ac:dyDescent="0.25">
      <c r="C516" s="10"/>
      <c r="G516" s="3"/>
      <c r="I516" s="1"/>
    </row>
    <row r="517" spans="3:9" x14ac:dyDescent="0.25">
      <c r="C517" s="10"/>
      <c r="G517" s="3"/>
      <c r="I517" s="1"/>
    </row>
    <row r="518" spans="3:9" x14ac:dyDescent="0.25">
      <c r="C518" s="10"/>
      <c r="G518" s="3"/>
      <c r="I518" s="1"/>
    </row>
    <row r="519" spans="3:9" x14ac:dyDescent="0.25">
      <c r="C519" s="10"/>
      <c r="G519" s="3"/>
      <c r="I519" s="1"/>
    </row>
    <row r="520" spans="3:9" x14ac:dyDescent="0.25">
      <c r="C520" s="10"/>
      <c r="G520" s="3"/>
      <c r="I520" s="1"/>
    </row>
    <row r="521" spans="3:9" x14ac:dyDescent="0.25">
      <c r="C521" s="10"/>
      <c r="G521" s="3"/>
      <c r="I521" s="1"/>
    </row>
    <row r="522" spans="3:9" x14ac:dyDescent="0.25">
      <c r="C522" s="10"/>
      <c r="G522" s="3"/>
      <c r="I522" s="1"/>
    </row>
    <row r="523" spans="3:9" x14ac:dyDescent="0.25">
      <c r="C523" s="10"/>
      <c r="G523" s="3"/>
      <c r="I523" s="1"/>
    </row>
    <row r="524" spans="3:9" x14ac:dyDescent="0.25">
      <c r="C524" s="10"/>
      <c r="G524" s="3"/>
      <c r="I524" s="1"/>
    </row>
    <row r="525" spans="3:9" x14ac:dyDescent="0.25">
      <c r="C525" s="10"/>
      <c r="G525" s="3"/>
      <c r="I525" s="1"/>
    </row>
    <row r="526" spans="3:9" x14ac:dyDescent="0.25">
      <c r="C526" s="10"/>
      <c r="G526" s="3"/>
      <c r="I526" s="1"/>
    </row>
    <row r="527" spans="3:9" x14ac:dyDescent="0.25">
      <c r="C527" s="10"/>
      <c r="G527" s="3"/>
      <c r="I527" s="1"/>
    </row>
    <row r="528" spans="3:9" x14ac:dyDescent="0.25">
      <c r="C528" s="10"/>
      <c r="G528" s="3"/>
      <c r="I528" s="1"/>
    </row>
    <row r="529" spans="3:9" x14ac:dyDescent="0.25">
      <c r="C529" s="10"/>
      <c r="G529" s="3"/>
      <c r="I529" s="1"/>
    </row>
    <row r="530" spans="3:9" x14ac:dyDescent="0.25">
      <c r="C530" s="10"/>
      <c r="G530" s="3"/>
      <c r="I530" s="1"/>
    </row>
    <row r="531" spans="3:9" x14ac:dyDescent="0.25">
      <c r="C531" s="10"/>
      <c r="G531" s="3"/>
      <c r="I531" s="1"/>
    </row>
    <row r="532" spans="3:9" x14ac:dyDescent="0.25">
      <c r="C532" s="10"/>
      <c r="G532" s="3"/>
      <c r="I532" s="1"/>
    </row>
    <row r="533" spans="3:9" x14ac:dyDescent="0.25">
      <c r="C533" s="10"/>
      <c r="G533" s="3"/>
      <c r="I533" s="1"/>
    </row>
    <row r="534" spans="3:9" x14ac:dyDescent="0.25">
      <c r="C534" s="10"/>
      <c r="G534" s="3"/>
      <c r="I534" s="1"/>
    </row>
    <row r="535" spans="3:9" x14ac:dyDescent="0.25">
      <c r="C535" s="10"/>
      <c r="G535" s="3"/>
      <c r="I535" s="1"/>
    </row>
    <row r="536" spans="3:9" x14ac:dyDescent="0.25">
      <c r="C536" s="10"/>
      <c r="G536" s="3"/>
      <c r="I536" s="1"/>
    </row>
    <row r="537" spans="3:9" x14ac:dyDescent="0.25">
      <c r="C537" s="10"/>
      <c r="G537" s="3"/>
      <c r="I537" s="1"/>
    </row>
    <row r="538" spans="3:9" x14ac:dyDescent="0.25">
      <c r="C538" s="10"/>
      <c r="G538" s="3"/>
      <c r="I538" s="1"/>
    </row>
    <row r="539" spans="3:9" x14ac:dyDescent="0.25">
      <c r="C539" s="10"/>
      <c r="G539" s="3"/>
      <c r="I539" s="1"/>
    </row>
    <row r="540" spans="3:9" x14ac:dyDescent="0.25">
      <c r="C540" s="10"/>
      <c r="G540" s="3"/>
      <c r="I540" s="1"/>
    </row>
    <row r="541" spans="3:9" x14ac:dyDescent="0.25">
      <c r="C541" s="10"/>
      <c r="G541" s="3"/>
      <c r="I541" s="1"/>
    </row>
    <row r="542" spans="3:9" x14ac:dyDescent="0.25">
      <c r="C542" s="10"/>
      <c r="G542" s="3"/>
      <c r="I542" s="1"/>
    </row>
  </sheetData>
  <mergeCells count="4">
    <mergeCell ref="C3:I4"/>
    <mergeCell ref="C313:C314"/>
    <mergeCell ref="A129:A130"/>
    <mergeCell ref="C159:C160"/>
  </mergeCells>
  <conditionalFormatting sqref="I1:I542">
    <cfRule type="cellIs" dxfId="16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Лист13">
    <tabColor theme="2" tint="-0.499984740745262"/>
  </sheetPr>
  <dimension ref="A1:J542"/>
  <sheetViews>
    <sheetView topLeftCell="A268" zoomScale="115" zoomScaleNormal="115" workbookViewId="0">
      <selection activeCell="F281" sqref="F281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4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27" t="s">
        <v>4</v>
      </c>
      <c r="C3" s="149">
        <v>45992</v>
      </c>
      <c r="D3" s="150"/>
      <c r="E3" s="150"/>
      <c r="F3" s="150"/>
      <c r="G3" s="152"/>
      <c r="H3" s="150"/>
      <c r="I3" s="150"/>
    </row>
    <row r="4" spans="1:9" x14ac:dyDescent="0.25">
      <c r="A4" s="16" t="s">
        <v>5</v>
      </c>
      <c r="B4" s="14" t="s">
        <v>6</v>
      </c>
      <c r="C4" s="150"/>
      <c r="D4" s="150"/>
      <c r="E4" s="150"/>
      <c r="F4" s="150"/>
      <c r="G4" s="152"/>
      <c r="H4" s="150"/>
      <c r="I4" s="150"/>
    </row>
    <row r="5" spans="1:9" ht="30" x14ac:dyDescent="0.25">
      <c r="A5" s="127"/>
      <c r="B5" s="127" t="s">
        <v>8</v>
      </c>
      <c r="C5" s="15" t="s">
        <v>9</v>
      </c>
      <c r="D5" s="127" t="s">
        <v>54</v>
      </c>
      <c r="E5" s="127" t="s">
        <v>55</v>
      </c>
      <c r="F5" s="127" t="s">
        <v>12</v>
      </c>
      <c r="G5" s="127" t="s">
        <v>56</v>
      </c>
      <c r="H5" s="127" t="s">
        <v>57</v>
      </c>
      <c r="I5" s="18" t="s">
        <v>58</v>
      </c>
    </row>
    <row r="6" spans="1:9" x14ac:dyDescent="0.25">
      <c r="A6" s="19"/>
      <c r="B6" s="127">
        <v>1</v>
      </c>
      <c r="C6" s="68"/>
      <c r="D6" s="15"/>
      <c r="E6" s="20">
        <v>1350</v>
      </c>
      <c r="F6" s="20"/>
      <c r="G6" s="121"/>
      <c r="H6" s="120"/>
      <c r="I6" s="20">
        <f>НОЯ.25!I6+ДЕК.25!F6-ДЕК.25!E6</f>
        <v>-2700</v>
      </c>
    </row>
    <row r="7" spans="1:9" x14ac:dyDescent="0.25">
      <c r="A7" s="19"/>
      <c r="B7" s="127">
        <v>2</v>
      </c>
      <c r="C7" s="68"/>
      <c r="D7" s="15"/>
      <c r="E7" s="20">
        <v>1350</v>
      </c>
      <c r="F7" s="20">
        <v>4050</v>
      </c>
      <c r="G7" s="121">
        <v>405030</v>
      </c>
      <c r="H7" s="120">
        <v>46013</v>
      </c>
      <c r="I7" s="20">
        <f>НОЯ.25!I7+ДЕК.25!F7-ДЕК.25!E7</f>
        <v>1350</v>
      </c>
    </row>
    <row r="8" spans="1:9" x14ac:dyDescent="0.25">
      <c r="A8" s="19"/>
      <c r="B8" s="127">
        <v>3</v>
      </c>
      <c r="C8" s="68"/>
      <c r="D8" s="15"/>
      <c r="E8" s="20">
        <v>1350</v>
      </c>
      <c r="F8" s="20">
        <v>1350</v>
      </c>
      <c r="G8" s="121">
        <v>561169</v>
      </c>
      <c r="H8" s="120">
        <v>46007</v>
      </c>
      <c r="I8" s="20">
        <f>НОЯ.25!I8+ДЕК.25!F8-ДЕК.25!E8</f>
        <v>0</v>
      </c>
    </row>
    <row r="9" spans="1:9" x14ac:dyDescent="0.25">
      <c r="A9" s="19"/>
      <c r="B9" s="127">
        <v>4</v>
      </c>
      <c r="C9" s="68"/>
      <c r="D9" s="15"/>
      <c r="E9" s="20">
        <v>1350</v>
      </c>
      <c r="F9" s="20"/>
      <c r="G9" s="121"/>
      <c r="H9" s="120"/>
      <c r="I9" s="20">
        <f>НОЯ.25!I9+ДЕК.25!F9-ДЕК.25!E9</f>
        <v>523</v>
      </c>
    </row>
    <row r="10" spans="1:9" x14ac:dyDescent="0.25">
      <c r="A10" s="19"/>
      <c r="B10" s="127">
        <v>5</v>
      </c>
      <c r="C10" s="68"/>
      <c r="D10" s="15"/>
      <c r="E10" s="20">
        <v>1350</v>
      </c>
      <c r="F10" s="20">
        <v>10000</v>
      </c>
      <c r="G10" s="121">
        <v>482256</v>
      </c>
      <c r="H10" s="120">
        <v>46013</v>
      </c>
      <c r="I10" s="20">
        <f>НОЯ.25!I10+ДЕК.25!F10-ДЕК.25!E10</f>
        <v>3250</v>
      </c>
    </row>
    <row r="11" spans="1:9" x14ac:dyDescent="0.25">
      <c r="A11" s="19"/>
      <c r="B11" s="127">
        <v>6</v>
      </c>
      <c r="C11" s="67"/>
      <c r="D11" s="15"/>
      <c r="E11" s="20">
        <v>1350</v>
      </c>
      <c r="F11" s="20"/>
      <c r="G11" s="121"/>
      <c r="H11" s="120"/>
      <c r="I11" s="20">
        <f>НОЯ.25!I11+ДЕК.25!F11-ДЕК.25!E11</f>
        <v>-16200</v>
      </c>
    </row>
    <row r="12" spans="1:9" x14ac:dyDescent="0.25">
      <c r="A12" s="19"/>
      <c r="B12" s="127">
        <v>7</v>
      </c>
      <c r="C12" s="68"/>
      <c r="D12" s="15"/>
      <c r="E12" s="20">
        <v>1350</v>
      </c>
      <c r="F12" s="20">
        <f>5000+3000</f>
        <v>8000</v>
      </c>
      <c r="G12" s="121" t="s">
        <v>1158</v>
      </c>
      <c r="H12" s="120" t="s">
        <v>1159</v>
      </c>
      <c r="I12" s="20">
        <f>НОЯ.25!I12+ДЕК.25!F12-ДЕК.25!E12</f>
        <v>14300</v>
      </c>
    </row>
    <row r="13" spans="1:9" x14ac:dyDescent="0.25">
      <c r="A13" s="19"/>
      <c r="B13" s="127">
        <v>8</v>
      </c>
      <c r="C13" s="67"/>
      <c r="D13" s="15"/>
      <c r="E13" s="20">
        <v>1350</v>
      </c>
      <c r="F13" s="20">
        <f>1350+1350</f>
        <v>2700</v>
      </c>
      <c r="G13" s="121" t="s">
        <v>1145</v>
      </c>
      <c r="H13" s="120" t="s">
        <v>1146</v>
      </c>
      <c r="I13" s="20">
        <f>НОЯ.25!I13+ДЕК.25!F13-ДЕК.25!E13</f>
        <v>0</v>
      </c>
    </row>
    <row r="14" spans="1:9" x14ac:dyDescent="0.25">
      <c r="A14" s="22"/>
      <c r="B14" s="127" t="s">
        <v>17</v>
      </c>
      <c r="C14" s="68"/>
      <c r="D14" s="15"/>
      <c r="E14" s="20">
        <v>4050</v>
      </c>
      <c r="F14" s="20"/>
      <c r="G14" s="121"/>
      <c r="H14" s="120"/>
      <c r="I14" s="20">
        <f>НОЯ.25!I14+ДЕК.25!F14-ДЕК.25!E14</f>
        <v>-48600</v>
      </c>
    </row>
    <row r="15" spans="1:9" x14ac:dyDescent="0.25">
      <c r="A15" s="22"/>
      <c r="B15" s="127">
        <v>11</v>
      </c>
      <c r="C15" s="67"/>
      <c r="D15" s="15"/>
      <c r="E15" s="20">
        <v>1350</v>
      </c>
      <c r="F15" s="20">
        <v>1350</v>
      </c>
      <c r="G15" s="121">
        <v>214249</v>
      </c>
      <c r="H15" s="120">
        <v>46008</v>
      </c>
      <c r="I15" s="20">
        <f>НОЯ.25!I15+ДЕК.25!F15-ДЕК.25!E15</f>
        <v>-2700</v>
      </c>
    </row>
    <row r="16" spans="1:9" x14ac:dyDescent="0.25">
      <c r="A16" s="19"/>
      <c r="B16" s="127">
        <v>12</v>
      </c>
      <c r="C16" s="67"/>
      <c r="D16" s="15"/>
      <c r="E16" s="20">
        <v>1350</v>
      </c>
      <c r="F16" s="20">
        <v>1350</v>
      </c>
      <c r="G16" s="121">
        <v>453055</v>
      </c>
      <c r="H16" s="120">
        <v>45995</v>
      </c>
      <c r="I16" s="20">
        <f>НОЯ.25!I16+ДЕК.25!F16-ДЕК.25!E16</f>
        <v>-1350</v>
      </c>
    </row>
    <row r="17" spans="1:9" x14ac:dyDescent="0.25">
      <c r="A17" s="22"/>
      <c r="B17" s="127">
        <v>13</v>
      </c>
      <c r="C17" s="67"/>
      <c r="D17" s="15"/>
      <c r="E17" s="20">
        <v>1350</v>
      </c>
      <c r="F17" s="20">
        <v>2700</v>
      </c>
      <c r="G17" s="121">
        <v>191280</v>
      </c>
      <c r="H17" s="120">
        <v>45992</v>
      </c>
      <c r="I17" s="20">
        <f>НОЯ.25!I17+ДЕК.25!F17-ДЕК.25!E17</f>
        <v>-1350</v>
      </c>
    </row>
    <row r="18" spans="1:9" x14ac:dyDescent="0.25">
      <c r="A18" s="22"/>
      <c r="B18" s="127">
        <v>14</v>
      </c>
      <c r="C18" s="67"/>
      <c r="D18" s="15"/>
      <c r="E18" s="20">
        <v>1350</v>
      </c>
      <c r="F18" s="20">
        <v>1350</v>
      </c>
      <c r="G18" s="121">
        <v>760163</v>
      </c>
      <c r="H18" s="120">
        <v>45999</v>
      </c>
      <c r="I18" s="20">
        <f>НОЯ.25!I18+ДЕК.25!F18-ДЕК.25!E18</f>
        <v>0</v>
      </c>
    </row>
    <row r="19" spans="1:9" x14ac:dyDescent="0.25">
      <c r="A19" s="22"/>
      <c r="B19" s="127" t="s">
        <v>18</v>
      </c>
      <c r="C19" s="67"/>
      <c r="D19" s="15"/>
      <c r="E19" s="20">
        <v>1350</v>
      </c>
      <c r="F19" s="20">
        <v>4050</v>
      </c>
      <c r="G19" s="121">
        <v>537397</v>
      </c>
      <c r="H19" s="120">
        <v>45994</v>
      </c>
      <c r="I19" s="20">
        <f>НОЯ.25!I19+ДЕК.25!F19-ДЕК.25!E19</f>
        <v>1350</v>
      </c>
    </row>
    <row r="20" spans="1:9" x14ac:dyDescent="0.25">
      <c r="A20" s="22"/>
      <c r="B20" s="127">
        <v>17</v>
      </c>
      <c r="C20" s="67"/>
      <c r="D20" s="15"/>
      <c r="E20" s="20">
        <v>1350</v>
      </c>
      <c r="F20" s="20">
        <v>1350</v>
      </c>
      <c r="G20" s="121">
        <v>998130</v>
      </c>
      <c r="H20" s="120">
        <v>45999</v>
      </c>
      <c r="I20" s="20">
        <f>НОЯ.25!I20+ДЕК.25!F20-ДЕК.25!E20</f>
        <v>0</v>
      </c>
    </row>
    <row r="21" spans="1:9" x14ac:dyDescent="0.25">
      <c r="A21" s="22"/>
      <c r="B21" s="127">
        <v>18</v>
      </c>
      <c r="C21" s="67"/>
      <c r="D21" s="15"/>
      <c r="E21" s="20">
        <v>1350</v>
      </c>
      <c r="F21" s="20"/>
      <c r="G21" s="121"/>
      <c r="H21" s="120"/>
      <c r="I21" s="20">
        <f>НОЯ.25!I21+ДЕК.25!F21-ДЕК.25!E21</f>
        <v>0</v>
      </c>
    </row>
    <row r="22" spans="1:9" x14ac:dyDescent="0.25">
      <c r="A22" s="19"/>
      <c r="B22" s="127">
        <v>19</v>
      </c>
      <c r="C22" s="67"/>
      <c r="D22" s="15"/>
      <c r="E22" s="20">
        <v>1350</v>
      </c>
      <c r="F22" s="20">
        <v>1350</v>
      </c>
      <c r="G22" s="121">
        <v>706400</v>
      </c>
      <c r="H22" s="120">
        <v>45998</v>
      </c>
      <c r="I22" s="20">
        <f>НОЯ.25!I22+ДЕК.25!F22-ДЕК.25!E22</f>
        <v>0</v>
      </c>
    </row>
    <row r="23" spans="1:9" x14ac:dyDescent="0.25">
      <c r="A23" s="22"/>
      <c r="B23" s="127">
        <v>20</v>
      </c>
      <c r="C23" s="67"/>
      <c r="D23" s="15"/>
      <c r="E23" s="20">
        <v>1350</v>
      </c>
      <c r="F23" s="20"/>
      <c r="G23" s="121"/>
      <c r="H23" s="120"/>
      <c r="I23" s="20">
        <f>НОЯ.25!I23+ДЕК.25!F23-ДЕК.25!E23</f>
        <v>-2700</v>
      </c>
    </row>
    <row r="24" spans="1:9" x14ac:dyDescent="0.25">
      <c r="A24" s="22"/>
      <c r="B24" s="127">
        <v>21</v>
      </c>
      <c r="C24" s="67"/>
      <c r="D24" s="15"/>
      <c r="E24" s="20">
        <v>1350</v>
      </c>
      <c r="F24" s="20"/>
      <c r="G24" s="121"/>
      <c r="H24" s="120"/>
      <c r="I24" s="20">
        <f>НОЯ.25!I24+ДЕК.25!F24-ДЕК.25!E24</f>
        <v>0</v>
      </c>
    </row>
    <row r="25" spans="1:9" x14ac:dyDescent="0.25">
      <c r="A25" s="22"/>
      <c r="B25" s="127">
        <v>22</v>
      </c>
      <c r="C25" s="67"/>
      <c r="D25" s="15"/>
      <c r="E25" s="20">
        <v>1350</v>
      </c>
      <c r="F25" s="20"/>
      <c r="G25" s="121"/>
      <c r="H25" s="120"/>
      <c r="I25" s="20">
        <f>НОЯ.25!I25+ДЕК.25!F25-ДЕК.25!E25</f>
        <v>0</v>
      </c>
    </row>
    <row r="26" spans="1:9" x14ac:dyDescent="0.25">
      <c r="A26" s="22"/>
      <c r="B26" s="127" t="s">
        <v>19</v>
      </c>
      <c r="C26" s="67"/>
      <c r="D26" s="15"/>
      <c r="E26" s="20">
        <v>2700</v>
      </c>
      <c r="F26" s="20"/>
      <c r="G26" s="121"/>
      <c r="H26" s="120"/>
      <c r="I26" s="20">
        <f>НОЯ.25!I26+ДЕК.25!F26-ДЕК.25!E26</f>
        <v>-32400</v>
      </c>
    </row>
    <row r="27" spans="1:9" x14ac:dyDescent="0.25">
      <c r="A27" s="19"/>
      <c r="B27" s="127">
        <v>25</v>
      </c>
      <c r="C27" s="67"/>
      <c r="D27" s="15"/>
      <c r="E27" s="20">
        <v>1350</v>
      </c>
      <c r="F27" s="20">
        <v>1350</v>
      </c>
      <c r="G27" s="121">
        <v>713247</v>
      </c>
      <c r="H27" s="120">
        <v>45999</v>
      </c>
      <c r="I27" s="20">
        <f>НОЯ.25!I27+ДЕК.25!F27-ДЕК.25!E27</f>
        <v>0</v>
      </c>
    </row>
    <row r="28" spans="1:9" x14ac:dyDescent="0.25">
      <c r="A28" s="22"/>
      <c r="B28" s="127">
        <v>26</v>
      </c>
      <c r="C28" s="67"/>
      <c r="D28" s="15"/>
      <c r="E28" s="20">
        <v>1350</v>
      </c>
      <c r="F28" s="20">
        <v>20250</v>
      </c>
      <c r="G28" s="121">
        <v>384732</v>
      </c>
      <c r="H28" s="120">
        <v>46020</v>
      </c>
      <c r="I28" s="20">
        <f>НОЯ.25!I28+ДЕК.25!F28-ДЕК.25!E28</f>
        <v>4050</v>
      </c>
    </row>
    <row r="29" spans="1:9" x14ac:dyDescent="0.25">
      <c r="A29" s="22"/>
      <c r="B29" s="127">
        <v>27</v>
      </c>
      <c r="C29" s="67"/>
      <c r="D29" s="15"/>
      <c r="E29" s="20">
        <v>1350</v>
      </c>
      <c r="F29" s="20">
        <v>2700</v>
      </c>
      <c r="G29" s="121">
        <v>218534.79892100001</v>
      </c>
      <c r="H29" s="120">
        <v>45993</v>
      </c>
      <c r="I29" s="20">
        <f>НОЯ.25!I29+ДЕК.25!F29-ДЕК.25!E29</f>
        <v>2700</v>
      </c>
    </row>
    <row r="30" spans="1:9" x14ac:dyDescent="0.25">
      <c r="A30" s="22"/>
      <c r="B30" s="127">
        <v>28</v>
      </c>
      <c r="C30" s="67"/>
      <c r="D30" s="15"/>
      <c r="E30" s="20">
        <v>1350</v>
      </c>
      <c r="F30" s="20">
        <v>1350</v>
      </c>
      <c r="G30" s="121">
        <v>265201</v>
      </c>
      <c r="H30" s="120">
        <v>45995</v>
      </c>
      <c r="I30" s="20">
        <f>НОЯ.25!I30+ДЕК.25!F30-ДЕК.25!E30</f>
        <v>1350</v>
      </c>
    </row>
    <row r="31" spans="1:9" x14ac:dyDescent="0.25">
      <c r="A31" s="22"/>
      <c r="B31" s="127">
        <v>29</v>
      </c>
      <c r="C31" s="67"/>
      <c r="D31" s="15"/>
      <c r="E31" s="20">
        <v>1350</v>
      </c>
      <c r="F31" s="20"/>
      <c r="G31" s="121"/>
      <c r="H31" s="120"/>
      <c r="I31" s="20">
        <f>НОЯ.25!I31+ДЕК.25!F31-ДЕК.25!E31</f>
        <v>-2700</v>
      </c>
    </row>
    <row r="32" spans="1:9" x14ac:dyDescent="0.25">
      <c r="A32" s="19"/>
      <c r="B32" s="127" t="s">
        <v>20</v>
      </c>
      <c r="C32" s="67"/>
      <c r="D32" s="15"/>
      <c r="E32" s="20">
        <v>4050</v>
      </c>
      <c r="F32" s="20">
        <v>8100</v>
      </c>
      <c r="G32" s="121">
        <v>800886</v>
      </c>
      <c r="H32" s="120">
        <v>45996</v>
      </c>
      <c r="I32" s="20">
        <f>НОЯ.25!I32+ДЕК.25!F32-ДЕК.25!E32</f>
        <v>0</v>
      </c>
    </row>
    <row r="33" spans="1:9" x14ac:dyDescent="0.25">
      <c r="A33" s="19"/>
      <c r="B33" s="127">
        <v>32</v>
      </c>
      <c r="C33" s="67"/>
      <c r="D33" s="15"/>
      <c r="E33" s="20">
        <v>1350</v>
      </c>
      <c r="F33" s="20"/>
      <c r="G33" s="121"/>
      <c r="H33" s="120"/>
      <c r="I33" s="20">
        <f>НОЯ.25!I33+ДЕК.25!F33-ДЕК.25!E33</f>
        <v>12200</v>
      </c>
    </row>
    <row r="34" spans="1:9" x14ac:dyDescent="0.25">
      <c r="A34" s="22"/>
      <c r="B34" s="127">
        <v>34</v>
      </c>
      <c r="C34" s="67"/>
      <c r="D34" s="15"/>
      <c r="E34" s="20">
        <v>1350</v>
      </c>
      <c r="F34" s="20">
        <v>4050</v>
      </c>
      <c r="G34" s="121">
        <v>63159</v>
      </c>
      <c r="H34" s="120">
        <v>46013</v>
      </c>
      <c r="I34" s="20">
        <f>НОЯ.25!I34+ДЕК.25!F34-ДЕК.25!E34</f>
        <v>0</v>
      </c>
    </row>
    <row r="35" spans="1:9" x14ac:dyDescent="0.25">
      <c r="A35" s="22"/>
      <c r="B35" s="127">
        <v>35</v>
      </c>
      <c r="C35" s="67"/>
      <c r="D35" s="15"/>
      <c r="E35" s="20">
        <v>1350</v>
      </c>
      <c r="F35" s="20"/>
      <c r="G35" s="121"/>
      <c r="H35" s="120"/>
      <c r="I35" s="20">
        <f>НОЯ.25!I35+ДЕК.25!F35-ДЕК.25!E35</f>
        <v>12150</v>
      </c>
    </row>
    <row r="36" spans="1:9" x14ac:dyDescent="0.25">
      <c r="A36" s="22"/>
      <c r="B36" s="127">
        <v>36</v>
      </c>
      <c r="C36" s="67"/>
      <c r="D36" s="15"/>
      <c r="E36" s="20">
        <v>1350</v>
      </c>
      <c r="F36" s="20"/>
      <c r="G36" s="121"/>
      <c r="H36" s="120"/>
      <c r="I36" s="20">
        <f>НОЯ.25!I36+ДЕК.25!F36-ДЕК.25!E36</f>
        <v>-1350</v>
      </c>
    </row>
    <row r="37" spans="1:9" x14ac:dyDescent="0.25">
      <c r="A37" s="22"/>
      <c r="B37" s="127">
        <v>37</v>
      </c>
      <c r="C37" s="67"/>
      <c r="D37" s="15"/>
      <c r="E37" s="20">
        <v>1350</v>
      </c>
      <c r="F37" s="20"/>
      <c r="G37" s="121"/>
      <c r="H37" s="120"/>
      <c r="I37" s="20">
        <f>НОЯ.25!I37+ДЕК.25!F37-ДЕК.25!E37</f>
        <v>-8700</v>
      </c>
    </row>
    <row r="38" spans="1:9" x14ac:dyDescent="0.25">
      <c r="A38" s="22"/>
      <c r="B38" s="127" t="s">
        <v>21</v>
      </c>
      <c r="C38" s="67"/>
      <c r="D38" s="15"/>
      <c r="E38" s="20">
        <v>500</v>
      </c>
      <c r="F38" s="20"/>
      <c r="G38" s="121"/>
      <c r="H38" s="120"/>
      <c r="I38" s="20">
        <f>НОЯ.25!I38+ДЕК.25!F38-ДЕК.25!E38</f>
        <v>0</v>
      </c>
    </row>
    <row r="39" spans="1:9" x14ac:dyDescent="0.25">
      <c r="A39" s="23"/>
      <c r="B39" s="127">
        <v>38</v>
      </c>
      <c r="C39" s="68"/>
      <c r="D39" s="15"/>
      <c r="E39" s="20">
        <v>1350</v>
      </c>
      <c r="F39" s="20">
        <v>1500</v>
      </c>
      <c r="G39" s="121">
        <v>77449</v>
      </c>
      <c r="H39" s="120">
        <v>46013</v>
      </c>
      <c r="I39" s="20">
        <f>НОЯ.25!I39+ДЕК.25!F39-ДЕК.25!E39</f>
        <v>-450</v>
      </c>
    </row>
    <row r="40" spans="1:9" x14ac:dyDescent="0.25">
      <c r="A40" s="23"/>
      <c r="B40" s="127">
        <v>39</v>
      </c>
      <c r="C40" s="68"/>
      <c r="D40" s="15"/>
      <c r="E40" s="20">
        <v>1350</v>
      </c>
      <c r="F40" s="20">
        <v>1350</v>
      </c>
      <c r="G40" s="121">
        <v>808654</v>
      </c>
      <c r="H40" s="120">
        <v>46009</v>
      </c>
      <c r="I40" s="20">
        <f>НОЯ.25!I40+ДЕК.25!F40-ДЕК.25!E40</f>
        <v>-1350</v>
      </c>
    </row>
    <row r="41" spans="1:9" x14ac:dyDescent="0.25">
      <c r="A41" s="23"/>
      <c r="B41" s="127">
        <v>40</v>
      </c>
      <c r="C41" s="68"/>
      <c r="D41" s="15"/>
      <c r="E41" s="20">
        <v>1350</v>
      </c>
      <c r="F41" s="20"/>
      <c r="G41" s="121"/>
      <c r="H41" s="120"/>
      <c r="I41" s="20">
        <f>НОЯ.25!I41+ДЕК.25!F41-ДЕК.25!E41</f>
        <v>0</v>
      </c>
    </row>
    <row r="42" spans="1:9" x14ac:dyDescent="0.25">
      <c r="A42" s="23"/>
      <c r="B42" s="127">
        <v>41</v>
      </c>
      <c r="C42" s="68"/>
      <c r="D42" s="15"/>
      <c r="E42" s="20">
        <v>1350</v>
      </c>
      <c r="F42" s="20"/>
      <c r="G42" s="121"/>
      <c r="H42" s="120"/>
      <c r="I42" s="20">
        <f>НОЯ.25!I42+ДЕК.25!F42-ДЕК.25!E42</f>
        <v>0</v>
      </c>
    </row>
    <row r="43" spans="1:9" x14ac:dyDescent="0.25">
      <c r="A43" s="23"/>
      <c r="B43" s="127">
        <v>42</v>
      </c>
      <c r="C43" s="67"/>
      <c r="D43" s="15"/>
      <c r="E43" s="20">
        <v>1350</v>
      </c>
      <c r="F43" s="20">
        <v>1350</v>
      </c>
      <c r="G43" s="121">
        <v>729218</v>
      </c>
      <c r="H43" s="120">
        <v>46014</v>
      </c>
      <c r="I43" s="20">
        <f>НОЯ.25!I43+ДЕК.25!F43-ДЕК.25!E43</f>
        <v>0</v>
      </c>
    </row>
    <row r="44" spans="1:9" x14ac:dyDescent="0.25">
      <c r="A44" s="23"/>
      <c r="B44" s="127">
        <v>43</v>
      </c>
      <c r="C44" s="68"/>
      <c r="D44" s="15"/>
      <c r="E44" s="20">
        <v>1350</v>
      </c>
      <c r="F44" s="20">
        <v>2700</v>
      </c>
      <c r="G44" s="121">
        <v>836757</v>
      </c>
      <c r="H44" s="120">
        <v>45999</v>
      </c>
      <c r="I44" s="20">
        <f>НОЯ.25!I44+ДЕК.25!F44-ДЕК.25!E44</f>
        <v>-2700</v>
      </c>
    </row>
    <row r="45" spans="1:9" x14ac:dyDescent="0.25">
      <c r="A45" s="23"/>
      <c r="B45" s="127">
        <v>44</v>
      </c>
      <c r="C45" s="68"/>
      <c r="D45" s="15"/>
      <c r="E45" s="20"/>
      <c r="F45" s="20"/>
      <c r="G45" s="121"/>
      <c r="H45" s="120"/>
      <c r="I45" s="20">
        <f>НОЯ.25!I45+ДЕК.25!F45-ДЕК.25!E45</f>
        <v>0</v>
      </c>
    </row>
    <row r="46" spans="1:9" x14ac:dyDescent="0.25">
      <c r="A46" s="23"/>
      <c r="B46" s="127">
        <v>45</v>
      </c>
      <c r="C46" s="68"/>
      <c r="D46" s="15"/>
      <c r="E46" s="20">
        <v>1350</v>
      </c>
      <c r="F46" s="20"/>
      <c r="G46" s="121"/>
      <c r="H46" s="120"/>
      <c r="I46" s="20">
        <f>НОЯ.25!I46+ДЕК.25!F46-ДЕК.25!E46</f>
        <v>6150</v>
      </c>
    </row>
    <row r="47" spans="1:9" x14ac:dyDescent="0.25">
      <c r="A47" s="23"/>
      <c r="B47" s="127">
        <v>46</v>
      </c>
      <c r="C47" s="68"/>
      <c r="D47" s="15"/>
      <c r="E47" s="20">
        <v>1350</v>
      </c>
      <c r="F47" s="20">
        <v>16200</v>
      </c>
      <c r="G47" s="121">
        <v>7</v>
      </c>
      <c r="H47" s="120">
        <v>46016</v>
      </c>
      <c r="I47" s="20">
        <f>НОЯ.25!I47+ДЕК.25!F47-ДЕК.25!E47</f>
        <v>0</v>
      </c>
    </row>
    <row r="48" spans="1:9" x14ac:dyDescent="0.25">
      <c r="A48" s="23"/>
      <c r="B48" s="127">
        <v>47</v>
      </c>
      <c r="C48" s="68"/>
      <c r="D48" s="15"/>
      <c r="E48" s="20">
        <v>1350</v>
      </c>
      <c r="F48" s="20">
        <v>1350</v>
      </c>
      <c r="G48" s="121">
        <v>118731</v>
      </c>
      <c r="H48" s="120">
        <v>46020</v>
      </c>
      <c r="I48" s="20">
        <f>НОЯ.25!I48+ДЕК.25!F48-ДЕК.25!E48</f>
        <v>0</v>
      </c>
    </row>
    <row r="49" spans="1:9" x14ac:dyDescent="0.25">
      <c r="A49" s="23"/>
      <c r="B49" s="127">
        <v>48</v>
      </c>
      <c r="C49" s="68"/>
      <c r="D49" s="15"/>
      <c r="E49" s="20">
        <v>1350</v>
      </c>
      <c r="F49" s="20">
        <v>8100</v>
      </c>
      <c r="G49" s="121">
        <v>253276</v>
      </c>
      <c r="H49" s="120">
        <v>46020</v>
      </c>
      <c r="I49" s="20">
        <f>НОЯ.25!I49+ДЕК.25!F49-ДЕК.25!E49</f>
        <v>0</v>
      </c>
    </row>
    <row r="50" spans="1:9" x14ac:dyDescent="0.25">
      <c r="A50" s="22"/>
      <c r="B50" s="127">
        <v>49</v>
      </c>
      <c r="C50" s="68"/>
      <c r="D50" s="15"/>
      <c r="E50" s="20">
        <v>1350</v>
      </c>
      <c r="F50" s="20">
        <v>1350</v>
      </c>
      <c r="G50" s="121">
        <v>119040</v>
      </c>
      <c r="H50" s="120">
        <v>46020</v>
      </c>
      <c r="I50" s="20">
        <f>НОЯ.25!I50+ДЕК.25!F50-ДЕК.25!E50</f>
        <v>0</v>
      </c>
    </row>
    <row r="51" spans="1:9" x14ac:dyDescent="0.25">
      <c r="A51" s="22"/>
      <c r="B51" s="127" t="s">
        <v>22</v>
      </c>
      <c r="C51" s="68"/>
      <c r="D51" s="15"/>
      <c r="E51" s="20">
        <v>1350</v>
      </c>
      <c r="F51" s="20">
        <v>2350</v>
      </c>
      <c r="G51" s="121">
        <v>501590</v>
      </c>
      <c r="H51" s="120">
        <v>45993</v>
      </c>
      <c r="I51" s="20">
        <f>НОЯ.25!I51+ДЕК.25!F51-ДЕК.25!E51</f>
        <v>-13850</v>
      </c>
    </row>
    <row r="52" spans="1:9" x14ac:dyDescent="0.25">
      <c r="A52" s="22"/>
      <c r="B52" s="127">
        <v>50</v>
      </c>
      <c r="C52" s="68"/>
      <c r="D52" s="15"/>
      <c r="E52" s="20">
        <v>1350</v>
      </c>
      <c r="F52" s="20"/>
      <c r="G52" s="121"/>
      <c r="H52" s="120"/>
      <c r="I52" s="20">
        <f>НОЯ.25!I52+ДЕК.25!F52-ДЕК.25!E52</f>
        <v>4050</v>
      </c>
    </row>
    <row r="53" spans="1:9" x14ac:dyDescent="0.25">
      <c r="A53" s="22"/>
      <c r="B53" s="127">
        <v>51</v>
      </c>
      <c r="C53" s="68"/>
      <c r="D53" s="15"/>
      <c r="E53" s="20">
        <v>1350</v>
      </c>
      <c r="F53" s="20"/>
      <c r="G53" s="121"/>
      <c r="H53" s="120"/>
      <c r="I53" s="20">
        <f>НОЯ.25!I53+ДЕК.25!F53-ДЕК.25!E53</f>
        <v>-16200</v>
      </c>
    </row>
    <row r="54" spans="1:9" x14ac:dyDescent="0.25">
      <c r="A54" s="22"/>
      <c r="B54" s="127" t="s">
        <v>23</v>
      </c>
      <c r="C54" s="68"/>
      <c r="D54" s="15"/>
      <c r="E54" s="20">
        <v>1350</v>
      </c>
      <c r="F54" s="20"/>
      <c r="G54" s="121"/>
      <c r="H54" s="120"/>
      <c r="I54" s="20">
        <f>НОЯ.25!I54+ДЕК.25!F54-ДЕК.25!E54</f>
        <v>-16200</v>
      </c>
    </row>
    <row r="55" spans="1:9" x14ac:dyDescent="0.25">
      <c r="A55" s="22"/>
      <c r="B55" s="127">
        <v>52</v>
      </c>
      <c r="C55" s="68"/>
      <c r="D55" s="15"/>
      <c r="E55" s="20">
        <v>1350</v>
      </c>
      <c r="F55" s="20"/>
      <c r="G55" s="121"/>
      <c r="H55" s="120"/>
      <c r="I55" s="20">
        <f>НОЯ.25!I55+ДЕК.25!F55-ДЕК.25!E55</f>
        <v>-16200</v>
      </c>
    </row>
    <row r="56" spans="1:9" x14ac:dyDescent="0.25">
      <c r="A56" s="22"/>
      <c r="B56" s="127">
        <v>53</v>
      </c>
      <c r="C56" s="68"/>
      <c r="D56" s="15"/>
      <c r="E56" s="20">
        <v>1350</v>
      </c>
      <c r="F56" s="20"/>
      <c r="G56" s="121"/>
      <c r="H56" s="120"/>
      <c r="I56" s="20">
        <f>НОЯ.25!I56+ДЕК.25!F56-ДЕК.25!E56</f>
        <v>5250</v>
      </c>
    </row>
    <row r="57" spans="1:9" x14ac:dyDescent="0.25">
      <c r="A57" s="22"/>
      <c r="B57" s="127" t="s">
        <v>24</v>
      </c>
      <c r="C57" s="68"/>
      <c r="D57" s="15"/>
      <c r="E57" s="20">
        <v>1350</v>
      </c>
      <c r="F57" s="20">
        <v>1350</v>
      </c>
      <c r="G57" s="121">
        <v>820575</v>
      </c>
      <c r="H57" s="120">
        <v>46000</v>
      </c>
      <c r="I57" s="20">
        <f>НОЯ.25!I57+ДЕК.25!F57-ДЕК.25!E57</f>
        <v>0</v>
      </c>
    </row>
    <row r="58" spans="1:9" x14ac:dyDescent="0.25">
      <c r="A58" s="22"/>
      <c r="B58" s="127">
        <v>56</v>
      </c>
      <c r="C58" s="67"/>
      <c r="D58" s="15"/>
      <c r="E58" s="20">
        <v>1350</v>
      </c>
      <c r="F58" s="20">
        <v>1350</v>
      </c>
      <c r="G58" s="121">
        <v>832985</v>
      </c>
      <c r="H58" s="120">
        <v>46013</v>
      </c>
      <c r="I58" s="20">
        <f>НОЯ.25!I58+ДЕК.25!F58-ДЕК.25!E58</f>
        <v>-4250</v>
      </c>
    </row>
    <row r="59" spans="1:9" x14ac:dyDescent="0.25">
      <c r="A59" s="22"/>
      <c r="B59" s="127">
        <v>57</v>
      </c>
      <c r="C59" s="68"/>
      <c r="D59" s="15"/>
      <c r="E59" s="20">
        <v>1350</v>
      </c>
      <c r="F59" s="20"/>
      <c r="G59" s="121"/>
      <c r="H59" s="120"/>
      <c r="I59" s="20">
        <f>НОЯ.25!I59+ДЕК.25!F59-ДЕК.25!E59</f>
        <v>0</v>
      </c>
    </row>
    <row r="60" spans="1:9" x14ac:dyDescent="0.25">
      <c r="A60" s="23"/>
      <c r="B60" s="127">
        <v>58</v>
      </c>
      <c r="C60" s="68"/>
      <c r="D60" s="15"/>
      <c r="E60" s="20">
        <v>1350</v>
      </c>
      <c r="F60" s="20">
        <v>5000</v>
      </c>
      <c r="G60" s="121">
        <v>940566</v>
      </c>
      <c r="H60" s="120">
        <v>46006</v>
      </c>
      <c r="I60" s="20">
        <f>НОЯ.25!I60+ДЕК.25!F60-ДЕК.25!E60</f>
        <v>-1200</v>
      </c>
    </row>
    <row r="61" spans="1:9" x14ac:dyDescent="0.25">
      <c r="A61" s="19"/>
      <c r="B61" s="127">
        <v>60</v>
      </c>
      <c r="C61" s="68"/>
      <c r="D61" s="15"/>
      <c r="E61" s="20">
        <v>1350</v>
      </c>
      <c r="F61" s="20">
        <v>1350</v>
      </c>
      <c r="G61" s="121">
        <v>24354</v>
      </c>
      <c r="H61" s="120">
        <v>46002</v>
      </c>
      <c r="I61" s="20">
        <f>НОЯ.25!I61+ДЕК.25!F61-ДЕК.25!E61</f>
        <v>-1350</v>
      </c>
    </row>
    <row r="62" spans="1:9" x14ac:dyDescent="0.25">
      <c r="A62" s="19"/>
      <c r="B62" s="127">
        <v>61</v>
      </c>
      <c r="C62" s="68"/>
      <c r="D62" s="15"/>
      <c r="E62" s="20">
        <v>1350</v>
      </c>
      <c r="F62" s="20">
        <v>5150</v>
      </c>
      <c r="G62" s="121">
        <v>258787</v>
      </c>
      <c r="H62" s="120">
        <v>45993</v>
      </c>
      <c r="I62" s="20">
        <f>НОЯ.25!I62+ДЕК.25!F62-ДЕК.25!E62</f>
        <v>1950</v>
      </c>
    </row>
    <row r="63" spans="1:9" x14ac:dyDescent="0.25">
      <c r="A63" s="19"/>
      <c r="B63" s="127">
        <v>62</v>
      </c>
      <c r="C63" s="68"/>
      <c r="D63" s="15"/>
      <c r="E63" s="20">
        <v>1350</v>
      </c>
      <c r="F63" s="20"/>
      <c r="G63" s="121"/>
      <c r="H63" s="120"/>
      <c r="I63" s="20">
        <f>НОЯ.25!I63+ДЕК.25!F63-ДЕК.25!E63</f>
        <v>-200</v>
      </c>
    </row>
    <row r="64" spans="1:9" x14ac:dyDescent="0.25">
      <c r="A64" s="19"/>
      <c r="B64" s="127">
        <v>63</v>
      </c>
      <c r="C64" s="68"/>
      <c r="D64" s="15"/>
      <c r="E64" s="20">
        <v>1350</v>
      </c>
      <c r="F64" s="20">
        <f>1350+1350</f>
        <v>2700</v>
      </c>
      <c r="G64" s="121" t="s">
        <v>1141</v>
      </c>
      <c r="H64" s="120">
        <v>45996</v>
      </c>
      <c r="I64" s="20">
        <f>НОЯ.25!I64+ДЕК.25!F64-ДЕК.25!E64</f>
        <v>0</v>
      </c>
    </row>
    <row r="65" spans="1:9" x14ac:dyDescent="0.25">
      <c r="A65" s="23"/>
      <c r="B65" s="127">
        <v>64</v>
      </c>
      <c r="C65" s="68"/>
      <c r="D65" s="15"/>
      <c r="E65" s="20">
        <v>1350</v>
      </c>
      <c r="F65" s="20"/>
      <c r="G65" s="121"/>
      <c r="H65" s="120"/>
      <c r="I65" s="20">
        <f>НОЯ.25!I65+ДЕК.25!F65-ДЕК.25!E65</f>
        <v>2700</v>
      </c>
    </row>
    <row r="66" spans="1:9" x14ac:dyDescent="0.25">
      <c r="A66" s="23"/>
      <c r="B66" s="127">
        <v>65.66</v>
      </c>
      <c r="C66" s="68"/>
      <c r="D66" s="15"/>
      <c r="E66" s="20">
        <v>2700</v>
      </c>
      <c r="F66" s="20"/>
      <c r="G66" s="121"/>
      <c r="H66" s="120"/>
      <c r="I66" s="20">
        <f>НОЯ.25!I66+ДЕК.25!F66-ДЕК.25!E66</f>
        <v>0</v>
      </c>
    </row>
    <row r="67" spans="1:9" x14ac:dyDescent="0.25">
      <c r="A67" s="23"/>
      <c r="B67" s="127">
        <v>67</v>
      </c>
      <c r="C67" s="68"/>
      <c r="D67" s="15"/>
      <c r="E67" s="20">
        <v>1350</v>
      </c>
      <c r="F67" s="20"/>
      <c r="G67" s="121"/>
      <c r="H67" s="120"/>
      <c r="I67" s="20">
        <f>НОЯ.25!I67+ДЕК.25!F67-ДЕК.25!E67</f>
        <v>-8100</v>
      </c>
    </row>
    <row r="68" spans="1:9" x14ac:dyDescent="0.25">
      <c r="A68" s="23"/>
      <c r="B68" s="127">
        <v>68</v>
      </c>
      <c r="C68" s="68"/>
      <c r="D68" s="15"/>
      <c r="E68" s="20">
        <v>1350</v>
      </c>
      <c r="F68" s="20">
        <v>1350</v>
      </c>
      <c r="G68" s="121">
        <v>395975</v>
      </c>
      <c r="H68" s="120">
        <v>45999</v>
      </c>
      <c r="I68" s="20">
        <f>НОЯ.25!I68+ДЕК.25!F68-ДЕК.25!E68</f>
        <v>-1350</v>
      </c>
    </row>
    <row r="69" spans="1:9" x14ac:dyDescent="0.25">
      <c r="A69" s="23"/>
      <c r="B69" s="127">
        <v>69</v>
      </c>
      <c r="C69" s="68"/>
      <c r="D69" s="15"/>
      <c r="E69" s="20">
        <v>1350</v>
      </c>
      <c r="F69" s="20">
        <v>1350</v>
      </c>
      <c r="G69" s="121">
        <v>620875</v>
      </c>
      <c r="H69" s="120">
        <v>45994</v>
      </c>
      <c r="I69" s="20">
        <f>НОЯ.25!I69+ДЕК.25!F69-ДЕК.25!E69</f>
        <v>8</v>
      </c>
    </row>
    <row r="70" spans="1:9" x14ac:dyDescent="0.25">
      <c r="A70" s="23"/>
      <c r="B70" s="127">
        <v>70</v>
      </c>
      <c r="C70" s="68"/>
      <c r="D70" s="15"/>
      <c r="E70" s="20">
        <v>1350</v>
      </c>
      <c r="F70" s="20"/>
      <c r="G70" s="121"/>
      <c r="H70" s="120"/>
      <c r="I70" s="20">
        <f>НОЯ.25!I70+ДЕК.25!F70-ДЕК.25!E70</f>
        <v>1380</v>
      </c>
    </row>
    <row r="71" spans="1:9" x14ac:dyDescent="0.25">
      <c r="A71" s="23"/>
      <c r="B71" s="22">
        <v>71</v>
      </c>
      <c r="C71" s="71"/>
      <c r="D71" s="15"/>
      <c r="E71" s="20">
        <v>1350</v>
      </c>
      <c r="F71" s="20"/>
      <c r="G71" s="121"/>
      <c r="H71" s="120"/>
      <c r="I71" s="20">
        <f>НОЯ.25!I71+ДЕК.25!F71-ДЕК.25!E71</f>
        <v>-3650</v>
      </c>
    </row>
    <row r="72" spans="1:9" x14ac:dyDescent="0.25">
      <c r="A72" s="23"/>
      <c r="B72" s="127">
        <v>72</v>
      </c>
      <c r="C72" s="67"/>
      <c r="D72" s="15"/>
      <c r="E72" s="20">
        <v>1350</v>
      </c>
      <c r="F72" s="20">
        <v>1350</v>
      </c>
      <c r="G72" s="121">
        <v>843694</v>
      </c>
      <c r="H72" s="120">
        <v>45998</v>
      </c>
      <c r="I72" s="20">
        <f>НОЯ.25!I72+ДЕК.25!F72-ДЕК.25!E72</f>
        <v>0</v>
      </c>
    </row>
    <row r="73" spans="1:9" x14ac:dyDescent="0.25">
      <c r="A73" s="23"/>
      <c r="B73" s="127">
        <v>73</v>
      </c>
      <c r="C73" s="68"/>
      <c r="D73" s="15"/>
      <c r="E73" s="20">
        <v>1350</v>
      </c>
      <c r="F73" s="20"/>
      <c r="G73" s="121"/>
      <c r="H73" s="120"/>
      <c r="I73" s="20">
        <f>НОЯ.25!I73+ДЕК.25!F73-ДЕК.25!E73</f>
        <v>-11200</v>
      </c>
    </row>
    <row r="74" spans="1:9" x14ac:dyDescent="0.25">
      <c r="A74" s="19"/>
      <c r="B74" s="127">
        <v>74</v>
      </c>
      <c r="C74" s="68"/>
      <c r="D74" s="15"/>
      <c r="E74" s="20">
        <v>1350</v>
      </c>
      <c r="F74" s="20"/>
      <c r="G74" s="121"/>
      <c r="H74" s="120"/>
      <c r="I74" s="20">
        <f>НОЯ.25!I74+ДЕК.25!F74-ДЕК.25!E74</f>
        <v>-16200</v>
      </c>
    </row>
    <row r="75" spans="1:9" x14ac:dyDescent="0.25">
      <c r="A75" s="22"/>
      <c r="B75" s="127">
        <v>75</v>
      </c>
      <c r="C75" s="68"/>
      <c r="D75" s="15"/>
      <c r="E75" s="20">
        <v>1350</v>
      </c>
      <c r="F75" s="20"/>
      <c r="G75" s="121"/>
      <c r="H75" s="120"/>
      <c r="I75" s="20">
        <f>НОЯ.25!I75+ДЕК.25!F75-ДЕК.25!E75</f>
        <v>-16200</v>
      </c>
    </row>
    <row r="76" spans="1:9" x14ac:dyDescent="0.25">
      <c r="A76" s="19"/>
      <c r="B76" s="127">
        <v>76</v>
      </c>
      <c r="C76" s="68"/>
      <c r="D76" s="15"/>
      <c r="E76" s="20">
        <v>1350</v>
      </c>
      <c r="F76" s="20"/>
      <c r="G76" s="121"/>
      <c r="H76" s="120"/>
      <c r="I76" s="20">
        <f>НОЯ.25!I76+ДЕК.25!F76-ДЕК.25!E76</f>
        <v>-6750</v>
      </c>
    </row>
    <row r="77" spans="1:9" x14ac:dyDescent="0.25">
      <c r="A77" s="19"/>
      <c r="B77" s="127">
        <v>77</v>
      </c>
      <c r="C77" s="68"/>
      <c r="D77" s="15"/>
      <c r="E77" s="20">
        <v>1350</v>
      </c>
      <c r="F77" s="20">
        <v>3000</v>
      </c>
      <c r="G77" s="121">
        <v>407074</v>
      </c>
      <c r="H77" s="120">
        <v>46001</v>
      </c>
      <c r="I77" s="20">
        <f>НОЯ.25!I77+ДЕК.25!F77-ДЕК.25!E77</f>
        <v>2600</v>
      </c>
    </row>
    <row r="78" spans="1:9" x14ac:dyDescent="0.25">
      <c r="A78" s="19"/>
      <c r="B78" s="127" t="s">
        <v>25</v>
      </c>
      <c r="C78" s="68"/>
      <c r="D78" s="15"/>
      <c r="E78" s="20">
        <v>1350</v>
      </c>
      <c r="F78" s="20"/>
      <c r="G78" s="121"/>
      <c r="H78" s="120"/>
      <c r="I78" s="20">
        <f>НОЯ.25!I78+ДЕК.25!F78-ДЕК.25!E78</f>
        <v>0</v>
      </c>
    </row>
    <row r="79" spans="1:9" x14ac:dyDescent="0.25">
      <c r="A79" s="19"/>
      <c r="B79" s="127">
        <v>80</v>
      </c>
      <c r="C79" s="67"/>
      <c r="D79" s="15"/>
      <c r="E79" s="20">
        <v>1350</v>
      </c>
      <c r="F79" s="20"/>
      <c r="G79" s="121"/>
      <c r="H79" s="120"/>
      <c r="I79" s="20">
        <f>НОЯ.25!I79+ДЕК.25!F79-ДЕК.25!E79</f>
        <v>0</v>
      </c>
    </row>
    <row r="80" spans="1:9" x14ac:dyDescent="0.25">
      <c r="A80" s="22"/>
      <c r="B80" s="127">
        <v>81</v>
      </c>
      <c r="C80" s="67"/>
      <c r="D80" s="15"/>
      <c r="E80" s="20">
        <v>1350</v>
      </c>
      <c r="F80" s="20">
        <v>8100</v>
      </c>
      <c r="G80" s="121">
        <v>384183</v>
      </c>
      <c r="H80" s="120">
        <v>45996</v>
      </c>
      <c r="I80" s="20">
        <f>НОЯ.25!I80+ДЕК.25!F80-ДЕК.25!E80</f>
        <v>0</v>
      </c>
    </row>
    <row r="81" spans="1:9" x14ac:dyDescent="0.25">
      <c r="A81" s="23"/>
      <c r="B81" s="127">
        <v>82</v>
      </c>
      <c r="C81" s="67"/>
      <c r="D81" s="15"/>
      <c r="E81" s="20">
        <v>1350</v>
      </c>
      <c r="F81" s="20">
        <v>1350</v>
      </c>
      <c r="G81" s="121">
        <v>623904</v>
      </c>
      <c r="H81" s="120">
        <v>45994</v>
      </c>
      <c r="I81" s="20">
        <f>НОЯ.25!I81+ДЕК.25!F81-ДЕК.25!E81</f>
        <v>-1350</v>
      </c>
    </row>
    <row r="82" spans="1:9" x14ac:dyDescent="0.25">
      <c r="A82" s="23"/>
      <c r="B82" s="127">
        <v>83</v>
      </c>
      <c r="C82" s="67"/>
      <c r="D82" s="15"/>
      <c r="E82" s="20">
        <v>1350</v>
      </c>
      <c r="F82" s="20">
        <v>1350</v>
      </c>
      <c r="G82" s="121">
        <v>573859</v>
      </c>
      <c r="H82" s="120">
        <v>45993</v>
      </c>
      <c r="I82" s="20">
        <f>НОЯ.25!I82+ДЕК.25!F82-ДЕК.25!E82</f>
        <v>2200</v>
      </c>
    </row>
    <row r="83" spans="1:9" x14ac:dyDescent="0.25">
      <c r="A83" s="23"/>
      <c r="B83" s="127">
        <v>84</v>
      </c>
      <c r="C83" s="67"/>
      <c r="D83" s="15"/>
      <c r="E83" s="20">
        <v>1350</v>
      </c>
      <c r="F83" s="20">
        <v>1350</v>
      </c>
      <c r="G83" s="121">
        <v>798921</v>
      </c>
      <c r="H83" s="120">
        <v>46000</v>
      </c>
      <c r="I83" s="20">
        <f>НОЯ.25!I83+ДЕК.25!F83-ДЕК.25!E83</f>
        <v>0</v>
      </c>
    </row>
    <row r="84" spans="1:9" x14ac:dyDescent="0.25">
      <c r="A84" s="19"/>
      <c r="B84" s="127">
        <v>85</v>
      </c>
      <c r="C84" s="67"/>
      <c r="D84" s="15"/>
      <c r="E84" s="20">
        <v>1350</v>
      </c>
      <c r="F84" s="20">
        <v>2700</v>
      </c>
      <c r="G84" s="121">
        <v>371865</v>
      </c>
      <c r="H84" s="120">
        <v>46008</v>
      </c>
      <c r="I84" s="20">
        <f>НОЯ.25!I84+ДЕК.25!F84-ДЕК.25!E84</f>
        <v>-2650</v>
      </c>
    </row>
    <row r="85" spans="1:9" x14ac:dyDescent="0.25">
      <c r="A85" s="23"/>
      <c r="B85" s="127">
        <v>86</v>
      </c>
      <c r="C85" s="67"/>
      <c r="D85" s="15"/>
      <c r="E85" s="20">
        <v>1350</v>
      </c>
      <c r="F85" s="20"/>
      <c r="G85" s="121"/>
      <c r="H85" s="120"/>
      <c r="I85" s="20">
        <f>НОЯ.25!I85+ДЕК.25!F85-ДЕК.25!E85</f>
        <v>-16200</v>
      </c>
    </row>
    <row r="86" spans="1:9" x14ac:dyDescent="0.25">
      <c r="A86" s="23"/>
      <c r="B86" s="127">
        <v>87</v>
      </c>
      <c r="C86" s="67"/>
      <c r="D86" s="15"/>
      <c r="E86" s="20">
        <v>1350</v>
      </c>
      <c r="F86" s="20"/>
      <c r="G86" s="121"/>
      <c r="H86" s="120"/>
      <c r="I86" s="20">
        <f>НОЯ.25!I86+ДЕК.25!F86-ДЕК.25!E86</f>
        <v>-11200</v>
      </c>
    </row>
    <row r="87" spans="1:9" x14ac:dyDescent="0.25">
      <c r="A87" s="23"/>
      <c r="B87" s="127">
        <v>88</v>
      </c>
      <c r="C87" s="67"/>
      <c r="D87" s="15"/>
      <c r="E87" s="20">
        <v>1350</v>
      </c>
      <c r="F87" s="20">
        <v>1350</v>
      </c>
      <c r="G87" s="121">
        <v>364867</v>
      </c>
      <c r="H87" s="120">
        <v>45999</v>
      </c>
      <c r="I87" s="20">
        <f>НОЯ.25!I87+ДЕК.25!F87-ДЕК.25!E87</f>
        <v>0</v>
      </c>
    </row>
    <row r="88" spans="1:9" x14ac:dyDescent="0.25">
      <c r="A88" s="23"/>
      <c r="B88" s="127">
        <v>89</v>
      </c>
      <c r="C88" s="67"/>
      <c r="D88" s="15"/>
      <c r="E88" s="20">
        <v>1350</v>
      </c>
      <c r="F88" s="20"/>
      <c r="G88" s="121"/>
      <c r="H88" s="120"/>
      <c r="I88" s="20">
        <f>НОЯ.25!I88+ДЕК.25!F88-ДЕК.25!E88</f>
        <v>0</v>
      </c>
    </row>
    <row r="89" spans="1:9" x14ac:dyDescent="0.25">
      <c r="A89" s="23"/>
      <c r="B89" s="127">
        <v>90</v>
      </c>
      <c r="C89" s="67"/>
      <c r="D89" s="15"/>
      <c r="E89" s="20">
        <v>1350</v>
      </c>
      <c r="F89" s="20"/>
      <c r="G89" s="121"/>
      <c r="H89" s="120"/>
      <c r="I89" s="20">
        <f>НОЯ.25!I89+ДЕК.25!F89-ДЕК.25!E89</f>
        <v>0</v>
      </c>
    </row>
    <row r="90" spans="1:9" x14ac:dyDescent="0.25">
      <c r="A90" s="23"/>
      <c r="B90" s="127">
        <v>91</v>
      </c>
      <c r="C90" s="67"/>
      <c r="D90" s="15"/>
      <c r="E90" s="20">
        <v>1350</v>
      </c>
      <c r="F90" s="20">
        <v>4050</v>
      </c>
      <c r="G90" s="121">
        <v>655448</v>
      </c>
      <c r="H90" s="120">
        <v>45992</v>
      </c>
      <c r="I90" s="20">
        <f>НОЯ.25!I90+ДЕК.25!F90-ДЕК.25!E90</f>
        <v>2700</v>
      </c>
    </row>
    <row r="91" spans="1:9" x14ac:dyDescent="0.25">
      <c r="A91" s="23"/>
      <c r="B91" s="127">
        <v>92</v>
      </c>
      <c r="C91" s="67"/>
      <c r="D91" s="15"/>
      <c r="E91" s="20">
        <v>1350</v>
      </c>
      <c r="F91" s="20">
        <v>3000</v>
      </c>
      <c r="G91" s="121">
        <v>717162</v>
      </c>
      <c r="H91" s="120">
        <v>46001</v>
      </c>
      <c r="I91" s="20">
        <f>НОЯ.25!I91+ДЕК.25!F91-ДЕК.25!E91</f>
        <v>2950</v>
      </c>
    </row>
    <row r="92" spans="1:9" x14ac:dyDescent="0.25">
      <c r="A92" s="24"/>
      <c r="B92" s="127">
        <v>93</v>
      </c>
      <c r="C92" s="67"/>
      <c r="D92" s="15"/>
      <c r="E92" s="20">
        <v>1350</v>
      </c>
      <c r="F92" s="20"/>
      <c r="G92" s="121"/>
      <c r="H92" s="120"/>
      <c r="I92" s="20">
        <f>НОЯ.25!I92+ДЕК.25!F92-ДЕК.25!E92</f>
        <v>-2700</v>
      </c>
    </row>
    <row r="93" spans="1:9" x14ac:dyDescent="0.25">
      <c r="A93" s="23"/>
      <c r="B93" s="127">
        <v>94</v>
      </c>
      <c r="C93" s="67"/>
      <c r="D93" s="15"/>
      <c r="E93" s="20">
        <v>1350</v>
      </c>
      <c r="F93" s="20">
        <v>1350</v>
      </c>
      <c r="G93" s="121">
        <v>9211</v>
      </c>
      <c r="H93" s="120">
        <v>46002</v>
      </c>
      <c r="I93" s="20">
        <f>НОЯ.25!I93+ДЕК.25!F93-ДЕК.25!E93</f>
        <v>2700</v>
      </c>
    </row>
    <row r="94" spans="1:9" x14ac:dyDescent="0.25">
      <c r="A94" s="19"/>
      <c r="B94" s="127">
        <v>95</v>
      </c>
      <c r="C94" s="67"/>
      <c r="D94" s="15"/>
      <c r="E94" s="20">
        <v>1350</v>
      </c>
      <c r="F94" s="20"/>
      <c r="G94" s="121"/>
      <c r="H94" s="120"/>
      <c r="I94" s="20">
        <f>НОЯ.25!I94+ДЕК.25!F94-ДЕК.25!E94</f>
        <v>-16200</v>
      </c>
    </row>
    <row r="95" spans="1:9" x14ac:dyDescent="0.25">
      <c r="A95" s="19"/>
      <c r="B95" s="127">
        <v>96</v>
      </c>
      <c r="C95" s="67"/>
      <c r="D95" s="15"/>
      <c r="E95" s="20">
        <v>1350</v>
      </c>
      <c r="F95" s="20">
        <v>10000</v>
      </c>
      <c r="G95" s="121">
        <v>165425</v>
      </c>
      <c r="H95" s="120">
        <v>46001</v>
      </c>
      <c r="I95" s="20">
        <f>НОЯ.25!I95+ДЕК.25!F95-ДЕК.25!E95</f>
        <v>3800</v>
      </c>
    </row>
    <row r="96" spans="1:9" x14ac:dyDescent="0.25">
      <c r="A96" s="19"/>
      <c r="B96" s="127">
        <v>97</v>
      </c>
      <c r="C96" s="67"/>
      <c r="D96" s="15"/>
      <c r="E96" s="20">
        <v>0</v>
      </c>
      <c r="F96" s="20"/>
      <c r="G96" s="121"/>
      <c r="H96" s="120"/>
      <c r="I96" s="20">
        <f>НОЯ.25!I96+ДЕК.25!F96-ДЕК.25!E96</f>
        <v>0</v>
      </c>
    </row>
    <row r="97" spans="1:9" x14ac:dyDescent="0.25">
      <c r="A97" s="19"/>
      <c r="B97" s="127" t="s">
        <v>87</v>
      </c>
      <c r="C97" s="67"/>
      <c r="D97" s="15"/>
      <c r="E97" s="20">
        <v>1350</v>
      </c>
      <c r="F97" s="20"/>
      <c r="G97" s="121"/>
      <c r="H97" s="120"/>
      <c r="I97" s="20">
        <f>НОЯ.25!I97+ДЕК.25!F97-ДЕК.25!E97</f>
        <v>1900</v>
      </c>
    </row>
    <row r="98" spans="1:9" x14ac:dyDescent="0.25">
      <c r="A98" s="19"/>
      <c r="B98" s="127" t="s">
        <v>28</v>
      </c>
      <c r="C98" s="67"/>
      <c r="D98" s="15"/>
      <c r="E98" s="20">
        <v>1350</v>
      </c>
      <c r="F98" s="20"/>
      <c r="G98" s="121"/>
      <c r="H98" s="120"/>
      <c r="I98" s="20">
        <f>НОЯ.25!I98+ДЕК.25!F98-ДЕК.25!E98</f>
        <v>-4041</v>
      </c>
    </row>
    <row r="99" spans="1:9" x14ac:dyDescent="0.25">
      <c r="A99" s="19"/>
      <c r="B99" s="127" t="s">
        <v>29</v>
      </c>
      <c r="C99" s="67"/>
      <c r="D99" s="15"/>
      <c r="E99" s="20"/>
      <c r="F99" s="20"/>
      <c r="G99" s="121"/>
      <c r="H99" s="120"/>
      <c r="I99" s="20">
        <f>НОЯ.25!I99+ДЕК.25!F99-ДЕК.25!E99</f>
        <v>3100</v>
      </c>
    </row>
    <row r="100" spans="1:9" x14ac:dyDescent="0.25">
      <c r="A100" s="19"/>
      <c r="B100" s="127" t="s">
        <v>30</v>
      </c>
      <c r="C100" s="67"/>
      <c r="D100" s="15"/>
      <c r="E100" s="20"/>
      <c r="F100" s="20"/>
      <c r="G100" s="121"/>
      <c r="H100" s="120"/>
      <c r="I100" s="20">
        <f>НОЯ.25!I100+ДЕК.25!F100-ДЕК.25!E100</f>
        <v>0</v>
      </c>
    </row>
    <row r="101" spans="1:9" x14ac:dyDescent="0.25">
      <c r="A101" s="19"/>
      <c r="B101" s="127" t="s">
        <v>31</v>
      </c>
      <c r="C101" s="67"/>
      <c r="D101" s="15"/>
      <c r="E101" s="20">
        <v>1350</v>
      </c>
      <c r="F101" s="20"/>
      <c r="G101" s="121"/>
      <c r="H101" s="120"/>
      <c r="I101" s="20">
        <f>НОЯ.25!I101+ДЕК.25!F101-ДЕК.25!E101</f>
        <v>0</v>
      </c>
    </row>
    <row r="102" spans="1:9" x14ac:dyDescent="0.25">
      <c r="A102" s="19"/>
      <c r="B102" s="127" t="s">
        <v>32</v>
      </c>
      <c r="C102" s="67"/>
      <c r="D102" s="15"/>
      <c r="E102" s="20">
        <v>1350</v>
      </c>
      <c r="F102" s="20">
        <v>1350</v>
      </c>
      <c r="G102" s="121">
        <v>38790</v>
      </c>
      <c r="H102" s="120">
        <v>45996</v>
      </c>
      <c r="I102" s="20">
        <f>НОЯ.25!I102+ДЕК.25!F102-ДЕК.25!E102</f>
        <v>-1350</v>
      </c>
    </row>
    <row r="103" spans="1:9" x14ac:dyDescent="0.25">
      <c r="A103" s="19"/>
      <c r="B103" s="127" t="s">
        <v>33</v>
      </c>
      <c r="C103" s="67"/>
      <c r="D103" s="15"/>
      <c r="E103" s="20"/>
      <c r="F103" s="20"/>
      <c r="G103" s="121"/>
      <c r="H103" s="120"/>
      <c r="I103" s="20">
        <f>НОЯ.25!I103+ДЕК.25!F103-ДЕК.25!E103</f>
        <v>0</v>
      </c>
    </row>
    <row r="104" spans="1:9" x14ac:dyDescent="0.25">
      <c r="A104" s="19"/>
      <c r="B104" s="127">
        <v>100</v>
      </c>
      <c r="C104" s="67"/>
      <c r="D104" s="15"/>
      <c r="E104" s="20">
        <v>0</v>
      </c>
      <c r="F104" s="20"/>
      <c r="G104" s="121"/>
      <c r="H104" s="120"/>
      <c r="I104" s="20">
        <f>НОЯ.25!I104+ДЕК.25!F104-ДЕК.25!E104</f>
        <v>0</v>
      </c>
    </row>
    <row r="105" spans="1:9" x14ac:dyDescent="0.25">
      <c r="A105" s="19"/>
      <c r="B105" s="127" t="s">
        <v>35</v>
      </c>
      <c r="C105" s="67"/>
      <c r="D105" s="15"/>
      <c r="E105" s="20">
        <v>1350</v>
      </c>
      <c r="F105" s="20"/>
      <c r="G105" s="121"/>
      <c r="H105" s="120"/>
      <c r="I105" s="20">
        <f>НОЯ.25!I105+ДЕК.25!F105-ДЕК.25!E105</f>
        <v>-16200</v>
      </c>
    </row>
    <row r="106" spans="1:9" x14ac:dyDescent="0.25">
      <c r="A106" s="22"/>
      <c r="B106" s="127">
        <v>101</v>
      </c>
      <c r="C106" s="67"/>
      <c r="D106" s="15"/>
      <c r="E106" s="20">
        <v>1350</v>
      </c>
      <c r="F106" s="20">
        <v>2000</v>
      </c>
      <c r="G106" s="121">
        <v>783346</v>
      </c>
      <c r="H106" s="120">
        <v>45996</v>
      </c>
      <c r="I106" s="20">
        <f>НОЯ.25!I106+ДЕК.25!F106-ДЕК.25!E106</f>
        <v>1800</v>
      </c>
    </row>
    <row r="107" spans="1:9" x14ac:dyDescent="0.25">
      <c r="A107" s="22"/>
      <c r="B107" s="127">
        <v>102</v>
      </c>
      <c r="C107" s="67"/>
      <c r="D107" s="15"/>
      <c r="E107" s="20">
        <v>1350</v>
      </c>
      <c r="F107" s="20"/>
      <c r="G107" s="121"/>
      <c r="H107" s="120"/>
      <c r="I107" s="20">
        <f>НОЯ.25!I107+ДЕК.25!F107-ДЕК.25!E107</f>
        <v>-16200</v>
      </c>
    </row>
    <row r="108" spans="1:9" x14ac:dyDescent="0.25">
      <c r="A108" s="22"/>
      <c r="B108" s="127">
        <v>103</v>
      </c>
      <c r="C108" s="67"/>
      <c r="D108" s="15"/>
      <c r="E108" s="20">
        <v>1350</v>
      </c>
      <c r="F108" s="20"/>
      <c r="G108" s="121"/>
      <c r="H108" s="120"/>
      <c r="I108" s="20">
        <f>НОЯ.25!I108+ДЕК.25!F108-ДЕК.25!E108</f>
        <v>2700</v>
      </c>
    </row>
    <row r="109" spans="1:9" x14ac:dyDescent="0.25">
      <c r="A109" s="23"/>
      <c r="B109" s="127">
        <v>104</v>
      </c>
      <c r="C109" s="67"/>
      <c r="D109" s="15"/>
      <c r="E109" s="20">
        <v>1350</v>
      </c>
      <c r="F109" s="20"/>
      <c r="G109" s="121"/>
      <c r="H109" s="120"/>
      <c r="I109" s="20">
        <f>НОЯ.25!I109+ДЕК.25!F109-ДЕК.25!E109</f>
        <v>0</v>
      </c>
    </row>
    <row r="110" spans="1:9" x14ac:dyDescent="0.25">
      <c r="A110" s="23"/>
      <c r="B110" s="127">
        <v>105</v>
      </c>
      <c r="C110" s="67"/>
      <c r="D110" s="15"/>
      <c r="E110" s="20">
        <v>1350</v>
      </c>
      <c r="F110" s="20"/>
      <c r="G110" s="121"/>
      <c r="H110" s="120"/>
      <c r="I110" s="20">
        <f>НОЯ.25!I110+ДЕК.25!F110-ДЕК.25!E110</f>
        <v>0</v>
      </c>
    </row>
    <row r="111" spans="1:9" x14ac:dyDescent="0.25">
      <c r="A111" s="23"/>
      <c r="B111" s="127">
        <v>106</v>
      </c>
      <c r="C111" s="67"/>
      <c r="D111" s="15"/>
      <c r="E111" s="20">
        <v>1350</v>
      </c>
      <c r="F111" s="20"/>
      <c r="G111" s="121"/>
      <c r="H111" s="120"/>
      <c r="I111" s="20">
        <f>НОЯ.25!I111+ДЕК.25!F111-ДЕК.25!E111</f>
        <v>-8100</v>
      </c>
    </row>
    <row r="112" spans="1:9" x14ac:dyDescent="0.25">
      <c r="A112" s="23"/>
      <c r="B112" s="127" t="s">
        <v>37</v>
      </c>
      <c r="C112" s="67"/>
      <c r="D112" s="15"/>
      <c r="E112" s="20">
        <v>1350</v>
      </c>
      <c r="F112" s="20"/>
      <c r="G112" s="121"/>
      <c r="H112" s="120"/>
      <c r="I112" s="20">
        <f>НОЯ.25!I112+ДЕК.25!F112-ДЕК.25!E112</f>
        <v>-16200</v>
      </c>
    </row>
    <row r="113" spans="1:9" x14ac:dyDescent="0.25">
      <c r="A113" s="23"/>
      <c r="B113" s="127">
        <v>107</v>
      </c>
      <c r="C113" s="67"/>
      <c r="D113" s="15"/>
      <c r="E113" s="20">
        <v>1350</v>
      </c>
      <c r="F113" s="20"/>
      <c r="G113" s="121"/>
      <c r="H113" s="120"/>
      <c r="I113" s="20">
        <f>НОЯ.25!I113+ДЕК.25!F113-ДЕК.25!E113</f>
        <v>0</v>
      </c>
    </row>
    <row r="114" spans="1:9" x14ac:dyDescent="0.25">
      <c r="A114" s="23"/>
      <c r="B114" s="127">
        <v>108</v>
      </c>
      <c r="C114" s="67"/>
      <c r="D114" s="15"/>
      <c r="E114" s="20">
        <v>0</v>
      </c>
      <c r="F114" s="20"/>
      <c r="G114" s="121"/>
      <c r="H114" s="120"/>
      <c r="I114" s="20">
        <f>НОЯ.25!I114+ДЕК.25!F114-ДЕК.25!E114</f>
        <v>0</v>
      </c>
    </row>
    <row r="115" spans="1:9" x14ac:dyDescent="0.25">
      <c r="A115" s="23"/>
      <c r="B115" s="127">
        <v>109</v>
      </c>
      <c r="C115" s="67"/>
      <c r="D115" s="15"/>
      <c r="E115" s="20">
        <v>1350</v>
      </c>
      <c r="F115" s="20"/>
      <c r="G115" s="121"/>
      <c r="H115" s="120"/>
      <c r="I115" s="20">
        <f>НОЯ.25!I115+ДЕК.25!F115-ДЕК.25!E115</f>
        <v>-16200</v>
      </c>
    </row>
    <row r="116" spans="1:9" x14ac:dyDescent="0.25">
      <c r="A116" s="19"/>
      <c r="B116" s="127">
        <v>110</v>
      </c>
      <c r="C116" s="67"/>
      <c r="D116" s="15"/>
      <c r="E116" s="20">
        <v>1350</v>
      </c>
      <c r="F116" s="20"/>
      <c r="G116" s="121"/>
      <c r="H116" s="120"/>
      <c r="I116" s="20">
        <f>НОЯ.25!I116+ДЕК.25!F116-ДЕК.25!E116</f>
        <v>0</v>
      </c>
    </row>
    <row r="117" spans="1:9" x14ac:dyDescent="0.25">
      <c r="A117" s="19"/>
      <c r="B117" s="127">
        <v>111</v>
      </c>
      <c r="C117" s="67"/>
      <c r="D117" s="15"/>
      <c r="E117" s="20">
        <v>1350</v>
      </c>
      <c r="F117" s="20"/>
      <c r="G117" s="121"/>
      <c r="H117" s="120"/>
      <c r="I117" s="20">
        <f>НОЯ.25!I117+ДЕК.25!F117-ДЕК.25!E117</f>
        <v>4050</v>
      </c>
    </row>
    <row r="118" spans="1:9" x14ac:dyDescent="0.25">
      <c r="A118" s="19"/>
      <c r="B118" s="127">
        <v>112</v>
      </c>
      <c r="C118" s="67"/>
      <c r="D118" s="15"/>
      <c r="E118" s="20">
        <v>0</v>
      </c>
      <c r="F118" s="20"/>
      <c r="G118" s="121"/>
      <c r="H118" s="120"/>
      <c r="I118" s="20">
        <f>НОЯ.25!I118+ДЕК.25!F118-ДЕК.25!E118</f>
        <v>0</v>
      </c>
    </row>
    <row r="119" spans="1:9" x14ac:dyDescent="0.25">
      <c r="A119" s="19"/>
      <c r="B119" s="127" t="s">
        <v>39</v>
      </c>
      <c r="C119" s="67"/>
      <c r="D119" s="15"/>
      <c r="E119" s="20"/>
      <c r="F119" s="20"/>
      <c r="G119" s="121"/>
      <c r="H119" s="120"/>
      <c r="I119" s="20">
        <f>НОЯ.25!I119+ДЕК.25!F119-ДЕК.25!E119</f>
        <v>0</v>
      </c>
    </row>
    <row r="120" spans="1:9" x14ac:dyDescent="0.25">
      <c r="A120" s="19"/>
      <c r="B120" s="127">
        <v>113</v>
      </c>
      <c r="C120" s="67"/>
      <c r="D120" s="15"/>
      <c r="E120" s="20">
        <v>1350</v>
      </c>
      <c r="F120" s="20">
        <v>8100</v>
      </c>
      <c r="G120" s="121">
        <v>164260</v>
      </c>
      <c r="H120" s="120">
        <v>46000</v>
      </c>
      <c r="I120" s="20">
        <f>НОЯ.25!I120+ДЕК.25!F120-ДЕК.25!E120</f>
        <v>0</v>
      </c>
    </row>
    <row r="121" spans="1:9" x14ac:dyDescent="0.25">
      <c r="A121" s="23"/>
      <c r="B121" s="127">
        <v>114</v>
      </c>
      <c r="C121" s="67"/>
      <c r="D121" s="15"/>
      <c r="E121" s="20">
        <v>1350</v>
      </c>
      <c r="F121" s="20"/>
      <c r="G121" s="121"/>
      <c r="H121" s="120"/>
      <c r="I121" s="20">
        <f>НОЯ.25!I121+ДЕК.25!F121-ДЕК.25!E121</f>
        <v>-16200</v>
      </c>
    </row>
    <row r="122" spans="1:9" x14ac:dyDescent="0.25">
      <c r="A122" s="23"/>
      <c r="B122" s="127" t="s">
        <v>40</v>
      </c>
      <c r="C122" s="67"/>
      <c r="D122" s="15"/>
      <c r="E122" s="20">
        <v>1350</v>
      </c>
      <c r="F122" s="20"/>
      <c r="G122" s="121"/>
      <c r="H122" s="120"/>
      <c r="I122" s="20">
        <f>НОЯ.25!I122+ДЕК.25!F122-ДЕК.25!E122</f>
        <v>0</v>
      </c>
    </row>
    <row r="123" spans="1:9" x14ac:dyDescent="0.25">
      <c r="A123" s="23"/>
      <c r="B123" s="127">
        <v>117</v>
      </c>
      <c r="C123" s="67"/>
      <c r="D123" s="15"/>
      <c r="E123" s="20">
        <v>1350</v>
      </c>
      <c r="F123" s="20"/>
      <c r="G123" s="121"/>
      <c r="H123" s="120"/>
      <c r="I123" s="20">
        <f>НОЯ.25!I123+ДЕК.25!F123-ДЕК.25!E123</f>
        <v>-500</v>
      </c>
    </row>
    <row r="124" spans="1:9" x14ac:dyDescent="0.25">
      <c r="A124" s="23"/>
      <c r="B124" s="127">
        <v>118</v>
      </c>
      <c r="C124" s="67"/>
      <c r="D124" s="15"/>
      <c r="E124" s="20">
        <v>1350</v>
      </c>
      <c r="F124" s="20"/>
      <c r="G124" s="121"/>
      <c r="H124" s="120"/>
      <c r="I124" s="20">
        <f>НОЯ.25!I124+ДЕК.25!F124-ДЕК.25!E124</f>
        <v>-1200</v>
      </c>
    </row>
    <row r="125" spans="1:9" x14ac:dyDescent="0.25">
      <c r="A125" s="23"/>
      <c r="B125" s="127">
        <f>B124+1</f>
        <v>119</v>
      </c>
      <c r="C125" s="67"/>
      <c r="D125" s="15"/>
      <c r="E125" s="20">
        <v>0</v>
      </c>
      <c r="F125" s="20"/>
      <c r="G125" s="121"/>
      <c r="H125" s="120"/>
      <c r="I125" s="20">
        <f>НОЯ.25!I125+ДЕК.25!F125-ДЕК.25!E125</f>
        <v>0</v>
      </c>
    </row>
    <row r="126" spans="1:9" x14ac:dyDescent="0.25">
      <c r="A126" s="23"/>
      <c r="B126" s="127">
        <f t="shared" ref="B126:B132" si="0">B125+1</f>
        <v>120</v>
      </c>
      <c r="C126" s="61"/>
      <c r="D126" s="15"/>
      <c r="E126" s="20">
        <v>1350</v>
      </c>
      <c r="F126" s="20"/>
      <c r="G126" s="121"/>
      <c r="H126" s="120"/>
      <c r="I126" s="20">
        <f>НОЯ.25!I126+ДЕК.25!F126-ДЕК.25!E126</f>
        <v>4300</v>
      </c>
    </row>
    <row r="127" spans="1:9" x14ac:dyDescent="0.25">
      <c r="A127" s="23"/>
      <c r="B127" s="127">
        <f t="shared" si="0"/>
        <v>121</v>
      </c>
      <c r="C127" s="67"/>
      <c r="D127" s="15"/>
      <c r="E127" s="20">
        <v>1350</v>
      </c>
      <c r="F127" s="20"/>
      <c r="G127" s="121"/>
      <c r="H127" s="120"/>
      <c r="I127" s="20">
        <f>НОЯ.25!I127+ДЕК.25!F127-ДЕК.25!E127</f>
        <v>4050</v>
      </c>
    </row>
    <row r="128" spans="1:9" x14ac:dyDescent="0.25">
      <c r="A128" s="23"/>
      <c r="B128" s="127">
        <f t="shared" si="0"/>
        <v>122</v>
      </c>
      <c r="C128" s="67"/>
      <c r="D128" s="15"/>
      <c r="E128" s="20">
        <v>1350</v>
      </c>
      <c r="F128" s="20"/>
      <c r="G128" s="121"/>
      <c r="H128" s="120"/>
      <c r="I128" s="20">
        <f>НОЯ.25!I128+ДЕК.25!F128-ДЕК.25!E128</f>
        <v>-4050</v>
      </c>
    </row>
    <row r="129" spans="1:9" x14ac:dyDescent="0.25">
      <c r="A129" s="23"/>
      <c r="B129" s="127">
        <f t="shared" si="0"/>
        <v>123</v>
      </c>
      <c r="C129" s="67"/>
      <c r="D129" s="15"/>
      <c r="E129" s="20"/>
      <c r="F129" s="20"/>
      <c r="G129" s="121"/>
      <c r="H129" s="120"/>
      <c r="I129" s="20">
        <f>НОЯ.25!I129+ДЕК.25!F129-ДЕК.25!E129</f>
        <v>0</v>
      </c>
    </row>
    <row r="130" spans="1:9" x14ac:dyDescent="0.25">
      <c r="A130" s="23"/>
      <c r="B130" s="127">
        <f>B129+1</f>
        <v>124</v>
      </c>
      <c r="C130" s="67"/>
      <c r="D130" s="15"/>
      <c r="E130" s="20">
        <v>1350</v>
      </c>
      <c r="F130" s="20">
        <v>1350</v>
      </c>
      <c r="G130" s="121">
        <v>50527</v>
      </c>
      <c r="H130" s="120">
        <v>45993</v>
      </c>
      <c r="I130" s="20">
        <f>НОЯ.25!I130+ДЕК.25!F130-ДЕК.25!E130</f>
        <v>-2700</v>
      </c>
    </row>
    <row r="131" spans="1:9" x14ac:dyDescent="0.25">
      <c r="A131" s="23"/>
      <c r="B131" s="127">
        <f t="shared" si="0"/>
        <v>125</v>
      </c>
      <c r="C131" s="67"/>
      <c r="D131" s="15"/>
      <c r="E131" s="20">
        <v>1350</v>
      </c>
      <c r="F131" s="20"/>
      <c r="G131" s="121"/>
      <c r="H131" s="120"/>
      <c r="I131" s="20">
        <f>НОЯ.25!I131+ДЕК.25!F131-ДЕК.25!E131</f>
        <v>-5400</v>
      </c>
    </row>
    <row r="132" spans="1:9" x14ac:dyDescent="0.25">
      <c r="A132" s="23"/>
      <c r="B132" s="127">
        <f t="shared" si="0"/>
        <v>126</v>
      </c>
      <c r="C132" s="67"/>
      <c r="D132" s="15"/>
      <c r="E132" s="20">
        <v>1350</v>
      </c>
      <c r="F132" s="20"/>
      <c r="G132" s="121"/>
      <c r="H132" s="120"/>
      <c r="I132" s="20">
        <f>НОЯ.25!I132+ДЕК.25!F132-ДЕК.25!E132</f>
        <v>-16200</v>
      </c>
    </row>
    <row r="133" spans="1:9" x14ac:dyDescent="0.25">
      <c r="A133" s="23"/>
      <c r="B133" s="127">
        <v>127</v>
      </c>
      <c r="C133" s="67"/>
      <c r="D133" s="15"/>
      <c r="E133" s="20">
        <v>1350</v>
      </c>
      <c r="F133" s="20"/>
      <c r="G133" s="121"/>
      <c r="H133" s="120"/>
      <c r="I133" s="20">
        <f>НОЯ.25!I133+ДЕК.25!F133-ДЕК.25!E133</f>
        <v>-16200</v>
      </c>
    </row>
    <row r="134" spans="1:9" x14ac:dyDescent="0.25">
      <c r="A134" s="23"/>
      <c r="B134" s="127" t="s">
        <v>42</v>
      </c>
      <c r="C134" s="67"/>
      <c r="D134" s="15"/>
      <c r="E134" s="20">
        <v>1350</v>
      </c>
      <c r="F134" s="20">
        <v>1350</v>
      </c>
      <c r="G134" s="121">
        <v>529167</v>
      </c>
      <c r="H134" s="120">
        <v>45999</v>
      </c>
      <c r="I134" s="20">
        <f>НОЯ.25!I134+ДЕК.25!F134-ДЕК.25!E134</f>
        <v>5650</v>
      </c>
    </row>
    <row r="135" spans="1:9" x14ac:dyDescent="0.25">
      <c r="A135" s="23"/>
      <c r="B135" s="127" t="s">
        <v>43</v>
      </c>
      <c r="C135" s="67"/>
      <c r="D135" s="15"/>
      <c r="E135" s="20">
        <v>1350</v>
      </c>
      <c r="F135" s="20"/>
      <c r="G135" s="121"/>
      <c r="H135" s="120"/>
      <c r="I135" s="20">
        <f>НОЯ.25!I135+ДЕК.25!F135-ДЕК.25!E135</f>
        <v>0</v>
      </c>
    </row>
    <row r="136" spans="1:9" x14ac:dyDescent="0.25">
      <c r="A136" s="23"/>
      <c r="B136" s="127">
        <v>129</v>
      </c>
      <c r="C136" s="67"/>
      <c r="D136" s="15"/>
      <c r="E136" s="20">
        <v>1350</v>
      </c>
      <c r="F136" s="20"/>
      <c r="G136" s="121"/>
      <c r="H136" s="120"/>
      <c r="I136" s="20">
        <f>НОЯ.25!I136+ДЕК.25!F136-ДЕК.25!E136</f>
        <v>-16200</v>
      </c>
    </row>
    <row r="137" spans="1:9" x14ac:dyDescent="0.25">
      <c r="A137" s="23"/>
      <c r="B137" s="127">
        <f>B136+1</f>
        <v>130</v>
      </c>
      <c r="C137" s="67"/>
      <c r="D137" s="15"/>
      <c r="E137" s="20">
        <v>1350</v>
      </c>
      <c r="F137" s="20">
        <v>10000</v>
      </c>
      <c r="G137" s="121">
        <v>409295</v>
      </c>
      <c r="H137" s="120">
        <v>46013</v>
      </c>
      <c r="I137" s="20">
        <f>НОЯ.25!I137+ДЕК.25!F137-ДЕК.25!E137</f>
        <v>-200</v>
      </c>
    </row>
    <row r="138" spans="1:9" x14ac:dyDescent="0.25">
      <c r="A138" s="23"/>
      <c r="B138" s="127">
        <f t="shared" ref="B138:B144" si="1">B137+1</f>
        <v>131</v>
      </c>
      <c r="C138" s="67"/>
      <c r="D138" s="15"/>
      <c r="E138" s="20">
        <v>1350</v>
      </c>
      <c r="F138" s="20"/>
      <c r="G138" s="121"/>
      <c r="H138" s="120"/>
      <c r="I138" s="20">
        <f>НОЯ.25!I138+ДЕК.25!F138-ДЕК.25!E138</f>
        <v>0</v>
      </c>
    </row>
    <row r="139" spans="1:9" x14ac:dyDescent="0.25">
      <c r="A139" s="23"/>
      <c r="B139" s="127">
        <f t="shared" si="1"/>
        <v>132</v>
      </c>
      <c r="C139" s="67"/>
      <c r="D139" s="15"/>
      <c r="E139" s="20">
        <v>1350</v>
      </c>
      <c r="F139" s="20"/>
      <c r="G139" s="121"/>
      <c r="H139" s="120"/>
      <c r="I139" s="20">
        <f>НОЯ.25!I139+ДЕК.25!F139-ДЕК.25!E139</f>
        <v>0</v>
      </c>
    </row>
    <row r="140" spans="1:9" x14ac:dyDescent="0.25">
      <c r="A140" s="23"/>
      <c r="B140" s="127">
        <f t="shared" si="1"/>
        <v>133</v>
      </c>
      <c r="C140" s="67"/>
      <c r="D140" s="15"/>
      <c r="E140" s="20">
        <v>1350</v>
      </c>
      <c r="F140" s="20"/>
      <c r="G140" s="121"/>
      <c r="H140" s="120"/>
      <c r="I140" s="20">
        <f>НОЯ.25!I140+ДЕК.25!F140-ДЕК.25!E140</f>
        <v>0</v>
      </c>
    </row>
    <row r="141" spans="1:9" x14ac:dyDescent="0.25">
      <c r="A141" s="23"/>
      <c r="B141" s="127">
        <f t="shared" si="1"/>
        <v>134</v>
      </c>
      <c r="C141" s="67"/>
      <c r="D141" s="15"/>
      <c r="E141" s="20">
        <v>1350</v>
      </c>
      <c r="F141" s="20">
        <v>2700</v>
      </c>
      <c r="G141" s="121">
        <v>732834</v>
      </c>
      <c r="H141" s="120">
        <v>46001</v>
      </c>
      <c r="I141" s="20">
        <f>НОЯ.25!I141+ДЕК.25!F141-ДЕК.25!E141</f>
        <v>2700</v>
      </c>
    </row>
    <row r="142" spans="1:9" x14ac:dyDescent="0.25">
      <c r="A142" s="23"/>
      <c r="B142" s="127">
        <f t="shared" si="1"/>
        <v>135</v>
      </c>
      <c r="C142" s="67"/>
      <c r="D142" s="15"/>
      <c r="E142" s="20">
        <v>0</v>
      </c>
      <c r="F142" s="20"/>
      <c r="G142" s="121"/>
      <c r="H142" s="120"/>
      <c r="I142" s="20">
        <f>НОЯ.25!I142+ДЕК.25!F142-ДЕК.25!E142</f>
        <v>0</v>
      </c>
    </row>
    <row r="143" spans="1:9" x14ac:dyDescent="0.25">
      <c r="A143" s="23"/>
      <c r="B143" s="127">
        <f t="shared" si="1"/>
        <v>136</v>
      </c>
      <c r="C143" s="67"/>
      <c r="D143" s="15"/>
      <c r="E143" s="20">
        <v>1350</v>
      </c>
      <c r="F143" s="20">
        <v>5000</v>
      </c>
      <c r="G143" s="121">
        <v>410797</v>
      </c>
      <c r="H143" s="120">
        <v>46020</v>
      </c>
      <c r="I143" s="20">
        <f>НОЯ.25!I143+ДЕК.25!F143-ДЕК.25!E143</f>
        <v>6350</v>
      </c>
    </row>
    <row r="144" spans="1:9" x14ac:dyDescent="0.25">
      <c r="A144" s="23"/>
      <c r="B144" s="127">
        <f t="shared" si="1"/>
        <v>137</v>
      </c>
      <c r="C144" s="67"/>
      <c r="D144" s="15"/>
      <c r="E144" s="20">
        <v>1350</v>
      </c>
      <c r="F144" s="20">
        <v>1350</v>
      </c>
      <c r="G144" s="121">
        <v>358672</v>
      </c>
      <c r="H144" s="120">
        <v>45998</v>
      </c>
      <c r="I144" s="20">
        <f>НОЯ.25!I144+ДЕК.25!F144-ДЕК.25!E144</f>
        <v>-2700</v>
      </c>
    </row>
    <row r="145" spans="1:9" x14ac:dyDescent="0.25">
      <c r="A145" s="23"/>
      <c r="B145" s="127" t="s">
        <v>44</v>
      </c>
      <c r="C145" s="67"/>
      <c r="D145" s="15"/>
      <c r="E145" s="20">
        <v>1350</v>
      </c>
      <c r="F145" s="20"/>
      <c r="G145" s="121"/>
      <c r="H145" s="120"/>
      <c r="I145" s="20">
        <f>НОЯ.25!I145+ДЕК.25!F145-ДЕК.25!E145</f>
        <v>-1200</v>
      </c>
    </row>
    <row r="146" spans="1:9" x14ac:dyDescent="0.25">
      <c r="A146" s="19"/>
      <c r="B146" s="127">
        <v>140</v>
      </c>
      <c r="C146" s="67"/>
      <c r="D146" s="15"/>
      <c r="E146" s="20">
        <v>1350</v>
      </c>
      <c r="F146" s="20"/>
      <c r="G146" s="121"/>
      <c r="H146" s="120"/>
      <c r="I146" s="20">
        <f>НОЯ.25!I146+ДЕК.25!F146-ДЕК.25!E146</f>
        <v>10800</v>
      </c>
    </row>
    <row r="147" spans="1:9" x14ac:dyDescent="0.25">
      <c r="A147" s="19"/>
      <c r="B147" s="127">
        <v>141</v>
      </c>
      <c r="C147" s="67"/>
      <c r="D147" s="15"/>
      <c r="E147" s="20">
        <v>1350</v>
      </c>
      <c r="F147" s="20">
        <v>1350</v>
      </c>
      <c r="G147" s="121">
        <v>122601</v>
      </c>
      <c r="H147" s="120">
        <v>46001</v>
      </c>
      <c r="I147" s="20">
        <f>НОЯ.25!I147+ДЕК.25!F147-ДЕК.25!E147</f>
        <v>0</v>
      </c>
    </row>
    <row r="148" spans="1:9" x14ac:dyDescent="0.25">
      <c r="A148" s="19"/>
      <c r="B148" s="127">
        <v>142</v>
      </c>
      <c r="C148" s="67"/>
      <c r="D148" s="15"/>
      <c r="E148" s="20">
        <v>1350</v>
      </c>
      <c r="F148" s="20"/>
      <c r="G148" s="121"/>
      <c r="H148" s="120"/>
      <c r="I148" s="20">
        <f>НОЯ.25!I148+ДЕК.25!F148-ДЕК.25!E148</f>
        <v>-16200</v>
      </c>
    </row>
    <row r="149" spans="1:9" x14ac:dyDescent="0.25">
      <c r="A149" s="23"/>
      <c r="B149" s="127">
        <v>143</v>
      </c>
      <c r="C149" s="67"/>
      <c r="D149" s="15"/>
      <c r="E149" s="20">
        <v>1350</v>
      </c>
      <c r="F149" s="20">
        <f>1350+1350</f>
        <v>2700</v>
      </c>
      <c r="G149" s="121" t="s">
        <v>1147</v>
      </c>
      <c r="H149" s="120" t="s">
        <v>1148</v>
      </c>
      <c r="I149" s="20">
        <f>НОЯ.25!I149+ДЕК.25!F149-ДЕК.25!E149</f>
        <v>1350</v>
      </c>
    </row>
    <row r="150" spans="1:9" x14ac:dyDescent="0.25">
      <c r="A150" s="23"/>
      <c r="B150" s="127">
        <v>144</v>
      </c>
      <c r="C150" s="67"/>
      <c r="D150" s="15"/>
      <c r="E150" s="20">
        <v>1350</v>
      </c>
      <c r="F150" s="20"/>
      <c r="G150" s="121"/>
      <c r="H150" s="120"/>
      <c r="I150" s="20">
        <f>НОЯ.25!I150+ДЕК.25!F150-ДЕК.25!E150</f>
        <v>-16200</v>
      </c>
    </row>
    <row r="151" spans="1:9" x14ac:dyDescent="0.25">
      <c r="A151" s="23"/>
      <c r="B151" s="127">
        <f>B150+1</f>
        <v>145</v>
      </c>
      <c r="C151" s="67"/>
      <c r="D151" s="15"/>
      <c r="E151" s="20">
        <v>1350</v>
      </c>
      <c r="F151" s="20"/>
      <c r="G151" s="121"/>
      <c r="H151" s="120"/>
      <c r="I151" s="20">
        <f>НОЯ.25!I151+ДЕК.25!F151-ДЕК.25!E151</f>
        <v>-16200</v>
      </c>
    </row>
    <row r="152" spans="1:9" x14ac:dyDescent="0.25">
      <c r="A152" s="23"/>
      <c r="B152" s="127">
        <f t="shared" ref="B152:B177" si="2">B151+1</f>
        <v>146</v>
      </c>
      <c r="C152" s="67"/>
      <c r="D152" s="15"/>
      <c r="E152" s="20">
        <v>1350</v>
      </c>
      <c r="F152" s="20"/>
      <c r="G152" s="121"/>
      <c r="H152" s="120"/>
      <c r="I152" s="20">
        <f>НОЯ.25!I152+ДЕК.25!F152-ДЕК.25!E152</f>
        <v>-6200</v>
      </c>
    </row>
    <row r="153" spans="1:9" x14ac:dyDescent="0.25">
      <c r="A153" s="23"/>
      <c r="B153" s="127">
        <f t="shared" si="2"/>
        <v>147</v>
      </c>
      <c r="C153" s="73"/>
      <c r="D153" s="15"/>
      <c r="E153" s="20">
        <v>1350</v>
      </c>
      <c r="F153" s="20"/>
      <c r="G153" s="121"/>
      <c r="H153" s="120"/>
      <c r="I153" s="20">
        <f>НОЯ.25!I153+ДЕК.25!F153-ДЕК.25!E153</f>
        <v>-16200</v>
      </c>
    </row>
    <row r="154" spans="1:9" x14ac:dyDescent="0.25">
      <c r="A154" s="23"/>
      <c r="B154" s="127">
        <f t="shared" si="2"/>
        <v>148</v>
      </c>
      <c r="C154" s="72"/>
      <c r="D154" s="15"/>
      <c r="E154" s="20"/>
      <c r="F154" s="20"/>
      <c r="G154" s="121"/>
      <c r="H154" s="120"/>
      <c r="I154" s="20">
        <f>НОЯ.25!I154+ДЕК.25!F154-ДЕК.25!E154</f>
        <v>0</v>
      </c>
    </row>
    <row r="155" spans="1:9" x14ac:dyDescent="0.25">
      <c r="A155" s="23"/>
      <c r="B155" s="127">
        <f t="shared" si="2"/>
        <v>149</v>
      </c>
      <c r="C155" s="72"/>
      <c r="D155" s="15"/>
      <c r="E155" s="20"/>
      <c r="F155" s="20"/>
      <c r="G155" s="121"/>
      <c r="H155" s="120"/>
      <c r="I155" s="20">
        <f>НОЯ.25!I155+ДЕК.25!F155-ДЕК.25!E155</f>
        <v>0</v>
      </c>
    </row>
    <row r="156" spans="1:9" x14ac:dyDescent="0.25">
      <c r="A156" s="23"/>
      <c r="B156" s="127">
        <f t="shared" si="2"/>
        <v>150</v>
      </c>
      <c r="C156" s="67"/>
      <c r="D156" s="15"/>
      <c r="E156" s="20">
        <v>0</v>
      </c>
      <c r="F156" s="20"/>
      <c r="G156" s="121"/>
      <c r="H156" s="120"/>
      <c r="I156" s="20">
        <f>НОЯ.25!I156+ДЕК.25!F156-ДЕК.25!E156</f>
        <v>0</v>
      </c>
    </row>
    <row r="157" spans="1:9" x14ac:dyDescent="0.25">
      <c r="A157" s="23"/>
      <c r="B157" s="127">
        <f t="shared" si="2"/>
        <v>151</v>
      </c>
      <c r="C157" s="67"/>
      <c r="D157" s="15"/>
      <c r="E157" s="20">
        <v>1350</v>
      </c>
      <c r="F157" s="20"/>
      <c r="G157" s="121"/>
      <c r="H157" s="120"/>
      <c r="I157" s="20">
        <f>НОЯ.25!I157+ДЕК.25!F157-ДЕК.25!E157</f>
        <v>20300</v>
      </c>
    </row>
    <row r="158" spans="1:9" x14ac:dyDescent="0.25">
      <c r="A158" s="23"/>
      <c r="B158" s="127">
        <f t="shared" si="2"/>
        <v>152</v>
      </c>
      <c r="C158" s="70"/>
      <c r="D158" s="15"/>
      <c r="E158" s="20">
        <v>1350</v>
      </c>
      <c r="F158" s="20"/>
      <c r="G158" s="121"/>
      <c r="H158" s="120"/>
      <c r="I158" s="20">
        <f>НОЯ.25!I158+ДЕК.25!F158-ДЕК.25!E158</f>
        <v>-6150</v>
      </c>
    </row>
    <row r="159" spans="1:9" x14ac:dyDescent="0.25">
      <c r="A159" s="23"/>
      <c r="B159" s="127">
        <f t="shared" si="2"/>
        <v>153</v>
      </c>
      <c r="C159" s="170" t="s">
        <v>933</v>
      </c>
      <c r="D159" s="15"/>
      <c r="E159" s="20"/>
      <c r="F159" s="20"/>
      <c r="G159" s="121"/>
      <c r="H159" s="120"/>
      <c r="I159" s="20">
        <f>НОЯ.25!I159+ДЕК.25!F159-ДЕК.25!E159</f>
        <v>0</v>
      </c>
    </row>
    <row r="160" spans="1:9" x14ac:dyDescent="0.25">
      <c r="A160" s="23"/>
      <c r="B160" s="127">
        <f t="shared" si="2"/>
        <v>154</v>
      </c>
      <c r="C160" s="171"/>
      <c r="D160" s="15"/>
      <c r="E160" s="20">
        <v>1350</v>
      </c>
      <c r="F160" s="20">
        <v>2700</v>
      </c>
      <c r="G160" s="121">
        <v>528714</v>
      </c>
      <c r="H160" s="120">
        <v>45995</v>
      </c>
      <c r="I160" s="20">
        <f>НОЯ.25!I160+ДЕК.25!F160-ДЕК.25!E160</f>
        <v>-1400</v>
      </c>
    </row>
    <row r="161" spans="1:9" x14ac:dyDescent="0.25">
      <c r="A161" s="23"/>
      <c r="B161" s="127">
        <f t="shared" si="2"/>
        <v>155</v>
      </c>
      <c r="C161" s="63"/>
      <c r="D161" s="15"/>
      <c r="E161" s="20">
        <v>1350</v>
      </c>
      <c r="F161" s="20"/>
      <c r="G161" s="121"/>
      <c r="H161" s="120"/>
      <c r="I161" s="20">
        <f>НОЯ.25!I161+ДЕК.25!F161-ДЕК.25!E161</f>
        <v>20300</v>
      </c>
    </row>
    <row r="162" spans="1:9" x14ac:dyDescent="0.25">
      <c r="A162" s="23"/>
      <c r="B162" s="127">
        <f t="shared" si="2"/>
        <v>156</v>
      </c>
      <c r="C162" s="63"/>
      <c r="D162" s="15"/>
      <c r="E162" s="20">
        <v>1350</v>
      </c>
      <c r="F162" s="20"/>
      <c r="G162" s="121"/>
      <c r="H162" s="120"/>
      <c r="I162" s="20">
        <f>НОЯ.25!I162+ДЕК.25!F162-ДЕК.25!E162</f>
        <v>-2700</v>
      </c>
    </row>
    <row r="163" spans="1:9" x14ac:dyDescent="0.25">
      <c r="A163" s="23"/>
      <c r="B163" s="127">
        <f t="shared" si="2"/>
        <v>157</v>
      </c>
      <c r="C163" s="63"/>
      <c r="D163" s="15"/>
      <c r="E163" s="20">
        <v>1350</v>
      </c>
      <c r="F163" s="20">
        <v>3000</v>
      </c>
      <c r="G163" s="121">
        <v>831425</v>
      </c>
      <c r="H163" s="120">
        <v>46007</v>
      </c>
      <c r="I163" s="20">
        <f>НОЯ.25!I163+ДЕК.25!F163-ДЕК.25!E163</f>
        <v>10800</v>
      </c>
    </row>
    <row r="164" spans="1:9" x14ac:dyDescent="0.25">
      <c r="A164" s="23"/>
      <c r="B164" s="127">
        <f t="shared" si="2"/>
        <v>158</v>
      </c>
      <c r="C164" s="63"/>
      <c r="D164" s="15"/>
      <c r="E164" s="20">
        <v>1350</v>
      </c>
      <c r="F164" s="20"/>
      <c r="G164" s="121"/>
      <c r="H164" s="120"/>
      <c r="I164" s="20">
        <f>НОЯ.25!I164+ДЕК.25!F164-ДЕК.25!E164</f>
        <v>1350</v>
      </c>
    </row>
    <row r="165" spans="1:9" x14ac:dyDescent="0.25">
      <c r="A165" s="23"/>
      <c r="B165" s="127">
        <f t="shared" si="2"/>
        <v>159</v>
      </c>
      <c r="C165" s="63"/>
      <c r="D165" s="15"/>
      <c r="E165" s="20">
        <v>1350</v>
      </c>
      <c r="F165" s="20"/>
      <c r="G165" s="121"/>
      <c r="H165" s="120"/>
      <c r="I165" s="20">
        <f>НОЯ.25!I165+ДЕК.25!F165-ДЕК.25!E165</f>
        <v>0</v>
      </c>
    </row>
    <row r="166" spans="1:9" x14ac:dyDescent="0.25">
      <c r="A166" s="23"/>
      <c r="B166" s="127">
        <f t="shared" si="2"/>
        <v>160</v>
      </c>
      <c r="C166" s="63"/>
      <c r="D166" s="15"/>
      <c r="E166" s="20">
        <v>1350</v>
      </c>
      <c r="F166" s="20"/>
      <c r="G166" s="121"/>
      <c r="H166" s="120"/>
      <c r="I166" s="20">
        <f>НОЯ.25!I166+ДЕК.25!F166-ДЕК.25!E166</f>
        <v>4800</v>
      </c>
    </row>
    <row r="167" spans="1:9" x14ac:dyDescent="0.25">
      <c r="A167" s="23"/>
      <c r="B167" s="127">
        <f t="shared" si="2"/>
        <v>161</v>
      </c>
      <c r="C167" s="63"/>
      <c r="D167" s="15"/>
      <c r="E167" s="20"/>
      <c r="F167" s="20"/>
      <c r="G167" s="121"/>
      <c r="H167" s="120"/>
      <c r="I167" s="20">
        <f>НОЯ.25!I167+ДЕК.25!F167-ДЕК.25!E167</f>
        <v>0</v>
      </c>
    </row>
    <row r="168" spans="1:9" x14ac:dyDescent="0.25">
      <c r="A168" s="23"/>
      <c r="B168" s="127">
        <f t="shared" si="2"/>
        <v>162</v>
      </c>
      <c r="C168" s="63"/>
      <c r="D168" s="15"/>
      <c r="E168" s="20">
        <v>1350</v>
      </c>
      <c r="F168" s="20"/>
      <c r="G168" s="121"/>
      <c r="H168" s="120"/>
      <c r="I168" s="20">
        <f>НОЯ.25!I168+ДЕК.25!F168-ДЕК.25!E168</f>
        <v>0</v>
      </c>
    </row>
    <row r="169" spans="1:9" x14ac:dyDescent="0.25">
      <c r="A169" s="23"/>
      <c r="B169" s="127">
        <v>163</v>
      </c>
      <c r="C169" s="63"/>
      <c r="D169" s="15"/>
      <c r="E169" s="20">
        <v>0</v>
      </c>
      <c r="F169" s="20"/>
      <c r="G169" s="121"/>
      <c r="H169" s="120"/>
      <c r="I169" s="20">
        <f>НОЯ.25!I169+ДЕК.25!F169-ДЕК.25!E169</f>
        <v>0</v>
      </c>
    </row>
    <row r="170" spans="1:9" x14ac:dyDescent="0.25">
      <c r="A170" s="23"/>
      <c r="B170" s="127">
        <v>164</v>
      </c>
      <c r="C170" s="73"/>
      <c r="D170" s="15"/>
      <c r="E170" s="20"/>
      <c r="F170" s="20"/>
      <c r="G170" s="121"/>
      <c r="H170" s="120"/>
      <c r="I170" s="20">
        <f>НОЯ.25!I170+ДЕК.25!F170-ДЕК.25!E170</f>
        <v>0</v>
      </c>
    </row>
    <row r="171" spans="1:9" x14ac:dyDescent="0.25">
      <c r="A171" s="23"/>
      <c r="B171" s="127">
        <f t="shared" si="2"/>
        <v>165</v>
      </c>
      <c r="C171" s="73"/>
      <c r="D171" s="15"/>
      <c r="E171" s="20"/>
      <c r="F171" s="20"/>
      <c r="G171" s="121"/>
      <c r="H171" s="120"/>
      <c r="I171" s="20">
        <f>НОЯ.25!I171+ДЕК.25!F171-ДЕК.25!E171</f>
        <v>0</v>
      </c>
    </row>
    <row r="172" spans="1:9" x14ac:dyDescent="0.25">
      <c r="A172" s="23"/>
      <c r="B172" s="127">
        <f t="shared" si="2"/>
        <v>166</v>
      </c>
      <c r="C172" s="73"/>
      <c r="D172" s="15"/>
      <c r="E172" s="20"/>
      <c r="F172" s="20"/>
      <c r="G172" s="121"/>
      <c r="H172" s="120"/>
      <c r="I172" s="20">
        <f>НОЯ.25!I172+ДЕК.25!F172-ДЕК.25!E172</f>
        <v>0</v>
      </c>
    </row>
    <row r="173" spans="1:9" x14ac:dyDescent="0.25">
      <c r="A173" s="23"/>
      <c r="B173" s="127">
        <f t="shared" si="2"/>
        <v>167</v>
      </c>
      <c r="C173" s="63"/>
      <c r="D173" s="15"/>
      <c r="E173" s="20">
        <v>1350</v>
      </c>
      <c r="F173" s="20"/>
      <c r="G173" s="121"/>
      <c r="H173" s="120"/>
      <c r="I173" s="20">
        <f>НОЯ.25!I173+ДЕК.25!F173-ДЕК.25!E173</f>
        <v>-16200</v>
      </c>
    </row>
    <row r="174" spans="1:9" x14ac:dyDescent="0.25">
      <c r="A174" s="23"/>
      <c r="B174" s="127">
        <f t="shared" si="2"/>
        <v>168</v>
      </c>
      <c r="C174" s="63"/>
      <c r="D174" s="15"/>
      <c r="E174" s="20">
        <v>1350</v>
      </c>
      <c r="F174" s="20">
        <v>4050</v>
      </c>
      <c r="G174" s="121">
        <v>539014</v>
      </c>
      <c r="H174" s="120">
        <v>46013</v>
      </c>
      <c r="I174" s="20">
        <f>НОЯ.25!I174+ДЕК.25!F174-ДЕК.25!E174</f>
        <v>-1350</v>
      </c>
    </row>
    <row r="175" spans="1:9" x14ac:dyDescent="0.25">
      <c r="A175" s="23"/>
      <c r="B175" s="127">
        <f t="shared" si="2"/>
        <v>169</v>
      </c>
      <c r="C175" s="63"/>
      <c r="D175" s="15"/>
      <c r="E175" s="20">
        <v>1350</v>
      </c>
      <c r="F175" s="20">
        <v>1350</v>
      </c>
      <c r="G175" s="121">
        <v>551735</v>
      </c>
      <c r="H175" s="120">
        <v>46013</v>
      </c>
      <c r="I175" s="20">
        <f>НОЯ.25!I175+ДЕК.25!F175-ДЕК.25!E175</f>
        <v>0</v>
      </c>
    </row>
    <row r="176" spans="1:9" x14ac:dyDescent="0.25">
      <c r="A176" s="23"/>
      <c r="B176" s="127">
        <f t="shared" si="2"/>
        <v>170</v>
      </c>
      <c r="C176" s="63"/>
      <c r="D176" s="15"/>
      <c r="E176" s="20">
        <v>1350</v>
      </c>
      <c r="F176" s="20">
        <v>1350</v>
      </c>
      <c r="G176" s="121">
        <v>552144</v>
      </c>
      <c r="H176" s="120">
        <v>46013</v>
      </c>
      <c r="I176" s="20">
        <f>НОЯ.25!I176+ДЕК.25!F176-ДЕК.25!E176</f>
        <v>0</v>
      </c>
    </row>
    <row r="177" spans="1:9" x14ac:dyDescent="0.25">
      <c r="A177" s="23"/>
      <c r="B177" s="127">
        <f t="shared" si="2"/>
        <v>171</v>
      </c>
      <c r="C177" s="63"/>
      <c r="D177" s="15"/>
      <c r="E177" s="20">
        <v>1350</v>
      </c>
      <c r="F177" s="20">
        <v>8100</v>
      </c>
      <c r="G177" s="121">
        <v>117830</v>
      </c>
      <c r="H177" s="120">
        <v>45996</v>
      </c>
      <c r="I177" s="20">
        <f>НОЯ.25!I177+ДЕК.25!F177-ДЕК.25!E177</f>
        <v>8100</v>
      </c>
    </row>
    <row r="178" spans="1:9" x14ac:dyDescent="0.25">
      <c r="A178" s="23"/>
      <c r="B178" s="127">
        <v>172</v>
      </c>
      <c r="C178" s="63"/>
      <c r="D178" s="15"/>
      <c r="E178" s="20">
        <v>1350</v>
      </c>
      <c r="F178" s="20"/>
      <c r="G178" s="121"/>
      <c r="H178" s="120"/>
      <c r="I178" s="20">
        <f>НОЯ.25!I178+ДЕК.25!F178-ДЕК.25!E178</f>
        <v>8800</v>
      </c>
    </row>
    <row r="179" spans="1:9" x14ac:dyDescent="0.25">
      <c r="A179" s="23"/>
      <c r="B179" s="127">
        <v>173</v>
      </c>
      <c r="C179" s="63"/>
      <c r="D179" s="15"/>
      <c r="E179" s="20">
        <v>1350</v>
      </c>
      <c r="F179" s="20">
        <v>1350</v>
      </c>
      <c r="G179" s="121">
        <v>851736</v>
      </c>
      <c r="H179" s="120">
        <v>45995</v>
      </c>
      <c r="I179" s="20">
        <f>НОЯ.25!I179+ДЕК.25!F179-ДЕК.25!E179</f>
        <v>0</v>
      </c>
    </row>
    <row r="180" spans="1:9" x14ac:dyDescent="0.25">
      <c r="A180" s="23"/>
      <c r="B180" s="127" t="s">
        <v>46</v>
      </c>
      <c r="C180" s="63"/>
      <c r="D180" s="15"/>
      <c r="E180" s="20">
        <v>2700</v>
      </c>
      <c r="F180" s="20"/>
      <c r="G180" s="121"/>
      <c r="H180" s="120"/>
      <c r="I180" s="20">
        <f>НОЯ.25!I180+ДЕК.25!F180-ДЕК.25!E180</f>
        <v>-32400</v>
      </c>
    </row>
    <row r="181" spans="1:9" x14ac:dyDescent="0.25">
      <c r="A181" s="19"/>
      <c r="B181" s="127">
        <v>175</v>
      </c>
      <c r="C181" s="63"/>
      <c r="D181" s="15"/>
      <c r="E181" s="20">
        <v>1350</v>
      </c>
      <c r="F181" s="20"/>
      <c r="G181" s="121"/>
      <c r="H181" s="120"/>
      <c r="I181" s="20">
        <f>НОЯ.25!I181+ДЕК.25!F181-ДЕК.25!E181</f>
        <v>0</v>
      </c>
    </row>
    <row r="182" spans="1:9" x14ac:dyDescent="0.25">
      <c r="A182" s="19"/>
      <c r="B182" s="127">
        <f>B181+1</f>
        <v>176</v>
      </c>
      <c r="C182" s="63"/>
      <c r="D182" s="15"/>
      <c r="E182" s="20">
        <v>1350</v>
      </c>
      <c r="F182" s="20"/>
      <c r="G182" s="121"/>
      <c r="H182" s="120"/>
      <c r="I182" s="20">
        <f>НОЯ.25!I182+ДЕК.25!F182-ДЕК.25!E182</f>
        <v>-10800</v>
      </c>
    </row>
    <row r="183" spans="1:9" x14ac:dyDescent="0.25">
      <c r="A183" s="19"/>
      <c r="B183" s="127">
        <f t="shared" ref="B183:B246" si="3">B182+1</f>
        <v>177</v>
      </c>
      <c r="C183" s="63"/>
      <c r="D183" s="15"/>
      <c r="E183" s="20">
        <v>1350</v>
      </c>
      <c r="F183" s="20"/>
      <c r="G183" s="121"/>
      <c r="H183" s="120"/>
      <c r="I183" s="20">
        <f>НОЯ.25!I183+ДЕК.25!F183-ДЕК.25!E183</f>
        <v>0</v>
      </c>
    </row>
    <row r="184" spans="1:9" x14ac:dyDescent="0.25">
      <c r="A184" s="19"/>
      <c r="B184" s="127">
        <f t="shared" si="3"/>
        <v>178</v>
      </c>
      <c r="C184" s="63"/>
      <c r="D184" s="15"/>
      <c r="E184" s="20">
        <v>1350</v>
      </c>
      <c r="F184" s="20"/>
      <c r="G184" s="121"/>
      <c r="H184" s="120"/>
      <c r="I184" s="20">
        <f>НОЯ.25!I184+ДЕК.25!F184-ДЕК.25!E184</f>
        <v>0</v>
      </c>
    </row>
    <row r="185" spans="1:9" x14ac:dyDescent="0.25">
      <c r="A185" s="19"/>
      <c r="B185" s="127">
        <f t="shared" si="3"/>
        <v>179</v>
      </c>
      <c r="C185" s="63"/>
      <c r="D185" s="15"/>
      <c r="E185" s="20">
        <v>1350</v>
      </c>
      <c r="F185" s="20"/>
      <c r="G185" s="121"/>
      <c r="H185" s="120"/>
      <c r="I185" s="20">
        <f>НОЯ.25!I185+ДЕК.25!F185-ДЕК.25!E185</f>
        <v>-1350</v>
      </c>
    </row>
    <row r="186" spans="1:9" x14ac:dyDescent="0.25">
      <c r="A186" s="19"/>
      <c r="B186" s="127">
        <f t="shared" si="3"/>
        <v>180</v>
      </c>
      <c r="C186" s="63"/>
      <c r="D186" s="15"/>
      <c r="E186" s="20">
        <v>1350</v>
      </c>
      <c r="F186" s="20"/>
      <c r="G186" s="121"/>
      <c r="H186" s="120"/>
      <c r="I186" s="20">
        <f>НОЯ.25!I186+ДЕК.25!F186-ДЕК.25!E186</f>
        <v>-1350</v>
      </c>
    </row>
    <row r="187" spans="1:9" x14ac:dyDescent="0.25">
      <c r="A187" s="19"/>
      <c r="B187" s="127">
        <f t="shared" si="3"/>
        <v>181</v>
      </c>
      <c r="C187" s="63"/>
      <c r="D187" s="15"/>
      <c r="E187" s="20">
        <v>1350</v>
      </c>
      <c r="F187" s="20"/>
      <c r="G187" s="121"/>
      <c r="H187" s="120"/>
      <c r="I187" s="20">
        <f>НОЯ.25!I187+ДЕК.25!F187-ДЕК.25!E187</f>
        <v>-2700</v>
      </c>
    </row>
    <row r="188" spans="1:9" x14ac:dyDescent="0.25">
      <c r="A188" s="19"/>
      <c r="B188" s="127">
        <f t="shared" si="3"/>
        <v>182</v>
      </c>
      <c r="C188" s="63"/>
      <c r="D188" s="15"/>
      <c r="E188" s="20">
        <v>1350</v>
      </c>
      <c r="F188" s="20"/>
      <c r="G188" s="121"/>
      <c r="H188" s="120"/>
      <c r="I188" s="20">
        <f>НОЯ.25!I188+ДЕК.25!F188-ДЕК.25!E188</f>
        <v>-2700</v>
      </c>
    </row>
    <row r="189" spans="1:9" x14ac:dyDescent="0.25">
      <c r="A189" s="19"/>
      <c r="B189" s="127">
        <f t="shared" si="3"/>
        <v>183</v>
      </c>
      <c r="C189" s="63"/>
      <c r="D189" s="15"/>
      <c r="E189" s="20">
        <v>1350</v>
      </c>
      <c r="F189" s="20">
        <v>1350</v>
      </c>
      <c r="G189" s="121">
        <v>652772</v>
      </c>
      <c r="H189" s="120">
        <v>45994</v>
      </c>
      <c r="I189" s="20">
        <f>НОЯ.25!I189+ДЕК.25!F189-ДЕК.25!E189</f>
        <v>-1350</v>
      </c>
    </row>
    <row r="190" spans="1:9" x14ac:dyDescent="0.25">
      <c r="A190" s="19"/>
      <c r="B190" s="127">
        <f t="shared" si="3"/>
        <v>184</v>
      </c>
      <c r="C190" s="63"/>
      <c r="D190" s="15"/>
      <c r="E190" s="20">
        <v>1350</v>
      </c>
      <c r="F190" s="20"/>
      <c r="G190" s="121"/>
      <c r="H190" s="120"/>
      <c r="I190" s="20">
        <f>НОЯ.25!I190+ДЕК.25!F190-ДЕК.25!E190</f>
        <v>-10200</v>
      </c>
    </row>
    <row r="191" spans="1:9" x14ac:dyDescent="0.25">
      <c r="A191" s="19"/>
      <c r="B191" s="127">
        <f t="shared" si="3"/>
        <v>185</v>
      </c>
      <c r="C191" s="63"/>
      <c r="D191" s="15"/>
      <c r="E191" s="20">
        <v>1350</v>
      </c>
      <c r="F191" s="20"/>
      <c r="G191" s="121"/>
      <c r="H191" s="120"/>
      <c r="I191" s="20">
        <f>НОЯ.25!I191+ДЕК.25!F191-ДЕК.25!E191</f>
        <v>-16200</v>
      </c>
    </row>
    <row r="192" spans="1:9" x14ac:dyDescent="0.25">
      <c r="A192" s="19"/>
      <c r="B192" s="127">
        <f t="shared" si="3"/>
        <v>186</v>
      </c>
      <c r="C192" s="61"/>
      <c r="D192" s="15"/>
      <c r="E192" s="20">
        <v>1350</v>
      </c>
      <c r="F192" s="20"/>
      <c r="G192" s="121"/>
      <c r="H192" s="120"/>
      <c r="I192" s="20">
        <f>НОЯ.25!I192+ДЕК.25!F192-ДЕК.25!E192</f>
        <v>-16200</v>
      </c>
    </row>
    <row r="193" spans="1:9" x14ac:dyDescent="0.25">
      <c r="A193" s="19"/>
      <c r="B193" s="127">
        <f t="shared" si="3"/>
        <v>187</v>
      </c>
      <c r="C193" s="63"/>
      <c r="D193" s="15"/>
      <c r="E193" s="20">
        <v>1350</v>
      </c>
      <c r="F193" s="20"/>
      <c r="G193" s="121"/>
      <c r="H193" s="120"/>
      <c r="I193" s="20">
        <f>НОЯ.25!I193+ДЕК.25!F193-ДЕК.25!E193</f>
        <v>4050</v>
      </c>
    </row>
    <row r="194" spans="1:9" x14ac:dyDescent="0.25">
      <c r="A194" s="19"/>
      <c r="B194" s="127">
        <f t="shared" si="3"/>
        <v>188</v>
      </c>
      <c r="C194" s="63"/>
      <c r="D194" s="15"/>
      <c r="E194" s="20">
        <v>1350</v>
      </c>
      <c r="F194" s="20"/>
      <c r="G194" s="121"/>
      <c r="H194" s="120"/>
      <c r="I194" s="20">
        <f>НОЯ.25!I194+ДЕК.25!F194-ДЕК.25!E194</f>
        <v>-1200</v>
      </c>
    </row>
    <row r="195" spans="1:9" x14ac:dyDescent="0.25">
      <c r="A195" s="19"/>
      <c r="B195" s="127">
        <f t="shared" si="3"/>
        <v>189</v>
      </c>
      <c r="C195" s="63"/>
      <c r="D195" s="15"/>
      <c r="E195" s="20">
        <v>1350</v>
      </c>
      <c r="F195" s="20"/>
      <c r="G195" s="121"/>
      <c r="H195" s="120"/>
      <c r="I195" s="20">
        <f>НОЯ.25!I195+ДЕК.25!F195-ДЕК.25!E195</f>
        <v>-1350</v>
      </c>
    </row>
    <row r="196" spans="1:9" x14ac:dyDescent="0.25">
      <c r="A196" s="19"/>
      <c r="B196" s="127">
        <f t="shared" si="3"/>
        <v>190</v>
      </c>
      <c r="C196" s="67"/>
      <c r="D196" s="15"/>
      <c r="E196" s="20"/>
      <c r="F196" s="20"/>
      <c r="G196" s="121"/>
      <c r="H196" s="120"/>
      <c r="I196" s="20">
        <f>НОЯ.25!I196+ДЕК.25!F196-ДЕК.25!E196</f>
        <v>0</v>
      </c>
    </row>
    <row r="197" spans="1:9" x14ac:dyDescent="0.25">
      <c r="A197" s="19"/>
      <c r="B197" s="127">
        <f t="shared" si="3"/>
        <v>191</v>
      </c>
      <c r="C197" s="63"/>
      <c r="D197" s="15"/>
      <c r="E197" s="20">
        <v>1350</v>
      </c>
      <c r="F197" s="20">
        <f>1350+1350</f>
        <v>2700</v>
      </c>
      <c r="G197" s="121" t="s">
        <v>1149</v>
      </c>
      <c r="H197" s="120" t="s">
        <v>1150</v>
      </c>
      <c r="I197" s="20">
        <f>НОЯ.25!I197+ДЕК.25!F197-ДЕК.25!E197</f>
        <v>0</v>
      </c>
    </row>
    <row r="198" spans="1:9" x14ac:dyDescent="0.25">
      <c r="A198" s="19"/>
      <c r="B198" s="127">
        <f t="shared" si="3"/>
        <v>192</v>
      </c>
      <c r="C198" s="63"/>
      <c r="D198" s="15"/>
      <c r="E198" s="20">
        <v>1350</v>
      </c>
      <c r="F198" s="20">
        <v>1350</v>
      </c>
      <c r="G198" s="121">
        <v>367410</v>
      </c>
      <c r="H198" s="120">
        <v>45999</v>
      </c>
      <c r="I198" s="20">
        <f>НОЯ.25!I198+ДЕК.25!F198-ДЕК.25!E198</f>
        <v>-1350</v>
      </c>
    </row>
    <row r="199" spans="1:9" x14ac:dyDescent="0.25">
      <c r="A199" s="19"/>
      <c r="B199" s="127">
        <f t="shared" si="3"/>
        <v>193</v>
      </c>
      <c r="C199" s="63"/>
      <c r="D199" s="15"/>
      <c r="E199" s="20">
        <v>1350</v>
      </c>
      <c r="F199" s="20">
        <f>1350+1350</f>
        <v>2700</v>
      </c>
      <c r="G199" s="121" t="s">
        <v>1151</v>
      </c>
      <c r="H199" s="120" t="s">
        <v>1152</v>
      </c>
      <c r="I199" s="20">
        <f>НОЯ.25!I199+ДЕК.25!F199-ДЕК.25!E199</f>
        <v>1350</v>
      </c>
    </row>
    <row r="200" spans="1:9" x14ac:dyDescent="0.25">
      <c r="A200" s="19"/>
      <c r="B200" s="127">
        <f t="shared" si="3"/>
        <v>194</v>
      </c>
      <c r="C200" s="63"/>
      <c r="D200" s="15"/>
      <c r="E200" s="20">
        <v>1350</v>
      </c>
      <c r="F200" s="20">
        <v>1350</v>
      </c>
      <c r="G200" s="121">
        <v>237480</v>
      </c>
      <c r="H200" s="120">
        <v>45993</v>
      </c>
      <c r="I200" s="20">
        <f>НОЯ.25!I200+ДЕК.25!F200-ДЕК.25!E200</f>
        <v>0</v>
      </c>
    </row>
    <row r="201" spans="1:9" x14ac:dyDescent="0.25">
      <c r="A201" s="19"/>
      <c r="B201" s="127">
        <f t="shared" si="3"/>
        <v>195</v>
      </c>
      <c r="C201" s="63"/>
      <c r="D201" s="15"/>
      <c r="E201" s="20">
        <v>0</v>
      </c>
      <c r="F201" s="20"/>
      <c r="G201" s="121"/>
      <c r="H201" s="120"/>
      <c r="I201" s="20">
        <f>НОЯ.25!I201+ДЕК.25!F201-ДЕК.25!E201</f>
        <v>0</v>
      </c>
    </row>
    <row r="202" spans="1:9" x14ac:dyDescent="0.25">
      <c r="A202" s="19"/>
      <c r="B202" s="127">
        <f t="shared" si="3"/>
        <v>196</v>
      </c>
      <c r="C202" s="63"/>
      <c r="D202" s="15"/>
      <c r="E202" s="20">
        <v>1350</v>
      </c>
      <c r="F202" s="20">
        <v>1350</v>
      </c>
      <c r="G202" s="121">
        <v>814693</v>
      </c>
      <c r="H202" s="120">
        <v>46001</v>
      </c>
      <c r="I202" s="20">
        <f>НОЯ.25!I202+ДЕК.25!F202-ДЕК.25!E202</f>
        <v>0</v>
      </c>
    </row>
    <row r="203" spans="1:9" x14ac:dyDescent="0.25">
      <c r="A203" s="19"/>
      <c r="B203" s="127">
        <f t="shared" si="3"/>
        <v>197</v>
      </c>
      <c r="C203" s="63"/>
      <c r="D203" s="15"/>
      <c r="E203" s="20">
        <v>1350</v>
      </c>
      <c r="F203" s="20"/>
      <c r="G203" s="121"/>
      <c r="H203" s="120"/>
      <c r="I203" s="20">
        <f>НОЯ.25!I203+ДЕК.25!F203-ДЕК.25!E203</f>
        <v>-16200</v>
      </c>
    </row>
    <row r="204" spans="1:9" x14ac:dyDescent="0.25">
      <c r="A204" s="19"/>
      <c r="B204" s="127">
        <f t="shared" si="3"/>
        <v>198</v>
      </c>
      <c r="C204" s="63"/>
      <c r="D204" s="15"/>
      <c r="E204" s="20">
        <v>1350</v>
      </c>
      <c r="F204" s="20"/>
      <c r="G204" s="121"/>
      <c r="H204" s="120"/>
      <c r="I204" s="20">
        <f>НОЯ.25!I204+ДЕК.25!F204-ДЕК.25!E204</f>
        <v>-16200</v>
      </c>
    </row>
    <row r="205" spans="1:9" x14ac:dyDescent="0.25">
      <c r="A205" s="19"/>
      <c r="B205" s="127">
        <f t="shared" si="3"/>
        <v>199</v>
      </c>
      <c r="C205" s="63"/>
      <c r="D205" s="15"/>
      <c r="E205" s="20">
        <v>0</v>
      </c>
      <c r="F205" s="20"/>
      <c r="G205" s="121"/>
      <c r="H205" s="120"/>
      <c r="I205" s="20">
        <f>НОЯ.25!I205+ДЕК.25!F205-ДЕК.25!E205</f>
        <v>0</v>
      </c>
    </row>
    <row r="206" spans="1:9" x14ac:dyDescent="0.25">
      <c r="A206" s="19"/>
      <c r="B206" s="127">
        <f t="shared" si="3"/>
        <v>200</v>
      </c>
      <c r="C206" s="63"/>
      <c r="D206" s="15"/>
      <c r="E206" s="20">
        <v>0</v>
      </c>
      <c r="F206" s="20"/>
      <c r="G206" s="121"/>
      <c r="H206" s="120"/>
      <c r="I206" s="20">
        <f>НОЯ.25!I206+ДЕК.25!F206-ДЕК.25!E206</f>
        <v>0</v>
      </c>
    </row>
    <row r="207" spans="1:9" x14ac:dyDescent="0.25">
      <c r="A207" s="19"/>
      <c r="B207" s="127">
        <f t="shared" si="3"/>
        <v>201</v>
      </c>
      <c r="C207" s="63"/>
      <c r="D207" s="15"/>
      <c r="E207" s="20">
        <v>1350</v>
      </c>
      <c r="F207" s="20"/>
      <c r="G207" s="121"/>
      <c r="H207" s="120"/>
      <c r="I207" s="20">
        <f>НОЯ.25!I207+ДЕК.25!F207-ДЕК.25!E207</f>
        <v>-12150</v>
      </c>
    </row>
    <row r="208" spans="1:9" x14ac:dyDescent="0.25">
      <c r="A208" s="19"/>
      <c r="B208" s="127">
        <f t="shared" si="3"/>
        <v>202</v>
      </c>
      <c r="C208" s="63"/>
      <c r="D208" s="15"/>
      <c r="E208" s="20">
        <v>1350</v>
      </c>
      <c r="F208" s="20"/>
      <c r="G208" s="121"/>
      <c r="H208" s="120"/>
      <c r="I208" s="20">
        <f>НОЯ.25!I208+ДЕК.25!F208-ДЕК.25!E208</f>
        <v>-8150</v>
      </c>
    </row>
    <row r="209" spans="1:9" x14ac:dyDescent="0.25">
      <c r="A209" s="19"/>
      <c r="B209" s="127">
        <f t="shared" si="3"/>
        <v>203</v>
      </c>
      <c r="C209" s="63"/>
      <c r="D209" s="15"/>
      <c r="E209" s="20">
        <v>1350</v>
      </c>
      <c r="F209" s="20"/>
      <c r="G209" s="121"/>
      <c r="H209" s="120"/>
      <c r="I209" s="20">
        <f>НОЯ.25!I209+ДЕК.25!F209-ДЕК.25!E209</f>
        <v>-2700</v>
      </c>
    </row>
    <row r="210" spans="1:9" x14ac:dyDescent="0.25">
      <c r="A210" s="19"/>
      <c r="B210" s="127">
        <f>B209+1</f>
        <v>204</v>
      </c>
      <c r="C210" s="63"/>
      <c r="D210" s="15"/>
      <c r="E210" s="20">
        <v>0</v>
      </c>
      <c r="F210" s="20"/>
      <c r="G210" s="121"/>
      <c r="H210" s="120"/>
      <c r="I210" s="20">
        <f>НОЯ.25!I210+ДЕК.25!F210-ДЕК.25!E210</f>
        <v>0</v>
      </c>
    </row>
    <row r="211" spans="1:9" x14ac:dyDescent="0.25">
      <c r="A211" s="19"/>
      <c r="B211" s="127">
        <f t="shared" si="3"/>
        <v>205</v>
      </c>
      <c r="C211" s="63"/>
      <c r="D211" s="15"/>
      <c r="E211" s="20">
        <v>1350</v>
      </c>
      <c r="F211" s="20"/>
      <c r="G211" s="121"/>
      <c r="H211" s="120"/>
      <c r="I211" s="20">
        <f>НОЯ.25!I211+ДЕК.25!F211-ДЕК.25!E211</f>
        <v>-10800</v>
      </c>
    </row>
    <row r="212" spans="1:9" x14ac:dyDescent="0.25">
      <c r="A212" s="19"/>
      <c r="B212" s="127">
        <f t="shared" si="3"/>
        <v>206</v>
      </c>
      <c r="C212" s="63"/>
      <c r="D212" s="15"/>
      <c r="E212" s="20">
        <v>1350</v>
      </c>
      <c r="F212" s="20"/>
      <c r="G212" s="121"/>
      <c r="H212" s="120"/>
      <c r="I212" s="20">
        <f>НОЯ.25!I212+ДЕК.25!F212-ДЕК.25!E212</f>
        <v>-10800</v>
      </c>
    </row>
    <row r="213" spans="1:9" x14ac:dyDescent="0.25">
      <c r="A213" s="19"/>
      <c r="B213" s="127">
        <f t="shared" si="3"/>
        <v>207</v>
      </c>
      <c r="C213" s="63"/>
      <c r="D213" s="15"/>
      <c r="E213" s="20">
        <v>1350</v>
      </c>
      <c r="F213" s="20"/>
      <c r="G213" s="121"/>
      <c r="H213" s="120"/>
      <c r="I213" s="20">
        <f>НОЯ.25!I213+ДЕК.25!F213-ДЕК.25!E213</f>
        <v>-16200</v>
      </c>
    </row>
    <row r="214" spans="1:9" x14ac:dyDescent="0.25">
      <c r="A214" s="19"/>
      <c r="B214" s="127">
        <f t="shared" si="3"/>
        <v>208</v>
      </c>
      <c r="C214" s="63"/>
      <c r="D214" s="15"/>
      <c r="E214" s="20">
        <v>1350</v>
      </c>
      <c r="F214" s="20"/>
      <c r="G214" s="121"/>
      <c r="H214" s="120"/>
      <c r="I214" s="20">
        <f>НОЯ.25!I214+ДЕК.25!F214-ДЕК.25!E214</f>
        <v>0</v>
      </c>
    </row>
    <row r="215" spans="1:9" x14ac:dyDescent="0.25">
      <c r="A215" s="19"/>
      <c r="B215" s="127">
        <f t="shared" si="3"/>
        <v>209</v>
      </c>
      <c r="C215" s="63"/>
      <c r="D215" s="15"/>
      <c r="E215" s="20">
        <v>1350</v>
      </c>
      <c r="F215" s="20">
        <v>4050</v>
      </c>
      <c r="G215" s="121">
        <v>988751</v>
      </c>
      <c r="H215" s="120">
        <v>46000</v>
      </c>
      <c r="I215" s="20">
        <f>НОЯ.25!I215+ДЕК.25!F215-ДЕК.25!E215</f>
        <v>0</v>
      </c>
    </row>
    <row r="216" spans="1:9" x14ac:dyDescent="0.25">
      <c r="A216" s="19"/>
      <c r="B216" s="127">
        <f t="shared" si="3"/>
        <v>210</v>
      </c>
      <c r="C216" s="63"/>
      <c r="D216" s="15"/>
      <c r="E216" s="20">
        <v>1350</v>
      </c>
      <c r="F216" s="20"/>
      <c r="G216" s="121"/>
      <c r="H216" s="120"/>
      <c r="I216" s="20">
        <f>НОЯ.25!I216+ДЕК.25!F216-ДЕК.25!E216</f>
        <v>28350</v>
      </c>
    </row>
    <row r="217" spans="1:9" x14ac:dyDescent="0.25">
      <c r="A217" s="19"/>
      <c r="B217" s="127">
        <f t="shared" si="3"/>
        <v>211</v>
      </c>
      <c r="C217" s="63"/>
      <c r="D217" s="15"/>
      <c r="E217" s="20">
        <v>1350</v>
      </c>
      <c r="F217" s="20"/>
      <c r="G217" s="121"/>
      <c r="H217" s="120"/>
      <c r="I217" s="20">
        <f>НОЯ.25!I217+ДЕК.25!F217-ДЕК.25!E217</f>
        <v>28350</v>
      </c>
    </row>
    <row r="218" spans="1:9" x14ac:dyDescent="0.25">
      <c r="A218" s="19"/>
      <c r="B218" s="127">
        <f t="shared" si="3"/>
        <v>212</v>
      </c>
      <c r="C218" s="63"/>
      <c r="D218" s="15"/>
      <c r="E218" s="20">
        <v>1350</v>
      </c>
      <c r="F218" s="20">
        <v>1350</v>
      </c>
      <c r="G218" s="121">
        <v>964185</v>
      </c>
      <c r="H218" s="120">
        <v>46001</v>
      </c>
      <c r="I218" s="20">
        <f>НОЯ.25!I218+ДЕК.25!F218-ДЕК.25!E218</f>
        <v>0</v>
      </c>
    </row>
    <row r="219" spans="1:9" x14ac:dyDescent="0.25">
      <c r="A219" s="19"/>
      <c r="B219" s="127">
        <f t="shared" si="3"/>
        <v>213</v>
      </c>
      <c r="C219" s="63"/>
      <c r="D219" s="15"/>
      <c r="E219" s="20">
        <v>1350</v>
      </c>
      <c r="F219" s="20"/>
      <c r="G219" s="121"/>
      <c r="H219" s="120"/>
      <c r="I219" s="20">
        <f>НОЯ.25!I219+ДЕК.25!F219-ДЕК.25!E219</f>
        <v>6750</v>
      </c>
    </row>
    <row r="220" spans="1:9" x14ac:dyDescent="0.25">
      <c r="A220" s="19"/>
      <c r="B220" s="127">
        <f t="shared" si="3"/>
        <v>214</v>
      </c>
      <c r="C220" s="63"/>
      <c r="D220" s="127"/>
      <c r="E220" s="20">
        <v>1350</v>
      </c>
      <c r="F220" s="20"/>
      <c r="G220" s="121"/>
      <c r="H220" s="120"/>
      <c r="I220" s="20">
        <f>НОЯ.25!I220+ДЕК.25!F220-ДЕК.25!E220</f>
        <v>0</v>
      </c>
    </row>
    <row r="221" spans="1:9" x14ac:dyDescent="0.25">
      <c r="A221" s="19"/>
      <c r="B221" s="127">
        <f t="shared" si="3"/>
        <v>215</v>
      </c>
      <c r="C221" s="63"/>
      <c r="D221" s="15"/>
      <c r="E221" s="20">
        <v>1350</v>
      </c>
      <c r="F221" s="20"/>
      <c r="G221" s="121"/>
      <c r="H221" s="120"/>
      <c r="I221" s="20">
        <f>НОЯ.25!I221+ДЕК.25!F221-ДЕК.25!E221</f>
        <v>-16200</v>
      </c>
    </row>
    <row r="222" spans="1:9" x14ac:dyDescent="0.25">
      <c r="A222" s="19"/>
      <c r="B222" s="127">
        <f t="shared" si="3"/>
        <v>216</v>
      </c>
      <c r="C222" s="63"/>
      <c r="D222" s="15"/>
      <c r="E222" s="20">
        <v>1350</v>
      </c>
      <c r="F222" s="20"/>
      <c r="G222" s="121"/>
      <c r="H222" s="120"/>
      <c r="I222" s="20">
        <f>НОЯ.25!I222+ДЕК.25!F222-ДЕК.25!E222</f>
        <v>3800</v>
      </c>
    </row>
    <row r="223" spans="1:9" x14ac:dyDescent="0.25">
      <c r="A223" s="19"/>
      <c r="B223" s="127">
        <f t="shared" si="3"/>
        <v>217</v>
      </c>
      <c r="C223" s="63"/>
      <c r="D223" s="15"/>
      <c r="E223" s="20">
        <v>1350</v>
      </c>
      <c r="F223" s="20">
        <v>1350</v>
      </c>
      <c r="G223" s="121">
        <v>616706</v>
      </c>
      <c r="H223" s="120" t="s">
        <v>1144</v>
      </c>
      <c r="I223" s="20">
        <f>НОЯ.25!I223+ДЕК.25!F223-ДЕК.25!E223</f>
        <v>0</v>
      </c>
    </row>
    <row r="224" spans="1:9" x14ac:dyDescent="0.25">
      <c r="A224" s="19"/>
      <c r="B224" s="127">
        <f t="shared" si="3"/>
        <v>218</v>
      </c>
      <c r="C224" s="63"/>
      <c r="D224" s="15"/>
      <c r="E224" s="20">
        <v>0</v>
      </c>
      <c r="F224" s="20"/>
      <c r="G224" s="121"/>
      <c r="H224" s="120"/>
      <c r="I224" s="20">
        <f>НОЯ.25!I224+ДЕК.25!F224-ДЕК.25!E224</f>
        <v>0</v>
      </c>
    </row>
    <row r="225" spans="1:9" x14ac:dyDescent="0.25">
      <c r="A225" s="19"/>
      <c r="B225" s="127">
        <f t="shared" si="3"/>
        <v>219</v>
      </c>
      <c r="C225" s="63"/>
      <c r="D225" s="15"/>
      <c r="E225" s="20">
        <v>1350</v>
      </c>
      <c r="F225" s="20"/>
      <c r="G225" s="121"/>
      <c r="H225" s="120"/>
      <c r="I225" s="20">
        <f>НОЯ.25!I225+ДЕК.25!F225-ДЕК.25!E225</f>
        <v>0</v>
      </c>
    </row>
    <row r="226" spans="1:9" x14ac:dyDescent="0.25">
      <c r="A226" s="19"/>
      <c r="B226" s="127">
        <f t="shared" si="3"/>
        <v>220</v>
      </c>
      <c r="C226" s="63"/>
      <c r="D226" s="15"/>
      <c r="E226" s="20">
        <v>1350</v>
      </c>
      <c r="F226" s="20"/>
      <c r="G226" s="121"/>
      <c r="H226" s="120"/>
      <c r="I226" s="20">
        <f>НОЯ.25!I226+ДЕК.25!F226-ДЕК.25!E226</f>
        <v>-6075</v>
      </c>
    </row>
    <row r="227" spans="1:9" x14ac:dyDescent="0.25">
      <c r="A227" s="19"/>
      <c r="B227" s="127">
        <f t="shared" si="3"/>
        <v>221</v>
      </c>
      <c r="C227" s="63"/>
      <c r="D227" s="15"/>
      <c r="E227" s="20">
        <v>1350</v>
      </c>
      <c r="F227" s="20"/>
      <c r="G227" s="121"/>
      <c r="H227" s="120"/>
      <c r="I227" s="20">
        <f>НОЯ.25!I227+ДЕК.25!F227-ДЕК.25!E227</f>
        <v>-11200</v>
      </c>
    </row>
    <row r="228" spans="1:9" x14ac:dyDescent="0.25">
      <c r="A228" s="19"/>
      <c r="B228" s="127">
        <f t="shared" si="3"/>
        <v>222</v>
      </c>
      <c r="C228" s="63"/>
      <c r="D228" s="15"/>
      <c r="E228" s="20">
        <v>1350</v>
      </c>
      <c r="F228" s="20"/>
      <c r="G228" s="121"/>
      <c r="H228" s="120"/>
      <c r="I228" s="20">
        <f>НОЯ.25!I228+ДЕК.25!F228-ДЕК.25!E228</f>
        <v>-16200</v>
      </c>
    </row>
    <row r="229" spans="1:9" x14ac:dyDescent="0.25">
      <c r="A229" s="19"/>
      <c r="B229" s="127">
        <f t="shared" si="3"/>
        <v>223</v>
      </c>
      <c r="C229" s="63"/>
      <c r="D229" s="15"/>
      <c r="E229" s="20">
        <v>1350</v>
      </c>
      <c r="F229" s="20"/>
      <c r="G229" s="121"/>
      <c r="H229" s="120"/>
      <c r="I229" s="20">
        <f>НОЯ.25!I229+ДЕК.25!F229-ДЕК.25!E229</f>
        <v>-11200</v>
      </c>
    </row>
    <row r="230" spans="1:9" x14ac:dyDescent="0.25">
      <c r="A230" s="19"/>
      <c r="B230" s="127">
        <f t="shared" si="3"/>
        <v>224</v>
      </c>
      <c r="C230" s="63"/>
      <c r="D230" s="15"/>
      <c r="E230" s="20">
        <v>1350</v>
      </c>
      <c r="F230" s="20"/>
      <c r="G230" s="121"/>
      <c r="H230" s="120"/>
      <c r="I230" s="20">
        <f>НОЯ.25!I230+ДЕК.25!F230-ДЕК.25!E230</f>
        <v>-9050</v>
      </c>
    </row>
    <row r="231" spans="1:9" x14ac:dyDescent="0.25">
      <c r="A231" s="19"/>
      <c r="B231" s="127">
        <f t="shared" si="3"/>
        <v>225</v>
      </c>
      <c r="C231" s="63"/>
      <c r="D231" s="15"/>
      <c r="E231" s="20">
        <v>1350</v>
      </c>
      <c r="F231" s="20">
        <v>1350</v>
      </c>
      <c r="G231" s="121">
        <v>615582</v>
      </c>
      <c r="H231" s="120">
        <v>46001</v>
      </c>
      <c r="I231" s="20">
        <f>НОЯ.25!I231+ДЕК.25!F231-ДЕК.25!E231</f>
        <v>5400</v>
      </c>
    </row>
    <row r="232" spans="1:9" x14ac:dyDescent="0.25">
      <c r="A232" s="19"/>
      <c r="B232" s="127">
        <f t="shared" si="3"/>
        <v>226</v>
      </c>
      <c r="C232" s="63"/>
      <c r="D232" s="15"/>
      <c r="E232" s="20">
        <v>1350</v>
      </c>
      <c r="F232" s="20">
        <v>3000</v>
      </c>
      <c r="G232" s="121">
        <v>456982</v>
      </c>
      <c r="H232" s="120">
        <v>46013</v>
      </c>
      <c r="I232" s="20">
        <f>НОЯ.25!I232+ДЕК.25!F232-ДЕК.25!E232</f>
        <v>-3150</v>
      </c>
    </row>
    <row r="233" spans="1:9" x14ac:dyDescent="0.25">
      <c r="A233" s="19"/>
      <c r="B233" s="127">
        <f t="shared" si="3"/>
        <v>227</v>
      </c>
      <c r="C233" s="63"/>
      <c r="D233" s="15"/>
      <c r="E233" s="20">
        <v>1350</v>
      </c>
      <c r="F233" s="20">
        <v>3000</v>
      </c>
      <c r="G233" s="121">
        <v>457287</v>
      </c>
      <c r="H233" s="120">
        <v>46013</v>
      </c>
      <c r="I233" s="20">
        <f>НОЯ.25!I233+ДЕК.25!F233-ДЕК.25!E233</f>
        <v>2800</v>
      </c>
    </row>
    <row r="234" spans="1:9" x14ac:dyDescent="0.25">
      <c r="A234" s="19"/>
      <c r="B234" s="127">
        <f t="shared" si="3"/>
        <v>228</v>
      </c>
      <c r="C234" s="63"/>
      <c r="D234" s="15"/>
      <c r="E234" s="20">
        <v>1350</v>
      </c>
      <c r="F234" s="20"/>
      <c r="G234" s="121"/>
      <c r="H234" s="120"/>
      <c r="I234" s="20">
        <f>НОЯ.25!I234+ДЕК.25!F234-ДЕК.25!E234</f>
        <v>0</v>
      </c>
    </row>
    <row r="235" spans="1:9" x14ac:dyDescent="0.25">
      <c r="A235" s="19"/>
      <c r="B235" s="127">
        <f t="shared" si="3"/>
        <v>229</v>
      </c>
      <c r="C235" s="63"/>
      <c r="D235" s="15"/>
      <c r="E235" s="20">
        <v>1350</v>
      </c>
      <c r="F235" s="20"/>
      <c r="G235" s="121"/>
      <c r="H235" s="120"/>
      <c r="I235" s="20">
        <f>НОЯ.25!I235+ДЕК.25!F235-ДЕК.25!E235</f>
        <v>-1350</v>
      </c>
    </row>
    <row r="236" spans="1:9" x14ac:dyDescent="0.25">
      <c r="A236" s="19"/>
      <c r="B236" s="127">
        <f t="shared" si="3"/>
        <v>230</v>
      </c>
      <c r="C236" s="63"/>
      <c r="D236" s="15"/>
      <c r="E236" s="20">
        <v>1350</v>
      </c>
      <c r="F236" s="20"/>
      <c r="G236" s="121"/>
      <c r="H236" s="120"/>
      <c r="I236" s="20">
        <f>НОЯ.25!I236+ДЕК.25!F236-ДЕК.25!E236</f>
        <v>600</v>
      </c>
    </row>
    <row r="237" spans="1:9" x14ac:dyDescent="0.25">
      <c r="A237" s="19"/>
      <c r="B237" s="127">
        <f t="shared" si="3"/>
        <v>231</v>
      </c>
      <c r="C237" s="63"/>
      <c r="D237" s="15"/>
      <c r="E237" s="20">
        <v>1350</v>
      </c>
      <c r="F237" s="20"/>
      <c r="G237" s="121"/>
      <c r="H237" s="120"/>
      <c r="I237" s="20">
        <f>НОЯ.25!I237+ДЕК.25!F237-ДЕК.25!E237</f>
        <v>-16200</v>
      </c>
    </row>
    <row r="238" spans="1:9" x14ac:dyDescent="0.25">
      <c r="A238" s="19"/>
      <c r="B238" s="127">
        <f t="shared" si="3"/>
        <v>232</v>
      </c>
      <c r="C238" s="63"/>
      <c r="D238" s="15"/>
      <c r="E238" s="20">
        <v>1350</v>
      </c>
      <c r="F238" s="20"/>
      <c r="G238" s="121"/>
      <c r="H238" s="120"/>
      <c r="I238" s="20">
        <f>НОЯ.25!I238+ДЕК.25!F238-ДЕК.25!E238</f>
        <v>-16200</v>
      </c>
    </row>
    <row r="239" spans="1:9" x14ac:dyDescent="0.25">
      <c r="A239" s="19"/>
      <c r="B239" s="127">
        <f t="shared" si="3"/>
        <v>233</v>
      </c>
      <c r="C239" s="63"/>
      <c r="D239" s="15"/>
      <c r="E239" s="20">
        <v>1350</v>
      </c>
      <c r="F239" s="20"/>
      <c r="G239" s="121"/>
      <c r="H239" s="120"/>
      <c r="I239" s="20">
        <f>НОЯ.25!I239+ДЕК.25!F239-ДЕК.25!E239</f>
        <v>-16200</v>
      </c>
    </row>
    <row r="240" spans="1:9" x14ac:dyDescent="0.25">
      <c r="A240" s="19"/>
      <c r="B240" s="127">
        <f t="shared" si="3"/>
        <v>234</v>
      </c>
      <c r="C240" s="63"/>
      <c r="D240" s="15"/>
      <c r="E240" s="20">
        <v>1350</v>
      </c>
      <c r="F240" s="20"/>
      <c r="G240" s="121"/>
      <c r="H240" s="120"/>
      <c r="I240" s="20">
        <f>НОЯ.25!I240+ДЕК.25!F240-ДЕК.25!E240</f>
        <v>-16200</v>
      </c>
    </row>
    <row r="241" spans="1:9" x14ac:dyDescent="0.25">
      <c r="A241" s="19"/>
      <c r="B241" s="127">
        <f t="shared" si="3"/>
        <v>235</v>
      </c>
      <c r="C241" s="63"/>
      <c r="D241" s="15"/>
      <c r="E241" s="20">
        <v>1350</v>
      </c>
      <c r="F241" s="20"/>
      <c r="G241" s="121"/>
      <c r="H241" s="120"/>
      <c r="I241" s="20">
        <f>НОЯ.25!I241+ДЕК.25!F241-ДЕК.25!E241</f>
        <v>-5950</v>
      </c>
    </row>
    <row r="242" spans="1:9" x14ac:dyDescent="0.25">
      <c r="A242" s="19"/>
      <c r="B242" s="127">
        <f t="shared" si="3"/>
        <v>236</v>
      </c>
      <c r="C242" s="63"/>
      <c r="D242" s="15"/>
      <c r="E242" s="20">
        <v>1350</v>
      </c>
      <c r="F242" s="20"/>
      <c r="G242" s="121"/>
      <c r="H242" s="120"/>
      <c r="I242" s="20">
        <f>НОЯ.25!I242+ДЕК.25!F242-ДЕК.25!E242</f>
        <v>-16200</v>
      </c>
    </row>
    <row r="243" spans="1:9" x14ac:dyDescent="0.25">
      <c r="A243" s="19"/>
      <c r="B243" s="127">
        <f t="shared" si="3"/>
        <v>237</v>
      </c>
      <c r="C243" s="63"/>
      <c r="D243" s="15"/>
      <c r="E243" s="20">
        <v>1350</v>
      </c>
      <c r="F243" s="20"/>
      <c r="G243" s="121"/>
      <c r="H243" s="120"/>
      <c r="I243" s="20">
        <f>НОЯ.25!I243+ДЕК.25!F243-ДЕК.25!E243</f>
        <v>10800</v>
      </c>
    </row>
    <row r="244" spans="1:9" x14ac:dyDescent="0.25">
      <c r="A244" s="19"/>
      <c r="B244" s="127">
        <f t="shared" si="3"/>
        <v>238</v>
      </c>
      <c r="C244" s="63"/>
      <c r="D244" s="15"/>
      <c r="E244" s="20">
        <v>1350</v>
      </c>
      <c r="F244" s="20"/>
      <c r="G244" s="121"/>
      <c r="H244" s="120"/>
      <c r="I244" s="20">
        <f>НОЯ.25!I244+ДЕК.25!F244-ДЕК.25!E244</f>
        <v>6750</v>
      </c>
    </row>
    <row r="245" spans="1:9" x14ac:dyDescent="0.25">
      <c r="A245" s="19"/>
      <c r="B245" s="127">
        <f t="shared" si="3"/>
        <v>239</v>
      </c>
      <c r="C245" s="63"/>
      <c r="D245" s="15"/>
      <c r="E245" s="20">
        <v>1350</v>
      </c>
      <c r="F245" s="20"/>
      <c r="G245" s="121"/>
      <c r="H245" s="120"/>
      <c r="I245" s="20">
        <f>НОЯ.25!I245+ДЕК.25!F245-ДЕК.25!E245</f>
        <v>-16200</v>
      </c>
    </row>
    <row r="246" spans="1:9" x14ac:dyDescent="0.25">
      <c r="A246" s="19"/>
      <c r="B246" s="127">
        <f t="shared" si="3"/>
        <v>240</v>
      </c>
      <c r="C246" s="63"/>
      <c r="D246" s="15"/>
      <c r="E246" s="20">
        <v>1350</v>
      </c>
      <c r="F246" s="20">
        <v>16200</v>
      </c>
      <c r="G246" s="121">
        <v>337288</v>
      </c>
      <c r="H246" s="120">
        <v>46013</v>
      </c>
      <c r="I246" s="20">
        <f>НОЯ.25!I246+ДЕК.25!F246-ДЕК.25!E246</f>
        <v>0</v>
      </c>
    </row>
    <row r="247" spans="1:9" x14ac:dyDescent="0.25">
      <c r="A247" s="19"/>
      <c r="B247" s="127">
        <v>241</v>
      </c>
      <c r="C247" s="63"/>
      <c r="D247" s="15"/>
      <c r="E247" s="20">
        <v>1350</v>
      </c>
      <c r="F247" s="20"/>
      <c r="G247" s="121"/>
      <c r="H247" s="120"/>
      <c r="I247" s="20">
        <f>НОЯ.25!I247+ДЕК.25!F247-ДЕК.25!E247</f>
        <v>17800</v>
      </c>
    </row>
    <row r="248" spans="1:9" x14ac:dyDescent="0.25">
      <c r="A248" s="23"/>
      <c r="B248" s="127" t="s">
        <v>49</v>
      </c>
      <c r="C248" s="63"/>
      <c r="D248" s="15"/>
      <c r="E248" s="20">
        <v>2700</v>
      </c>
      <c r="F248" s="20"/>
      <c r="G248" s="121"/>
      <c r="H248" s="120"/>
      <c r="I248" s="20">
        <f>НОЯ.25!I248+ДЕК.25!F248-ДЕК.25!E248</f>
        <v>5600</v>
      </c>
    </row>
    <row r="249" spans="1:9" x14ac:dyDescent="0.25">
      <c r="A249" s="23"/>
      <c r="B249" s="127" t="s">
        <v>50</v>
      </c>
      <c r="C249" s="63"/>
      <c r="D249" s="15"/>
      <c r="E249" s="20">
        <v>2700</v>
      </c>
      <c r="F249" s="20">
        <v>2700</v>
      </c>
      <c r="G249" s="121">
        <v>925672</v>
      </c>
      <c r="H249" s="120">
        <v>46000</v>
      </c>
      <c r="I249" s="20">
        <f>НОЯ.25!I249+ДЕК.25!F249-ДЕК.25!E249</f>
        <v>0</v>
      </c>
    </row>
    <row r="250" spans="1:9" x14ac:dyDescent="0.25">
      <c r="A250" s="23"/>
      <c r="B250" s="127">
        <f>243+1</f>
        <v>244</v>
      </c>
      <c r="C250" s="63"/>
      <c r="D250" s="15"/>
      <c r="E250" s="20"/>
      <c r="F250" s="20"/>
      <c r="G250" s="121"/>
      <c r="H250" s="120"/>
      <c r="I250" s="20">
        <f>НОЯ.25!I250+ДЕК.25!F250-ДЕК.25!E250</f>
        <v>0</v>
      </c>
    </row>
    <row r="251" spans="1:9" x14ac:dyDescent="0.25">
      <c r="A251" s="23"/>
      <c r="B251" s="127">
        <f t="shared" ref="B251:B271" si="4">B250+1</f>
        <v>245</v>
      </c>
      <c r="C251" s="63"/>
      <c r="D251" s="15"/>
      <c r="E251" s="20">
        <v>1350</v>
      </c>
      <c r="F251" s="20">
        <v>4050</v>
      </c>
      <c r="G251" s="121">
        <v>287668</v>
      </c>
      <c r="H251" s="120" t="s">
        <v>1164</v>
      </c>
      <c r="I251" s="20">
        <f>НОЯ.25!I251+ДЕК.25!F251-ДЕК.25!E251</f>
        <v>-2700</v>
      </c>
    </row>
    <row r="252" spans="1:9" x14ac:dyDescent="0.25">
      <c r="A252" s="23"/>
      <c r="B252" s="127">
        <f t="shared" si="4"/>
        <v>246</v>
      </c>
      <c r="C252" s="63"/>
      <c r="D252" s="15"/>
      <c r="E252" s="20">
        <v>1350</v>
      </c>
      <c r="F252" s="20">
        <v>1350</v>
      </c>
      <c r="G252" s="121">
        <v>381250</v>
      </c>
      <c r="H252" s="120">
        <v>46020</v>
      </c>
      <c r="I252" s="20">
        <f>НОЯ.25!I252+ДЕК.25!F252-ДЕК.25!E252</f>
        <v>0</v>
      </c>
    </row>
    <row r="253" spans="1:9" x14ac:dyDescent="0.25">
      <c r="A253" s="23"/>
      <c r="B253" s="127">
        <f t="shared" si="4"/>
        <v>247</v>
      </c>
      <c r="C253" s="63"/>
      <c r="D253" s="15"/>
      <c r="E253" s="20">
        <v>1350</v>
      </c>
      <c r="F253" s="20">
        <f>1400+1400+5300</f>
        <v>8100</v>
      </c>
      <c r="G253" s="121" t="s">
        <v>1142</v>
      </c>
      <c r="H253" s="120" t="s">
        <v>1143</v>
      </c>
      <c r="I253" s="20">
        <f>НОЯ.25!I253+ДЕК.25!F253-ДЕК.25!E253</f>
        <v>8800</v>
      </c>
    </row>
    <row r="254" spans="1:9" x14ac:dyDescent="0.25">
      <c r="A254" s="23"/>
      <c r="B254" s="127">
        <f t="shared" si="4"/>
        <v>248</v>
      </c>
      <c r="C254" s="63"/>
      <c r="D254" s="15"/>
      <c r="E254" s="20">
        <v>0</v>
      </c>
      <c r="F254" s="20"/>
      <c r="G254" s="121"/>
      <c r="H254" s="120"/>
      <c r="I254" s="20">
        <f>НОЯ.25!I254+ДЕК.25!F254-ДЕК.25!E254</f>
        <v>0</v>
      </c>
    </row>
    <row r="255" spans="1:9" x14ac:dyDescent="0.25">
      <c r="A255" s="23"/>
      <c r="B255" s="127">
        <f t="shared" si="4"/>
        <v>249</v>
      </c>
      <c r="C255" s="63"/>
      <c r="D255" s="15"/>
      <c r="E255" s="20">
        <v>1350</v>
      </c>
      <c r="F255" s="20"/>
      <c r="G255" s="121"/>
      <c r="H255" s="120"/>
      <c r="I255" s="20">
        <f>НОЯ.25!I255+ДЕК.25!F255-ДЕК.25!E255</f>
        <v>0</v>
      </c>
    </row>
    <row r="256" spans="1:9" x14ac:dyDescent="0.25">
      <c r="A256" s="23"/>
      <c r="B256" s="127">
        <f t="shared" si="4"/>
        <v>250</v>
      </c>
      <c r="C256" s="63"/>
      <c r="D256" s="15"/>
      <c r="E256" s="20">
        <v>1350</v>
      </c>
      <c r="F256" s="20"/>
      <c r="G256" s="121"/>
      <c r="H256" s="120"/>
      <c r="I256" s="20">
        <f>НОЯ.25!I256+ДЕК.25!F256-ДЕК.25!E256</f>
        <v>-16200</v>
      </c>
    </row>
    <row r="257" spans="1:10" x14ac:dyDescent="0.25">
      <c r="A257" s="23"/>
      <c r="B257" s="127">
        <f t="shared" si="4"/>
        <v>251</v>
      </c>
      <c r="C257" s="63"/>
      <c r="D257" s="15"/>
      <c r="E257" s="20">
        <v>1350</v>
      </c>
      <c r="F257" s="20">
        <v>6750</v>
      </c>
      <c r="G257" s="121">
        <v>825933</v>
      </c>
      <c r="H257" s="120">
        <v>45994</v>
      </c>
      <c r="I257" s="20">
        <f>НОЯ.25!I257+ДЕК.25!F257-ДЕК.25!E257</f>
        <v>6750</v>
      </c>
    </row>
    <row r="258" spans="1:10" x14ac:dyDescent="0.25">
      <c r="A258" s="23"/>
      <c r="B258" s="127">
        <f t="shared" si="4"/>
        <v>252</v>
      </c>
      <c r="C258" s="63"/>
      <c r="D258" s="15"/>
      <c r="E258" s="20">
        <v>1350</v>
      </c>
      <c r="F258" s="20"/>
      <c r="G258" s="121"/>
      <c r="H258" s="120"/>
      <c r="I258" s="20">
        <f>НОЯ.25!I258+ДЕК.25!F258-ДЕК.25!E258</f>
        <v>-16200</v>
      </c>
      <c r="J258" s="119"/>
    </row>
    <row r="259" spans="1:10" x14ac:dyDescent="0.25">
      <c r="A259" s="23"/>
      <c r="B259" s="127">
        <f t="shared" si="4"/>
        <v>253</v>
      </c>
      <c r="C259" s="63"/>
      <c r="D259" s="15"/>
      <c r="E259" s="20">
        <v>1350</v>
      </c>
      <c r="F259" s="20">
        <v>1350</v>
      </c>
      <c r="G259" s="121">
        <v>358322</v>
      </c>
      <c r="H259" s="120">
        <v>46000</v>
      </c>
      <c r="I259" s="20">
        <f>НОЯ.25!I259+ДЕК.25!F259-ДЕК.25!E259</f>
        <v>0</v>
      </c>
    </row>
    <row r="260" spans="1:10" x14ac:dyDescent="0.25">
      <c r="A260" s="23"/>
      <c r="B260" s="127">
        <f t="shared" si="4"/>
        <v>254</v>
      </c>
      <c r="C260" s="63"/>
      <c r="D260" s="15"/>
      <c r="E260" s="20">
        <v>1350</v>
      </c>
      <c r="F260" s="20"/>
      <c r="G260" s="121"/>
      <c r="H260" s="120"/>
      <c r="I260" s="20">
        <f>НОЯ.25!I260+ДЕК.25!F260-ДЕК.25!E260</f>
        <v>3800</v>
      </c>
    </row>
    <row r="261" spans="1:10" x14ac:dyDescent="0.25">
      <c r="A261" s="23"/>
      <c r="B261" s="127">
        <v>256</v>
      </c>
      <c r="C261" s="63"/>
      <c r="D261" s="15"/>
      <c r="E261" s="20">
        <v>1350</v>
      </c>
      <c r="F261" s="20"/>
      <c r="G261" s="121"/>
      <c r="H261" s="120"/>
      <c r="I261" s="20">
        <f>НОЯ.25!I261+ДЕК.25!F261-ДЕК.25!E261</f>
        <v>-16200</v>
      </c>
    </row>
    <row r="262" spans="1:10" x14ac:dyDescent="0.25">
      <c r="A262" s="23"/>
      <c r="B262" s="127">
        <v>258</v>
      </c>
      <c r="C262" s="63"/>
      <c r="D262" s="15"/>
      <c r="E262" s="20">
        <v>1350</v>
      </c>
      <c r="F262" s="20"/>
      <c r="G262" s="121"/>
      <c r="H262" s="120"/>
      <c r="I262" s="20">
        <f>НОЯ.25!I262+ДЕК.25!F262-ДЕК.25!E262</f>
        <v>-5400</v>
      </c>
    </row>
    <row r="263" spans="1:10" x14ac:dyDescent="0.25">
      <c r="A263" s="23"/>
      <c r="B263" s="127">
        <f t="shared" si="4"/>
        <v>259</v>
      </c>
      <c r="C263" s="63"/>
      <c r="D263" s="15"/>
      <c r="E263" s="20">
        <v>1350</v>
      </c>
      <c r="F263" s="20"/>
      <c r="G263" s="121"/>
      <c r="H263" s="120"/>
      <c r="I263" s="20">
        <f>НОЯ.25!I263+ДЕК.25!F263-ДЕК.25!E263</f>
        <v>-6750</v>
      </c>
    </row>
    <row r="264" spans="1:10" x14ac:dyDescent="0.25">
      <c r="A264" s="23"/>
      <c r="B264" s="127">
        <f t="shared" si="4"/>
        <v>260</v>
      </c>
      <c r="C264" s="63"/>
      <c r="D264" s="15"/>
      <c r="E264" s="20">
        <v>1350</v>
      </c>
      <c r="F264" s="20"/>
      <c r="G264" s="121"/>
      <c r="H264" s="120"/>
      <c r="I264" s="20">
        <f>НОЯ.25!I264+ДЕК.25!F264-ДЕК.25!E264</f>
        <v>-3750</v>
      </c>
    </row>
    <row r="265" spans="1:10" x14ac:dyDescent="0.25">
      <c r="A265" s="23"/>
      <c r="B265" s="127">
        <f t="shared" si="4"/>
        <v>261</v>
      </c>
      <c r="C265" s="63"/>
      <c r="D265" s="15"/>
      <c r="E265" s="20">
        <v>1350</v>
      </c>
      <c r="F265" s="20"/>
      <c r="G265" s="121"/>
      <c r="H265" s="120"/>
      <c r="I265" s="20">
        <f>НОЯ.25!I265+ДЕК.25!F265-ДЕК.25!E265</f>
        <v>-13500</v>
      </c>
    </row>
    <row r="266" spans="1:10" x14ac:dyDescent="0.25">
      <c r="A266" s="23"/>
      <c r="B266" s="127">
        <f t="shared" si="4"/>
        <v>262</v>
      </c>
      <c r="C266" s="63"/>
      <c r="D266" s="15"/>
      <c r="E266" s="20">
        <v>1350</v>
      </c>
      <c r="F266" s="20"/>
      <c r="G266" s="121"/>
      <c r="H266" s="120"/>
      <c r="I266" s="20">
        <f>НОЯ.25!I266+ДЕК.25!F266-ДЕК.25!E266</f>
        <v>-1350</v>
      </c>
    </row>
    <row r="267" spans="1:10" x14ac:dyDescent="0.25">
      <c r="A267" s="23"/>
      <c r="B267" s="127">
        <f t="shared" si="4"/>
        <v>263</v>
      </c>
      <c r="C267" s="63"/>
      <c r="D267" s="15"/>
      <c r="E267" s="20">
        <v>1350</v>
      </c>
      <c r="F267" s="20"/>
      <c r="G267" s="121"/>
      <c r="H267" s="120"/>
      <c r="I267" s="20">
        <f>НОЯ.25!I267+ДЕК.25!F267-ДЕК.25!E267</f>
        <v>-16200</v>
      </c>
    </row>
    <row r="268" spans="1:10" x14ac:dyDescent="0.25">
      <c r="A268" s="23"/>
      <c r="B268" s="127">
        <f t="shared" si="4"/>
        <v>264</v>
      </c>
      <c r="C268" s="63"/>
      <c r="D268" s="15"/>
      <c r="E268" s="20">
        <v>1350</v>
      </c>
      <c r="F268" s="20"/>
      <c r="G268" s="121"/>
      <c r="H268" s="120"/>
      <c r="I268" s="20">
        <f>НОЯ.25!I268+ДЕК.25!F268-ДЕК.25!E268</f>
        <v>-8100</v>
      </c>
    </row>
    <row r="269" spans="1:10" x14ac:dyDescent="0.25">
      <c r="A269" s="23"/>
      <c r="B269" s="127">
        <f t="shared" si="4"/>
        <v>265</v>
      </c>
      <c r="C269" s="63"/>
      <c r="D269" s="15"/>
      <c r="E269" s="20">
        <v>1350</v>
      </c>
      <c r="F269" s="20"/>
      <c r="G269" s="121"/>
      <c r="H269" s="120"/>
      <c r="I269" s="20">
        <f>НОЯ.25!I269+ДЕК.25!F269-ДЕК.25!E269</f>
        <v>-13500</v>
      </c>
    </row>
    <row r="270" spans="1:10" x14ac:dyDescent="0.25">
      <c r="A270" s="23"/>
      <c r="B270" s="127">
        <f t="shared" si="4"/>
        <v>266</v>
      </c>
      <c r="C270" s="67"/>
      <c r="D270" s="15"/>
      <c r="E270" s="20">
        <v>1350</v>
      </c>
      <c r="F270" s="20"/>
      <c r="G270" s="121"/>
      <c r="H270" s="120"/>
      <c r="I270" s="20">
        <f>НОЯ.25!I270+ДЕК.25!F270-ДЕК.25!E270</f>
        <v>-6750</v>
      </c>
    </row>
    <row r="271" spans="1:10" x14ac:dyDescent="0.25">
      <c r="A271" s="23"/>
      <c r="B271" s="127">
        <f t="shared" si="4"/>
        <v>267</v>
      </c>
      <c r="C271" s="67"/>
      <c r="D271" s="15"/>
      <c r="E271" s="20">
        <v>1350</v>
      </c>
      <c r="F271" s="20"/>
      <c r="G271" s="121"/>
      <c r="H271" s="120"/>
      <c r="I271" s="20">
        <f>НОЯ.25!I271+ДЕК.25!F271-ДЕК.25!E271</f>
        <v>0</v>
      </c>
    </row>
    <row r="272" spans="1:10" x14ac:dyDescent="0.25">
      <c r="A272" s="19"/>
      <c r="B272" s="127">
        <v>268</v>
      </c>
      <c r="C272" s="67"/>
      <c r="D272" s="15"/>
      <c r="E272" s="20">
        <v>1350</v>
      </c>
      <c r="F272" s="20"/>
      <c r="G272" s="121"/>
      <c r="H272" s="120"/>
      <c r="I272" s="20">
        <f>НОЯ.25!I272+ДЕК.25!F272-ДЕК.25!E272</f>
        <v>550</v>
      </c>
    </row>
    <row r="273" spans="1:9" x14ac:dyDescent="0.25">
      <c r="A273" s="19"/>
      <c r="B273" s="127">
        <v>269</v>
      </c>
      <c r="C273" s="67"/>
      <c r="D273" s="15"/>
      <c r="E273" s="20">
        <v>1350</v>
      </c>
      <c r="F273" s="20"/>
      <c r="G273" s="121"/>
      <c r="H273" s="120"/>
      <c r="I273" s="20">
        <f>НОЯ.25!I273+ДЕК.25!F273-ДЕК.25!E273</f>
        <v>13800</v>
      </c>
    </row>
    <row r="274" spans="1:9" x14ac:dyDescent="0.25">
      <c r="A274" s="19"/>
      <c r="B274" s="127" t="s">
        <v>51</v>
      </c>
      <c r="C274" s="67"/>
      <c r="D274" s="15"/>
      <c r="E274" s="20">
        <v>2700</v>
      </c>
      <c r="F274" s="20"/>
      <c r="G274" s="121"/>
      <c r="H274" s="120"/>
      <c r="I274" s="20">
        <f>НОЯ.25!I274+ДЕК.25!F274-ДЕК.25!E274</f>
        <v>18200</v>
      </c>
    </row>
    <row r="275" spans="1:9" x14ac:dyDescent="0.25">
      <c r="A275" s="19"/>
      <c r="B275" s="127">
        <v>272</v>
      </c>
      <c r="C275" s="67"/>
      <c r="D275" s="15"/>
      <c r="E275" s="20">
        <v>1350</v>
      </c>
      <c r="F275" s="20"/>
      <c r="G275" s="121"/>
      <c r="H275" s="120"/>
      <c r="I275" s="20">
        <f>НОЯ.25!I275+ДЕК.25!F275-ДЕК.25!E275</f>
        <v>-16200</v>
      </c>
    </row>
    <row r="276" spans="1:9" x14ac:dyDescent="0.25">
      <c r="A276" s="19"/>
      <c r="B276" s="127">
        <f>B275+1</f>
        <v>273</v>
      </c>
      <c r="C276" s="67"/>
      <c r="D276" s="15"/>
      <c r="E276" s="20">
        <v>1350</v>
      </c>
      <c r="F276" s="20">
        <v>22950</v>
      </c>
      <c r="G276" s="121">
        <v>449203</v>
      </c>
      <c r="H276" s="120">
        <v>46020</v>
      </c>
      <c r="I276" s="20">
        <f>НОЯ.25!I276+ДЕК.25!F276-ДЕК.25!E276</f>
        <v>6750</v>
      </c>
    </row>
    <row r="277" spans="1:9" x14ac:dyDescent="0.25">
      <c r="A277" s="19"/>
      <c r="B277" s="127">
        <f>B276+1</f>
        <v>274</v>
      </c>
      <c r="C277" s="67"/>
      <c r="D277" s="15"/>
      <c r="E277" s="20">
        <v>1350</v>
      </c>
      <c r="F277" s="20">
        <v>1350</v>
      </c>
      <c r="G277" s="121">
        <v>549809</v>
      </c>
      <c r="H277" s="120">
        <v>46000</v>
      </c>
      <c r="I277" s="20">
        <f>НОЯ.25!I277+ДЕК.25!F277-ДЕК.25!E277</f>
        <v>2700</v>
      </c>
    </row>
    <row r="278" spans="1:9" x14ac:dyDescent="0.25">
      <c r="A278" s="19"/>
      <c r="B278" s="127">
        <f>B277+1</f>
        <v>275</v>
      </c>
      <c r="C278" s="67"/>
      <c r="D278" s="15"/>
      <c r="E278" s="20">
        <v>1350</v>
      </c>
      <c r="F278" s="20">
        <v>1350</v>
      </c>
      <c r="G278" s="121">
        <v>982072</v>
      </c>
      <c r="H278" s="120">
        <v>45995</v>
      </c>
      <c r="I278" s="20">
        <f>НОЯ.25!I278+ДЕК.25!F278-ДЕК.25!E278</f>
        <v>0</v>
      </c>
    </row>
    <row r="279" spans="1:9" x14ac:dyDescent="0.25">
      <c r="A279" s="19"/>
      <c r="B279" s="127">
        <f>B278+1</f>
        <v>276</v>
      </c>
      <c r="C279" s="67"/>
      <c r="D279" s="15"/>
      <c r="E279" s="20">
        <v>1350</v>
      </c>
      <c r="F279" s="20">
        <v>10000</v>
      </c>
      <c r="G279" s="121">
        <v>644562</v>
      </c>
      <c r="H279" s="120">
        <v>45994</v>
      </c>
      <c r="I279" s="20">
        <f>НОЯ.25!I279+ДЕК.25!F279-ДЕК.25!E279</f>
        <v>-6200</v>
      </c>
    </row>
    <row r="280" spans="1:9" x14ac:dyDescent="0.25">
      <c r="A280" s="19"/>
      <c r="B280" s="127">
        <v>277</v>
      </c>
      <c r="C280" s="67"/>
      <c r="D280" s="15"/>
      <c r="E280" s="20">
        <v>1350</v>
      </c>
      <c r="F280" s="20"/>
      <c r="G280" s="121"/>
      <c r="H280" s="120"/>
      <c r="I280" s="20">
        <f>НОЯ.25!I280+ДЕК.25!F280-ДЕК.25!E280</f>
        <v>0</v>
      </c>
    </row>
    <row r="281" spans="1:9" x14ac:dyDescent="0.25">
      <c r="A281" s="19"/>
      <c r="B281" s="127">
        <v>278</v>
      </c>
      <c r="C281" s="67"/>
      <c r="D281" s="15"/>
      <c r="E281" s="20">
        <v>1350</v>
      </c>
      <c r="F281" s="20">
        <v>2500</v>
      </c>
      <c r="G281" s="121">
        <v>245760</v>
      </c>
      <c r="H281" s="120">
        <v>46020</v>
      </c>
      <c r="I281" s="20">
        <f>НОЯ.25!I281+ДЕК.25!F281-ДЕК.25!E281</f>
        <v>2179.6</v>
      </c>
    </row>
    <row r="282" spans="1:9" x14ac:dyDescent="0.25">
      <c r="A282" s="19"/>
      <c r="B282" s="127" t="s">
        <v>52</v>
      </c>
      <c r="C282" s="67"/>
      <c r="D282" s="15"/>
      <c r="E282" s="20">
        <v>1350</v>
      </c>
      <c r="F282" s="20"/>
      <c r="G282" s="121"/>
      <c r="H282" s="120"/>
      <c r="I282" s="20">
        <f>НОЯ.25!I282+ДЕК.25!F282-ДЕК.25!E282</f>
        <v>-16200</v>
      </c>
    </row>
    <row r="283" spans="1:9" x14ac:dyDescent="0.25">
      <c r="A283" s="19"/>
      <c r="B283" s="127" t="s">
        <v>53</v>
      </c>
      <c r="C283" s="67"/>
      <c r="D283" s="15"/>
      <c r="E283" s="20">
        <v>1350</v>
      </c>
      <c r="F283" s="20"/>
      <c r="G283" s="121"/>
      <c r="H283" s="120"/>
      <c r="I283" s="20">
        <f>НОЯ.25!I283+ДЕК.25!F283-ДЕК.25!E283</f>
        <v>-16200</v>
      </c>
    </row>
    <row r="284" spans="1:9" x14ac:dyDescent="0.25">
      <c r="A284" s="19"/>
      <c r="B284" s="127">
        <v>280</v>
      </c>
      <c r="C284" s="67"/>
      <c r="D284" s="15"/>
      <c r="E284" s="20">
        <v>1350</v>
      </c>
      <c r="F284" s="20"/>
      <c r="G284" s="121"/>
      <c r="H284" s="120"/>
      <c r="I284" s="20">
        <f>НОЯ.25!I284+ДЕК.25!F284-ДЕК.25!E284</f>
        <v>-16200</v>
      </c>
    </row>
    <row r="285" spans="1:9" x14ac:dyDescent="0.25">
      <c r="A285" s="19"/>
      <c r="B285" s="127">
        <v>281</v>
      </c>
      <c r="C285" s="67"/>
      <c r="D285" s="15"/>
      <c r="E285" s="20">
        <v>1350</v>
      </c>
      <c r="F285" s="20">
        <v>1350</v>
      </c>
      <c r="G285" s="121">
        <v>55111</v>
      </c>
      <c r="H285" s="120">
        <v>45994</v>
      </c>
      <c r="I285" s="20">
        <f>НОЯ.25!I285+ДЕК.25!F285-ДЕК.25!E285</f>
        <v>0</v>
      </c>
    </row>
    <row r="286" spans="1:9" x14ac:dyDescent="0.25">
      <c r="A286" s="19"/>
      <c r="B286" s="127">
        <v>282</v>
      </c>
      <c r="C286" s="67"/>
      <c r="D286" s="15"/>
      <c r="E286" s="20">
        <v>1350</v>
      </c>
      <c r="F286" s="20"/>
      <c r="G286" s="121"/>
      <c r="H286" s="120"/>
      <c r="I286" s="20">
        <f>НОЯ.25!I286+ДЕК.25!F286-ДЕК.25!E286</f>
        <v>-2200</v>
      </c>
    </row>
    <row r="287" spans="1:9" x14ac:dyDescent="0.25">
      <c r="A287" s="23"/>
      <c r="B287" s="127">
        <v>283</v>
      </c>
      <c r="C287" s="67"/>
      <c r="D287" s="15"/>
      <c r="E287" s="20">
        <v>1350</v>
      </c>
      <c r="F287" s="20">
        <v>4050</v>
      </c>
      <c r="G287" s="121">
        <v>473845</v>
      </c>
      <c r="H287" s="120">
        <v>46008</v>
      </c>
      <c r="I287" s="20">
        <f>НОЯ.25!I287+ДЕК.25!F287-ДЕК.25!E287</f>
        <v>0</v>
      </c>
    </row>
    <row r="288" spans="1:9" x14ac:dyDescent="0.25">
      <c r="A288" s="23"/>
      <c r="B288" s="127">
        <v>284</v>
      </c>
      <c r="C288" s="67"/>
      <c r="D288" s="15"/>
      <c r="E288" s="20">
        <v>1350</v>
      </c>
      <c r="F288" s="20"/>
      <c r="G288" s="121"/>
      <c r="H288" s="120"/>
      <c r="I288" s="20">
        <f>НОЯ.25!I288+ДЕК.25!F288-ДЕК.25!E288</f>
        <v>0</v>
      </c>
    </row>
    <row r="289" spans="1:9" x14ac:dyDescent="0.25">
      <c r="A289" s="23"/>
      <c r="B289" s="127">
        <f>B288+1</f>
        <v>285</v>
      </c>
      <c r="C289" s="67"/>
      <c r="D289" s="15"/>
      <c r="E289" s="20">
        <v>1350</v>
      </c>
      <c r="F289" s="20">
        <f>1350+1350</f>
        <v>2700</v>
      </c>
      <c r="G289" s="121" t="s">
        <v>1153</v>
      </c>
      <c r="H289" s="120" t="s">
        <v>1154</v>
      </c>
      <c r="I289" s="20">
        <f>НОЯ.25!I289+ДЕК.25!F289-ДЕК.25!E289</f>
        <v>1350</v>
      </c>
    </row>
    <row r="290" spans="1:9" x14ac:dyDescent="0.25">
      <c r="A290" s="23"/>
      <c r="B290" s="127">
        <f>B289+1</f>
        <v>286</v>
      </c>
      <c r="C290" s="67"/>
      <c r="D290" s="15"/>
      <c r="E290" s="20">
        <v>1350</v>
      </c>
      <c r="F290" s="20"/>
      <c r="G290" s="121"/>
      <c r="H290" s="120"/>
      <c r="I290" s="20">
        <f>НОЯ.25!I290+ДЕК.25!F290-ДЕК.25!E290</f>
        <v>0</v>
      </c>
    </row>
    <row r="291" spans="1:9" x14ac:dyDescent="0.25">
      <c r="A291" s="23"/>
      <c r="B291" s="127">
        <f>B290+1</f>
        <v>287</v>
      </c>
      <c r="C291" s="67"/>
      <c r="D291" s="15"/>
      <c r="E291" s="20">
        <v>1350</v>
      </c>
      <c r="F291" s="20">
        <v>1350</v>
      </c>
      <c r="G291" s="121">
        <v>188354</v>
      </c>
      <c r="H291" s="120">
        <v>46001</v>
      </c>
      <c r="I291" s="20">
        <f>НОЯ.25!I291+ДЕК.25!F291-ДЕК.25!E291</f>
        <v>0</v>
      </c>
    </row>
    <row r="292" spans="1:9" x14ac:dyDescent="0.25">
      <c r="A292" s="23"/>
      <c r="B292" s="127">
        <f>288.289</f>
        <v>288.28899999999999</v>
      </c>
      <c r="C292" s="67"/>
      <c r="D292" s="15"/>
      <c r="E292" s="20">
        <v>2700</v>
      </c>
      <c r="F292" s="20"/>
      <c r="G292" s="121"/>
      <c r="H292" s="120"/>
      <c r="I292" s="20">
        <f>НОЯ.25!I292+ДЕК.25!F292-ДЕК.25!E292</f>
        <v>0</v>
      </c>
    </row>
    <row r="293" spans="1:9" x14ac:dyDescent="0.25">
      <c r="A293" s="23"/>
      <c r="B293" s="127">
        <v>290</v>
      </c>
      <c r="C293" s="67"/>
      <c r="D293" s="15"/>
      <c r="E293" s="20">
        <v>0</v>
      </c>
      <c r="F293" s="20"/>
      <c r="G293" s="121"/>
      <c r="H293" s="120"/>
      <c r="I293" s="20">
        <f>НОЯ.25!I293+ДЕК.25!F293-ДЕК.25!E293</f>
        <v>0</v>
      </c>
    </row>
    <row r="294" spans="1:9" x14ac:dyDescent="0.25">
      <c r="A294" s="23"/>
      <c r="B294" s="127">
        <f>B293+1</f>
        <v>291</v>
      </c>
      <c r="C294" s="67"/>
      <c r="D294" s="15"/>
      <c r="E294" s="20">
        <v>0</v>
      </c>
      <c r="F294" s="20"/>
      <c r="G294" s="121"/>
      <c r="H294" s="120"/>
      <c r="I294" s="20">
        <f>НОЯ.25!I294+ДЕК.25!F294-ДЕК.25!E294</f>
        <v>0</v>
      </c>
    </row>
    <row r="295" spans="1:9" x14ac:dyDescent="0.25">
      <c r="A295" s="19"/>
      <c r="B295" s="127">
        <v>292</v>
      </c>
      <c r="C295" s="67"/>
      <c r="D295" s="15"/>
      <c r="E295" s="20">
        <v>1350</v>
      </c>
      <c r="F295" s="20">
        <v>1350</v>
      </c>
      <c r="G295" s="121">
        <v>808955</v>
      </c>
      <c r="H295" s="120">
        <v>45993</v>
      </c>
      <c r="I295" s="20">
        <f>НОЯ.25!I295+ДЕК.25!F295-ДЕК.25!E295</f>
        <v>0</v>
      </c>
    </row>
    <row r="296" spans="1:9" x14ac:dyDescent="0.25">
      <c r="A296" s="19"/>
      <c r="B296" s="127">
        <f>B295+1</f>
        <v>293</v>
      </c>
      <c r="C296" s="67"/>
      <c r="D296" s="15"/>
      <c r="E296" s="20">
        <v>1350</v>
      </c>
      <c r="F296" s="20"/>
      <c r="G296" s="121"/>
      <c r="H296" s="120"/>
      <c r="I296" s="20">
        <f>НОЯ.25!I296+ДЕК.25!F296-ДЕК.25!E296</f>
        <v>-16200</v>
      </c>
    </row>
    <row r="297" spans="1:9" x14ac:dyDescent="0.25">
      <c r="A297" s="19"/>
      <c r="B297" s="127">
        <f t="shared" ref="B297:B352" si="5">B296+1</f>
        <v>294</v>
      </c>
      <c r="C297" s="67"/>
      <c r="D297" s="15"/>
      <c r="E297" s="20">
        <v>1350</v>
      </c>
      <c r="F297" s="20">
        <v>2700</v>
      </c>
      <c r="G297" s="121">
        <v>900865</v>
      </c>
      <c r="H297" s="120">
        <v>46016</v>
      </c>
      <c r="I297" s="20">
        <f>НОЯ.25!I297+ДЕК.25!F297-ДЕК.25!E297</f>
        <v>5400</v>
      </c>
    </row>
    <row r="298" spans="1:9" x14ac:dyDescent="0.25">
      <c r="A298" s="19"/>
      <c r="B298" s="127">
        <f t="shared" si="5"/>
        <v>295</v>
      </c>
      <c r="C298" s="67"/>
      <c r="D298" s="15"/>
      <c r="E298" s="20">
        <v>1350</v>
      </c>
      <c r="F298" s="20"/>
      <c r="G298" s="121"/>
      <c r="H298" s="120"/>
      <c r="I298" s="20">
        <f>НОЯ.25!I298+ДЕК.25!F298-ДЕК.25!E298</f>
        <v>-16200</v>
      </c>
    </row>
    <row r="299" spans="1:9" x14ac:dyDescent="0.25">
      <c r="A299" s="19"/>
      <c r="B299" s="127">
        <f t="shared" si="5"/>
        <v>296</v>
      </c>
      <c r="C299" s="67"/>
      <c r="D299" s="15"/>
      <c r="E299" s="20">
        <v>0</v>
      </c>
      <c r="F299" s="20"/>
      <c r="G299" s="121"/>
      <c r="H299" s="120"/>
      <c r="I299" s="20">
        <f>НОЯ.25!I299+ДЕК.25!F299-ДЕК.25!E299</f>
        <v>0</v>
      </c>
    </row>
    <row r="300" spans="1:9" x14ac:dyDescent="0.25">
      <c r="A300" s="19"/>
      <c r="B300" s="127">
        <f t="shared" si="5"/>
        <v>297</v>
      </c>
      <c r="C300" s="67"/>
      <c r="D300" s="15"/>
      <c r="E300" s="20">
        <v>1350</v>
      </c>
      <c r="F300" s="20"/>
      <c r="G300" s="121"/>
      <c r="H300" s="120"/>
      <c r="I300" s="20">
        <f>НОЯ.25!I300+ДЕК.25!F300-ДЕК.25!E300</f>
        <v>4050</v>
      </c>
    </row>
    <row r="301" spans="1:9" x14ac:dyDescent="0.25">
      <c r="A301" s="19"/>
      <c r="B301" s="127">
        <f t="shared" si="5"/>
        <v>298</v>
      </c>
      <c r="C301" s="67"/>
      <c r="D301" s="15"/>
      <c r="E301" s="20">
        <v>0</v>
      </c>
      <c r="F301" s="20"/>
      <c r="G301" s="121"/>
      <c r="H301" s="120"/>
      <c r="I301" s="20">
        <f>НОЯ.25!I301+ДЕК.25!F301-ДЕК.25!E301</f>
        <v>0</v>
      </c>
    </row>
    <row r="302" spans="1:9" x14ac:dyDescent="0.25">
      <c r="A302" s="19"/>
      <c r="B302" s="127">
        <f t="shared" si="5"/>
        <v>299</v>
      </c>
      <c r="C302" s="67"/>
      <c r="D302" s="15"/>
      <c r="E302" s="20">
        <v>0</v>
      </c>
      <c r="F302" s="20"/>
      <c r="G302" s="121"/>
      <c r="H302" s="120"/>
      <c r="I302" s="20">
        <f>НОЯ.25!I302+ДЕК.25!F302-ДЕК.25!E302</f>
        <v>0</v>
      </c>
    </row>
    <row r="303" spans="1:9" x14ac:dyDescent="0.25">
      <c r="A303" s="19"/>
      <c r="B303" s="127">
        <f t="shared" si="5"/>
        <v>300</v>
      </c>
      <c r="C303" s="67"/>
      <c r="D303" s="15"/>
      <c r="E303" s="20">
        <v>1350</v>
      </c>
      <c r="F303" s="20"/>
      <c r="G303" s="121"/>
      <c r="H303" s="120"/>
      <c r="I303" s="20">
        <f>НОЯ.25!I303+ДЕК.25!F303-ДЕК.25!E303</f>
        <v>-14850</v>
      </c>
    </row>
    <row r="304" spans="1:9" x14ac:dyDescent="0.25">
      <c r="A304" s="19"/>
      <c r="B304" s="127">
        <f t="shared" si="5"/>
        <v>301</v>
      </c>
      <c r="C304" s="67"/>
      <c r="D304" s="15"/>
      <c r="E304" s="20">
        <v>1350</v>
      </c>
      <c r="F304" s="20"/>
      <c r="G304" s="121"/>
      <c r="H304" s="120"/>
      <c r="I304" s="20">
        <f>НОЯ.25!I304+ДЕК.25!F304-ДЕК.25!E304</f>
        <v>0</v>
      </c>
    </row>
    <row r="305" spans="1:9" x14ac:dyDescent="0.25">
      <c r="A305" s="19"/>
      <c r="B305" s="127">
        <f t="shared" si="5"/>
        <v>302</v>
      </c>
      <c r="C305" s="67"/>
      <c r="D305" s="15"/>
      <c r="E305" s="20">
        <v>1350</v>
      </c>
      <c r="F305" s="20"/>
      <c r="G305" s="121"/>
      <c r="H305" s="120"/>
      <c r="I305" s="20">
        <f>НОЯ.25!I305+ДЕК.25!F305-ДЕК.25!E305</f>
        <v>0</v>
      </c>
    </row>
    <row r="306" spans="1:9" x14ac:dyDescent="0.25">
      <c r="A306" s="19"/>
      <c r="B306" s="127">
        <f t="shared" si="5"/>
        <v>303</v>
      </c>
      <c r="C306" s="67"/>
      <c r="D306" s="15"/>
      <c r="E306" s="20">
        <v>1350</v>
      </c>
      <c r="F306" s="20"/>
      <c r="G306" s="121"/>
      <c r="H306" s="120"/>
      <c r="I306" s="20">
        <f>НОЯ.25!I306+ДЕК.25!F306-ДЕК.25!E306</f>
        <v>0</v>
      </c>
    </row>
    <row r="307" spans="1:9" x14ac:dyDescent="0.25">
      <c r="A307" s="19"/>
      <c r="B307" s="127">
        <f t="shared" si="5"/>
        <v>304</v>
      </c>
      <c r="C307" s="67"/>
      <c r="D307" s="15"/>
      <c r="E307" s="20">
        <v>1350</v>
      </c>
      <c r="F307" s="20"/>
      <c r="G307" s="121"/>
      <c r="H307" s="120"/>
      <c r="I307" s="20">
        <f>НОЯ.25!I307+ДЕК.25!F307-ДЕК.25!E307</f>
        <v>-16200</v>
      </c>
    </row>
    <row r="308" spans="1:9" x14ac:dyDescent="0.25">
      <c r="A308" s="19"/>
      <c r="B308" s="127">
        <f t="shared" si="5"/>
        <v>305</v>
      </c>
      <c r="C308" s="67"/>
      <c r="D308" s="15"/>
      <c r="E308" s="20">
        <v>1350</v>
      </c>
      <c r="F308" s="20">
        <v>1350</v>
      </c>
      <c r="G308" s="121">
        <v>127279</v>
      </c>
      <c r="H308" s="120">
        <v>45999</v>
      </c>
      <c r="I308" s="20">
        <f>НОЯ.25!I308+ДЕК.25!F308-ДЕК.25!E308</f>
        <v>0</v>
      </c>
    </row>
    <row r="309" spans="1:9" x14ac:dyDescent="0.25">
      <c r="A309" s="19"/>
      <c r="B309" s="127">
        <f t="shared" si="5"/>
        <v>306</v>
      </c>
      <c r="C309" s="67"/>
      <c r="D309" s="15"/>
      <c r="E309" s="20">
        <v>1350</v>
      </c>
      <c r="F309" s="20"/>
      <c r="G309" s="121"/>
      <c r="H309" s="120"/>
      <c r="I309" s="20">
        <f>НОЯ.25!I309+ДЕК.25!F309-ДЕК.25!E309</f>
        <v>-4050</v>
      </c>
    </row>
    <row r="310" spans="1:9" x14ac:dyDescent="0.25">
      <c r="A310" s="19"/>
      <c r="B310" s="127">
        <f t="shared" si="5"/>
        <v>307</v>
      </c>
      <c r="C310" s="67"/>
      <c r="D310" s="15"/>
      <c r="E310" s="20">
        <v>1350</v>
      </c>
      <c r="F310" s="20"/>
      <c r="G310" s="121"/>
      <c r="H310" s="120"/>
      <c r="I310" s="20">
        <f>НОЯ.25!I310+ДЕК.25!F310-ДЕК.25!E310</f>
        <v>-16200</v>
      </c>
    </row>
    <row r="311" spans="1:9" x14ac:dyDescent="0.25">
      <c r="A311" s="19"/>
      <c r="B311" s="127">
        <f t="shared" si="5"/>
        <v>308</v>
      </c>
      <c r="C311" s="67"/>
      <c r="D311" s="15"/>
      <c r="E311" s="20">
        <v>1350</v>
      </c>
      <c r="F311" s="20"/>
      <c r="G311" s="121"/>
      <c r="H311" s="120"/>
      <c r="I311" s="20">
        <f>НОЯ.25!I311+ДЕК.25!F311-ДЕК.25!E311</f>
        <v>1350</v>
      </c>
    </row>
    <row r="312" spans="1:9" x14ac:dyDescent="0.25">
      <c r="A312" s="19"/>
      <c r="B312" s="127">
        <f t="shared" si="5"/>
        <v>309</v>
      </c>
      <c r="C312" s="67"/>
      <c r="D312" s="15"/>
      <c r="E312" s="20">
        <v>1350</v>
      </c>
      <c r="F312" s="20"/>
      <c r="G312" s="121"/>
      <c r="H312" s="120"/>
      <c r="I312" s="20">
        <f>НОЯ.25!I312+ДЕК.25!F312-ДЕК.25!E312</f>
        <v>-16200</v>
      </c>
    </row>
    <row r="313" spans="1:9" x14ac:dyDescent="0.25">
      <c r="A313" s="19"/>
      <c r="B313" s="127">
        <f t="shared" si="5"/>
        <v>310</v>
      </c>
      <c r="C313" s="168" t="s">
        <v>933</v>
      </c>
      <c r="D313" s="15"/>
      <c r="E313" s="20">
        <v>1350</v>
      </c>
      <c r="F313" s="20">
        <v>1350</v>
      </c>
      <c r="G313" s="121">
        <v>340702</v>
      </c>
      <c r="H313" s="120">
        <v>46000</v>
      </c>
      <c r="I313" s="20">
        <f>НОЯ.25!I313+ДЕК.25!F313-ДЕК.25!E313</f>
        <v>0</v>
      </c>
    </row>
    <row r="314" spans="1:9" x14ac:dyDescent="0.25">
      <c r="A314" s="19"/>
      <c r="B314" s="127">
        <f t="shared" si="5"/>
        <v>311</v>
      </c>
      <c r="C314" s="169"/>
      <c r="D314" s="15"/>
      <c r="E314" s="20"/>
      <c r="F314" s="20"/>
      <c r="G314" s="121"/>
      <c r="H314" s="120"/>
      <c r="I314" s="20">
        <f>НОЯ.25!I314+ДЕК.25!F314-ДЕК.25!E314</f>
        <v>0</v>
      </c>
    </row>
    <row r="315" spans="1:9" x14ac:dyDescent="0.25">
      <c r="A315" s="19"/>
      <c r="B315" s="127">
        <f t="shared" si="5"/>
        <v>312</v>
      </c>
      <c r="C315" s="67"/>
      <c r="D315" s="15"/>
      <c r="E315" s="20">
        <v>1350</v>
      </c>
      <c r="F315" s="20"/>
      <c r="G315" s="121"/>
      <c r="H315" s="120"/>
      <c r="I315" s="20">
        <f>НОЯ.25!I315+ДЕК.25!F315-ДЕК.25!E315</f>
        <v>-16200</v>
      </c>
    </row>
    <row r="316" spans="1:9" x14ac:dyDescent="0.25">
      <c r="A316" s="19"/>
      <c r="B316" s="127">
        <f t="shared" si="5"/>
        <v>313</v>
      </c>
      <c r="C316" s="67"/>
      <c r="D316" s="15"/>
      <c r="E316" s="20">
        <v>1350</v>
      </c>
      <c r="F316" s="20"/>
      <c r="G316" s="121"/>
      <c r="H316" s="120"/>
      <c r="I316" s="20">
        <f>НОЯ.25!I316+ДЕК.25!F316-ДЕК.25!E316</f>
        <v>-6750</v>
      </c>
    </row>
    <row r="317" spans="1:9" x14ac:dyDescent="0.25">
      <c r="A317" s="19"/>
      <c r="B317" s="127">
        <f t="shared" si="5"/>
        <v>314</v>
      </c>
      <c r="C317" s="67"/>
      <c r="D317" s="15"/>
      <c r="E317" s="20"/>
      <c r="F317" s="20"/>
      <c r="G317" s="121"/>
      <c r="H317" s="120"/>
      <c r="I317" s="20">
        <f>НОЯ.25!I317+ДЕК.25!F317-ДЕК.25!E317</f>
        <v>0</v>
      </c>
    </row>
    <row r="318" spans="1:9" x14ac:dyDescent="0.25">
      <c r="A318" s="19"/>
      <c r="B318" s="127">
        <f t="shared" si="5"/>
        <v>315</v>
      </c>
      <c r="C318" s="67"/>
      <c r="D318" s="15"/>
      <c r="E318" s="20"/>
      <c r="F318" s="20"/>
      <c r="G318" s="121"/>
      <c r="H318" s="120"/>
      <c r="I318" s="20">
        <f>НОЯ.25!I318+ДЕК.25!F318-ДЕК.25!E318</f>
        <v>0</v>
      </c>
    </row>
    <row r="319" spans="1:9" x14ac:dyDescent="0.25">
      <c r="A319" s="19"/>
      <c r="B319" s="127">
        <f t="shared" si="5"/>
        <v>316</v>
      </c>
      <c r="C319" s="67"/>
      <c r="D319" s="15"/>
      <c r="E319" s="20">
        <v>1350</v>
      </c>
      <c r="F319" s="20">
        <v>1350</v>
      </c>
      <c r="G319" s="121">
        <v>150502</v>
      </c>
      <c r="H319" s="120">
        <v>45999</v>
      </c>
      <c r="I319" s="20">
        <f>НОЯ.25!I319+ДЕК.25!F319-ДЕК.25!E319</f>
        <v>-1350</v>
      </c>
    </row>
    <row r="320" spans="1:9" x14ac:dyDescent="0.25">
      <c r="A320" s="19"/>
      <c r="B320" s="127">
        <f t="shared" si="5"/>
        <v>317</v>
      </c>
      <c r="C320" s="35"/>
      <c r="D320" s="15"/>
      <c r="E320" s="20">
        <v>1350</v>
      </c>
      <c r="F320" s="20">
        <f>1350+1350</f>
        <v>2700</v>
      </c>
      <c r="G320" s="121" t="s">
        <v>1155</v>
      </c>
      <c r="H320" s="120" t="s">
        <v>1154</v>
      </c>
      <c r="I320" s="20">
        <f>НОЯ.25!I320+ДЕК.25!F320-ДЕК.25!E320</f>
        <v>0</v>
      </c>
    </row>
    <row r="321" spans="1:9" x14ac:dyDescent="0.25">
      <c r="A321" s="19"/>
      <c r="B321" s="127">
        <f t="shared" si="5"/>
        <v>318</v>
      </c>
      <c r="C321" s="67"/>
      <c r="D321" s="15"/>
      <c r="E321" s="20">
        <v>1350</v>
      </c>
      <c r="F321" s="20"/>
      <c r="G321" s="121"/>
      <c r="H321" s="120"/>
      <c r="I321" s="20">
        <f>НОЯ.25!I321+ДЕК.25!F321-ДЕК.25!E321</f>
        <v>-4200</v>
      </c>
    </row>
    <row r="322" spans="1:9" x14ac:dyDescent="0.25">
      <c r="A322" s="19"/>
      <c r="B322" s="127">
        <f t="shared" si="5"/>
        <v>319</v>
      </c>
      <c r="C322" s="67"/>
      <c r="D322" s="15"/>
      <c r="E322" s="20"/>
      <c r="F322" s="20"/>
      <c r="G322" s="121"/>
      <c r="H322" s="120"/>
      <c r="I322" s="20">
        <f>НОЯ.25!I322+ДЕК.25!F322-ДЕК.25!E322</f>
        <v>0</v>
      </c>
    </row>
    <row r="323" spans="1:9" x14ac:dyDescent="0.25">
      <c r="A323" s="19"/>
      <c r="B323" s="127">
        <f t="shared" si="5"/>
        <v>320</v>
      </c>
      <c r="C323" s="67"/>
      <c r="D323" s="15"/>
      <c r="E323" s="20">
        <v>1350</v>
      </c>
      <c r="F323" s="20"/>
      <c r="G323" s="121"/>
      <c r="H323" s="120"/>
      <c r="I323" s="20">
        <f>НОЯ.25!I323+ДЕК.25!F323-ДЕК.25!E323</f>
        <v>-16200</v>
      </c>
    </row>
    <row r="324" spans="1:9" x14ac:dyDescent="0.25">
      <c r="A324" s="19"/>
      <c r="B324" s="127">
        <f t="shared" si="5"/>
        <v>321</v>
      </c>
      <c r="C324" s="67"/>
      <c r="D324" s="15"/>
      <c r="E324" s="20">
        <v>1350</v>
      </c>
      <c r="F324" s="20">
        <v>1350</v>
      </c>
      <c r="G324" s="121">
        <v>729352</v>
      </c>
      <c r="H324" s="120">
        <v>46008</v>
      </c>
      <c r="I324" s="20">
        <f>НОЯ.25!I324+ДЕК.25!F324-ДЕК.25!E324</f>
        <v>41850</v>
      </c>
    </row>
    <row r="325" spans="1:9" x14ac:dyDescent="0.25">
      <c r="A325" s="19"/>
      <c r="B325" s="127">
        <f t="shared" si="5"/>
        <v>322</v>
      </c>
      <c r="C325" s="67"/>
      <c r="D325" s="15"/>
      <c r="E325" s="20">
        <v>1350</v>
      </c>
      <c r="F325" s="20"/>
      <c r="G325" s="121"/>
      <c r="H325" s="120"/>
      <c r="I325" s="20">
        <f>НОЯ.25!I325+ДЕК.25!F325-ДЕК.25!E325</f>
        <v>-4200</v>
      </c>
    </row>
    <row r="326" spans="1:9" x14ac:dyDescent="0.25">
      <c r="A326" s="19"/>
      <c r="B326" s="127">
        <f t="shared" si="5"/>
        <v>323</v>
      </c>
      <c r="C326" s="67"/>
      <c r="D326" s="15"/>
      <c r="E326" s="20">
        <v>1350</v>
      </c>
      <c r="F326" s="20">
        <v>1350</v>
      </c>
      <c r="G326" s="121">
        <v>192551</v>
      </c>
      <c r="H326" s="120">
        <v>46001</v>
      </c>
      <c r="I326" s="20">
        <f>НОЯ.25!I326+ДЕК.25!F326-ДЕК.25!E326</f>
        <v>0</v>
      </c>
    </row>
    <row r="327" spans="1:9" x14ac:dyDescent="0.25">
      <c r="A327" s="19"/>
      <c r="B327" s="127">
        <f t="shared" si="5"/>
        <v>324</v>
      </c>
      <c r="C327" s="67"/>
      <c r="D327" s="15"/>
      <c r="E327" s="20">
        <v>1350</v>
      </c>
      <c r="F327" s="20"/>
      <c r="G327" s="121"/>
      <c r="H327" s="120"/>
      <c r="I327" s="20">
        <f>НОЯ.25!I327+ДЕК.25!F327-ДЕК.25!E327</f>
        <v>3800</v>
      </c>
    </row>
    <row r="328" spans="1:9" x14ac:dyDescent="0.25">
      <c r="A328" s="19"/>
      <c r="B328" s="127">
        <f t="shared" si="5"/>
        <v>325</v>
      </c>
      <c r="C328" s="67"/>
      <c r="D328" s="15"/>
      <c r="E328" s="20">
        <v>1350</v>
      </c>
      <c r="F328" s="20"/>
      <c r="G328" s="121"/>
      <c r="H328" s="120"/>
      <c r="I328" s="20">
        <f>НОЯ.25!I328+ДЕК.25!F328-ДЕК.25!E328</f>
        <v>-16200</v>
      </c>
    </row>
    <row r="329" spans="1:9" x14ac:dyDescent="0.25">
      <c r="A329" s="19"/>
      <c r="B329" s="127">
        <f t="shared" si="5"/>
        <v>326</v>
      </c>
      <c r="C329" s="67"/>
      <c r="D329" s="15"/>
      <c r="E329" s="20">
        <v>1350</v>
      </c>
      <c r="F329" s="20"/>
      <c r="G329" s="121"/>
      <c r="H329" s="120"/>
      <c r="I329" s="20">
        <f>НОЯ.25!I329+ДЕК.25!F329-ДЕК.25!E329</f>
        <v>-16200</v>
      </c>
    </row>
    <row r="330" spans="1:9" x14ac:dyDescent="0.25">
      <c r="A330" s="19"/>
      <c r="B330" s="127">
        <f t="shared" si="5"/>
        <v>327</v>
      </c>
      <c r="C330" s="67"/>
      <c r="D330" s="15"/>
      <c r="E330" s="20">
        <v>1350</v>
      </c>
      <c r="F330" s="20">
        <v>1350</v>
      </c>
      <c r="G330" s="121">
        <v>797383</v>
      </c>
      <c r="H330" s="120">
        <v>46001</v>
      </c>
      <c r="I330" s="20">
        <f>НОЯ.25!I330+ДЕК.25!F330-ДЕК.25!E330</f>
        <v>0</v>
      </c>
    </row>
    <row r="331" spans="1:9" x14ac:dyDescent="0.25">
      <c r="A331" s="19"/>
      <c r="B331" s="127">
        <f t="shared" si="5"/>
        <v>328</v>
      </c>
      <c r="C331" s="67"/>
      <c r="D331" s="15"/>
      <c r="E331" s="20">
        <v>1350</v>
      </c>
      <c r="F331" s="20"/>
      <c r="G331" s="121"/>
      <c r="H331" s="120"/>
      <c r="I331" s="20">
        <f>НОЯ.25!I331+ДЕК.25!F331-ДЕК.25!E331</f>
        <v>1350</v>
      </c>
    </row>
    <row r="332" spans="1:9" x14ac:dyDescent="0.25">
      <c r="A332" s="19"/>
      <c r="B332" s="127">
        <f t="shared" si="5"/>
        <v>329</v>
      </c>
      <c r="C332" s="67"/>
      <c r="D332" s="15"/>
      <c r="E332" s="20">
        <v>1350</v>
      </c>
      <c r="F332" s="20"/>
      <c r="G332" s="121"/>
      <c r="H332" s="120"/>
      <c r="I332" s="20">
        <f>НОЯ.25!I332+ДЕК.25!F332-ДЕК.25!E332</f>
        <v>-16200</v>
      </c>
    </row>
    <row r="333" spans="1:9" x14ac:dyDescent="0.25">
      <c r="A333" s="19"/>
      <c r="B333" s="127">
        <f t="shared" si="5"/>
        <v>330</v>
      </c>
      <c r="C333" s="67"/>
      <c r="D333" s="15"/>
      <c r="E333" s="20">
        <v>1350</v>
      </c>
      <c r="F333" s="20">
        <v>1350</v>
      </c>
      <c r="G333" s="121">
        <v>920976</v>
      </c>
      <c r="H333" s="120">
        <v>45995</v>
      </c>
      <c r="I333" s="20">
        <f>НОЯ.25!I333+ДЕК.25!F333-ДЕК.25!E333</f>
        <v>-1350</v>
      </c>
    </row>
    <row r="334" spans="1:9" x14ac:dyDescent="0.25">
      <c r="A334" s="19"/>
      <c r="B334" s="127">
        <f t="shared" si="5"/>
        <v>331</v>
      </c>
      <c r="C334" s="67"/>
      <c r="D334" s="15"/>
      <c r="E334" s="20">
        <v>1350</v>
      </c>
      <c r="F334" s="20"/>
      <c r="G334" s="121"/>
      <c r="H334" s="120"/>
      <c r="I334" s="20">
        <f>НОЯ.25!I334+ДЕК.25!F334-ДЕК.25!E334</f>
        <v>3800</v>
      </c>
    </row>
    <row r="335" spans="1:9" x14ac:dyDescent="0.25">
      <c r="A335" s="19"/>
      <c r="B335" s="127">
        <f t="shared" si="5"/>
        <v>332</v>
      </c>
      <c r="C335" s="67"/>
      <c r="D335" s="15"/>
      <c r="E335" s="20">
        <v>1350</v>
      </c>
      <c r="F335" s="20">
        <v>1350</v>
      </c>
      <c r="G335" s="121">
        <v>967094</v>
      </c>
      <c r="H335" s="120">
        <v>46008</v>
      </c>
      <c r="I335" s="20">
        <f>НОЯ.25!I335+ДЕК.25!F335-ДЕК.25!E335</f>
        <v>2700</v>
      </c>
    </row>
    <row r="336" spans="1:9" x14ac:dyDescent="0.25">
      <c r="A336" s="19"/>
      <c r="B336" s="127">
        <f t="shared" si="5"/>
        <v>333</v>
      </c>
      <c r="C336" s="67"/>
      <c r="D336" s="15"/>
      <c r="E336" s="20">
        <v>1350</v>
      </c>
      <c r="F336" s="20">
        <v>1350</v>
      </c>
      <c r="G336" s="121">
        <v>967094</v>
      </c>
      <c r="H336" s="120">
        <v>46008</v>
      </c>
      <c r="I336" s="20">
        <f>НОЯ.25!I336+ДЕК.25!F336-ДЕК.25!E336</f>
        <v>-2700</v>
      </c>
    </row>
    <row r="337" spans="1:9" x14ac:dyDescent="0.25">
      <c r="A337" s="19"/>
      <c r="B337" s="127">
        <f t="shared" si="5"/>
        <v>334</v>
      </c>
      <c r="C337" s="67"/>
      <c r="D337" s="15"/>
      <c r="E337" s="20">
        <v>0</v>
      </c>
      <c r="F337" s="20"/>
      <c r="G337" s="121"/>
      <c r="H337" s="120"/>
      <c r="I337" s="20">
        <f>НОЯ.25!I337+ДЕК.25!F337-ДЕК.25!E337</f>
        <v>0</v>
      </c>
    </row>
    <row r="338" spans="1:9" x14ac:dyDescent="0.25">
      <c r="A338" s="19"/>
      <c r="B338" s="127">
        <f t="shared" si="5"/>
        <v>335</v>
      </c>
      <c r="C338" s="67"/>
      <c r="D338" s="15"/>
      <c r="E338" s="20">
        <v>1350</v>
      </c>
      <c r="F338" s="20"/>
      <c r="G338" s="121"/>
      <c r="H338" s="120"/>
      <c r="I338" s="20">
        <f>НОЯ.25!I338+ДЕК.25!F338-ДЕК.25!E338</f>
        <v>-16200</v>
      </c>
    </row>
    <row r="339" spans="1:9" x14ac:dyDescent="0.25">
      <c r="A339" s="19"/>
      <c r="B339" s="127">
        <f t="shared" si="5"/>
        <v>336</v>
      </c>
      <c r="C339" s="67"/>
      <c r="D339" s="15"/>
      <c r="E339" s="20">
        <v>1350</v>
      </c>
      <c r="F339" s="20"/>
      <c r="G339" s="121"/>
      <c r="H339" s="120"/>
      <c r="I339" s="20">
        <f>НОЯ.25!I339+ДЕК.25!F339-ДЕК.25!E339</f>
        <v>3000</v>
      </c>
    </row>
    <row r="340" spans="1:9" x14ac:dyDescent="0.25">
      <c r="A340" s="19"/>
      <c r="B340" s="127">
        <f t="shared" si="5"/>
        <v>337</v>
      </c>
      <c r="C340" s="67"/>
      <c r="D340" s="15"/>
      <c r="E340" s="20">
        <v>1350</v>
      </c>
      <c r="F340" s="20"/>
      <c r="G340" s="121"/>
      <c r="H340" s="120"/>
      <c r="I340" s="20">
        <f>НОЯ.25!I340+ДЕК.25!F340-ДЕК.25!E340</f>
        <v>-5400</v>
      </c>
    </row>
    <row r="341" spans="1:9" x14ac:dyDescent="0.25">
      <c r="A341" s="19"/>
      <c r="B341" s="127">
        <f t="shared" si="5"/>
        <v>338</v>
      </c>
      <c r="C341" s="67"/>
      <c r="D341" s="15"/>
      <c r="E341" s="20">
        <v>1350</v>
      </c>
      <c r="F341" s="20">
        <v>2700</v>
      </c>
      <c r="G341" s="121">
        <v>668070</v>
      </c>
      <c r="H341" s="120">
        <v>46002</v>
      </c>
      <c r="I341" s="20">
        <f>НОЯ.25!I341+ДЕК.25!F341-ДЕК.25!E341</f>
        <v>0</v>
      </c>
    </row>
    <row r="342" spans="1:9" x14ac:dyDescent="0.25">
      <c r="A342" s="19"/>
      <c r="B342" s="127">
        <f t="shared" si="5"/>
        <v>339</v>
      </c>
      <c r="C342" s="67"/>
      <c r="D342" s="15"/>
      <c r="E342" s="20">
        <v>1350</v>
      </c>
      <c r="F342" s="20">
        <v>1350</v>
      </c>
      <c r="G342" s="121">
        <v>174493</v>
      </c>
      <c r="H342" s="120">
        <v>45995</v>
      </c>
      <c r="I342" s="20">
        <f>НОЯ.25!I342+ДЕК.25!F342-ДЕК.25!E342</f>
        <v>0</v>
      </c>
    </row>
    <row r="343" spans="1:9" x14ac:dyDescent="0.25">
      <c r="A343" s="19"/>
      <c r="B343" s="127">
        <f t="shared" si="5"/>
        <v>340</v>
      </c>
      <c r="C343" s="67"/>
      <c r="D343" s="15"/>
      <c r="E343" s="20">
        <v>0</v>
      </c>
      <c r="F343" s="20"/>
      <c r="G343" s="121"/>
      <c r="H343" s="120"/>
      <c r="I343" s="20">
        <f>НОЯ.25!I343+ДЕК.25!F343-ДЕК.25!E343</f>
        <v>0</v>
      </c>
    </row>
    <row r="344" spans="1:9" x14ac:dyDescent="0.25">
      <c r="A344" s="19"/>
      <c r="B344" s="127">
        <f t="shared" si="5"/>
        <v>341</v>
      </c>
      <c r="C344" s="67"/>
      <c r="D344" s="15"/>
      <c r="E344" s="20">
        <v>1350</v>
      </c>
      <c r="F344" s="20">
        <f>2700+2700</f>
        <v>5400</v>
      </c>
      <c r="G344" s="121" t="s">
        <v>1156</v>
      </c>
      <c r="H344" s="120" t="s">
        <v>1157</v>
      </c>
      <c r="I344" s="20">
        <f>НОЯ.25!I344+ДЕК.25!F344-ДЕК.25!E344</f>
        <v>-5400</v>
      </c>
    </row>
    <row r="345" spans="1:9" x14ac:dyDescent="0.25">
      <c r="A345" s="19"/>
      <c r="B345" s="127">
        <f t="shared" si="5"/>
        <v>342</v>
      </c>
      <c r="C345" s="67"/>
      <c r="D345" s="15"/>
      <c r="E345" s="20">
        <v>1350</v>
      </c>
      <c r="F345" s="20"/>
      <c r="G345" s="121"/>
      <c r="H345" s="120"/>
      <c r="I345" s="20">
        <f>НОЯ.25!I345+ДЕК.25!F345-ДЕК.25!E345</f>
        <v>-1355</v>
      </c>
    </row>
    <row r="346" spans="1:9" x14ac:dyDescent="0.25">
      <c r="A346" s="19"/>
      <c r="B346" s="127">
        <f t="shared" si="5"/>
        <v>343</v>
      </c>
      <c r="C346" s="67"/>
      <c r="D346" s="15"/>
      <c r="E346" s="20">
        <v>1350</v>
      </c>
      <c r="F346" s="20"/>
      <c r="G346" s="121"/>
      <c r="H346" s="120"/>
      <c r="I346" s="20">
        <f>НОЯ.25!I346+ДЕК.25!F346-ДЕК.25!E346</f>
        <v>-13550</v>
      </c>
    </row>
    <row r="347" spans="1:9" x14ac:dyDescent="0.25">
      <c r="A347" s="19"/>
      <c r="B347" s="127">
        <f t="shared" si="5"/>
        <v>344</v>
      </c>
      <c r="C347" s="67"/>
      <c r="D347" s="15"/>
      <c r="E347" s="20">
        <v>1350</v>
      </c>
      <c r="F347" s="20"/>
      <c r="G347" s="121"/>
      <c r="H347" s="120"/>
      <c r="I347" s="20">
        <f>НОЯ.25!I347+ДЕК.25!F347-ДЕК.25!E347</f>
        <v>-2700</v>
      </c>
    </row>
    <row r="348" spans="1:9" x14ac:dyDescent="0.25">
      <c r="A348" s="19"/>
      <c r="B348" s="127">
        <f t="shared" si="5"/>
        <v>345</v>
      </c>
      <c r="C348" s="67"/>
      <c r="D348" s="15"/>
      <c r="E348" s="20">
        <v>1350</v>
      </c>
      <c r="F348" s="20"/>
      <c r="G348" s="121"/>
      <c r="H348" s="120"/>
      <c r="I348" s="20">
        <f>НОЯ.25!I348+ДЕК.25!F348-ДЕК.25!E348</f>
        <v>-16200</v>
      </c>
    </row>
    <row r="349" spans="1:9" x14ac:dyDescent="0.25">
      <c r="A349" s="19"/>
      <c r="B349" s="127">
        <f t="shared" si="5"/>
        <v>346</v>
      </c>
      <c r="C349" s="67"/>
      <c r="D349" s="15"/>
      <c r="E349" s="20">
        <v>1350</v>
      </c>
      <c r="F349" s="20"/>
      <c r="G349" s="121"/>
      <c r="H349" s="120"/>
      <c r="I349" s="20">
        <f>НОЯ.25!I349+ДЕК.25!F349-ДЕК.25!E349</f>
        <v>-5900</v>
      </c>
    </row>
    <row r="350" spans="1:9" x14ac:dyDescent="0.25">
      <c r="A350" s="19"/>
      <c r="B350" s="127">
        <f t="shared" si="5"/>
        <v>347</v>
      </c>
      <c r="C350" s="67"/>
      <c r="D350" s="15"/>
      <c r="E350" s="20">
        <v>1350</v>
      </c>
      <c r="F350" s="20"/>
      <c r="G350" s="121"/>
      <c r="H350" s="120"/>
      <c r="I350" s="20">
        <f>НОЯ.25!I350+ДЕК.25!F350-ДЕК.25!E350</f>
        <v>-16200</v>
      </c>
    </row>
    <row r="351" spans="1:9" x14ac:dyDescent="0.25">
      <c r="A351" s="19"/>
      <c r="B351" s="127">
        <f t="shared" si="5"/>
        <v>348</v>
      </c>
      <c r="C351" s="67"/>
      <c r="D351" s="15"/>
      <c r="E351" s="20">
        <v>1350</v>
      </c>
      <c r="F351" s="20">
        <v>1350</v>
      </c>
      <c r="G351" s="121">
        <v>616731</v>
      </c>
      <c r="H351" s="120">
        <v>46007</v>
      </c>
      <c r="I351" s="20">
        <f>НОЯ.25!I351+ДЕК.25!F351-ДЕК.25!E351</f>
        <v>1650</v>
      </c>
    </row>
    <row r="352" spans="1:9" x14ac:dyDescent="0.25">
      <c r="A352" s="19"/>
      <c r="B352" s="127">
        <f t="shared" si="5"/>
        <v>349</v>
      </c>
      <c r="C352" s="67"/>
      <c r="D352" s="15"/>
      <c r="E352" s="20">
        <v>1350</v>
      </c>
      <c r="F352" s="20">
        <v>1350</v>
      </c>
      <c r="G352" s="121">
        <v>564681</v>
      </c>
      <c r="H352" s="120">
        <v>46003</v>
      </c>
      <c r="I352" s="20">
        <f>НОЯ.25!I352+ДЕК.25!F352-ДЕК.25!E352</f>
        <v>0</v>
      </c>
    </row>
    <row r="353" spans="1:9" x14ac:dyDescent="0.25">
      <c r="A353" s="19"/>
      <c r="B353" s="127">
        <v>350</v>
      </c>
      <c r="C353" s="67"/>
      <c r="D353" s="15"/>
      <c r="E353" s="20">
        <v>1350</v>
      </c>
      <c r="F353" s="20"/>
      <c r="G353" s="121"/>
      <c r="H353" s="120"/>
      <c r="I353" s="20">
        <f>НОЯ.25!I353+ДЕК.25!F353-ДЕК.25!E353</f>
        <v>-1350</v>
      </c>
    </row>
    <row r="354" spans="1:9" x14ac:dyDescent="0.25">
      <c r="A354" s="19"/>
      <c r="B354" s="127">
        <v>351</v>
      </c>
      <c r="C354" s="67"/>
      <c r="D354" s="15"/>
      <c r="E354" s="20">
        <v>0</v>
      </c>
      <c r="F354" s="20"/>
      <c r="G354" s="121"/>
      <c r="H354" s="120"/>
      <c r="I354" s="20">
        <f>НОЯ.25!I354+ДЕК.25!F354-ДЕК.25!E354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313:C314"/>
    <mergeCell ref="C159:C160"/>
  </mergeCells>
  <conditionalFormatting sqref="I1:I542">
    <cfRule type="cellIs" dxfId="15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46BF1-3B56-49C2-A2E1-F6107CEAB3FE}">
  <sheetPr codeName="Лист14">
    <tabColor rgb="FFFFFF00"/>
    <pageSetUpPr fitToPage="1"/>
  </sheetPr>
  <dimension ref="A1:X363"/>
  <sheetViews>
    <sheetView tabSelected="1" topLeftCell="B1" zoomScale="95" zoomScaleNormal="95" workbookViewId="0">
      <selection activeCell="F3" sqref="F3"/>
    </sheetView>
  </sheetViews>
  <sheetFormatPr defaultRowHeight="15" x14ac:dyDescent="0.25"/>
  <cols>
    <col min="1" max="1" width="11.42578125" hidden="1" customWidth="1"/>
    <col min="2" max="2" width="9.42578125" style="5" bestFit="1" customWidth="1"/>
    <col min="3" max="3" width="26" style="10" bestFit="1" customWidth="1"/>
    <col min="4" max="4" width="16.7109375" style="10" bestFit="1" customWidth="1"/>
    <col min="5" max="5" width="17.28515625" customWidth="1"/>
    <col min="6" max="6" width="12.5703125" bestFit="1" customWidth="1"/>
    <col min="7" max="7" width="15.85546875" bestFit="1" customWidth="1"/>
    <col min="8" max="8" width="12.28515625" bestFit="1" customWidth="1"/>
    <col min="9" max="9" width="13.85546875" customWidth="1"/>
    <col min="10" max="10" width="11.5703125" bestFit="1" customWidth="1"/>
    <col min="11" max="11" width="12.5703125" bestFit="1" customWidth="1"/>
    <col min="12" max="14" width="11.5703125" bestFit="1" customWidth="1"/>
    <col min="15" max="15" width="12.5703125" bestFit="1" customWidth="1"/>
    <col min="16" max="21" width="11.5703125" bestFit="1" customWidth="1"/>
    <col min="22" max="22" width="11.42578125" customWidth="1"/>
    <col min="23" max="24" width="11.42578125" bestFit="1" customWidth="1"/>
  </cols>
  <sheetData>
    <row r="1" spans="1:24" ht="15" customHeight="1" x14ac:dyDescent="0.25">
      <c r="A1" s="29"/>
      <c r="B1" s="144" t="s">
        <v>1135</v>
      </c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31"/>
      <c r="X1" s="8"/>
    </row>
    <row r="2" spans="1:24" ht="15" customHeight="1" x14ac:dyDescent="0.25">
      <c r="A2" s="29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44"/>
      <c r="Q2" s="144"/>
      <c r="R2" s="144"/>
      <c r="S2" s="144"/>
      <c r="T2" s="144"/>
      <c r="U2" s="144"/>
      <c r="V2" s="144"/>
      <c r="W2" s="30"/>
      <c r="X2" s="9"/>
    </row>
    <row r="3" spans="1:24" ht="15.75" x14ac:dyDescent="0.25">
      <c r="A3" s="25"/>
      <c r="B3" s="141"/>
      <c r="C3" s="65" t="s">
        <v>1</v>
      </c>
      <c r="D3" s="31"/>
      <c r="E3" s="110">
        <v>46042</v>
      </c>
      <c r="F3" s="81"/>
      <c r="W3" s="30"/>
      <c r="X3" s="9"/>
    </row>
    <row r="4" spans="1:24" ht="15.75" x14ac:dyDescent="0.25">
      <c r="A4" s="22"/>
      <c r="B4" s="142"/>
      <c r="C4" s="64" t="s">
        <v>3</v>
      </c>
      <c r="D4" s="35"/>
      <c r="E4" s="78" t="s">
        <v>4</v>
      </c>
      <c r="F4" s="81"/>
      <c r="W4" s="30"/>
      <c r="X4" s="9"/>
    </row>
    <row r="5" spans="1:24" ht="15" customHeight="1" x14ac:dyDescent="0.25">
      <c r="A5" s="22"/>
      <c r="B5" s="142"/>
      <c r="C5" s="62" t="s">
        <v>5</v>
      </c>
      <c r="D5" s="33"/>
      <c r="E5" s="79" t="s">
        <v>6</v>
      </c>
      <c r="F5" s="81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0"/>
      <c r="T5" s="30"/>
      <c r="U5" s="30"/>
      <c r="V5" s="30"/>
      <c r="W5" s="30"/>
      <c r="X5" s="9"/>
    </row>
    <row r="6" spans="1:24" ht="50.25" customHeight="1" x14ac:dyDescent="0.25">
      <c r="A6" s="22"/>
      <c r="B6" s="143"/>
      <c r="C6" s="59" t="s">
        <v>5</v>
      </c>
      <c r="D6" s="60"/>
      <c r="E6" s="80" t="s">
        <v>7</v>
      </c>
      <c r="F6" s="81"/>
      <c r="G6" s="172" t="s">
        <v>2</v>
      </c>
      <c r="H6" s="172"/>
      <c r="I6" s="172"/>
      <c r="J6" s="172"/>
      <c r="K6" s="172"/>
      <c r="L6" s="172"/>
      <c r="M6" s="172"/>
      <c r="N6" s="172"/>
      <c r="O6" s="172"/>
      <c r="P6" s="172"/>
      <c r="Q6" s="172"/>
      <c r="R6" s="172"/>
      <c r="S6" s="172"/>
      <c r="T6" s="172"/>
      <c r="U6" s="172"/>
      <c r="V6" s="172"/>
      <c r="W6" s="30"/>
      <c r="X6" s="9"/>
    </row>
    <row r="7" spans="1:24" ht="30.75" customHeight="1" x14ac:dyDescent="0.25">
      <c r="A7" s="22"/>
      <c r="B7" s="127" t="s">
        <v>8</v>
      </c>
      <c r="C7" s="35" t="s">
        <v>9</v>
      </c>
      <c r="D7" s="101" t="s">
        <v>1136</v>
      </c>
      <c r="E7" s="134" t="s">
        <v>11</v>
      </c>
      <c r="F7" s="127" t="s">
        <v>12</v>
      </c>
      <c r="G7" s="37" t="s">
        <v>1137</v>
      </c>
      <c r="H7" s="128">
        <v>46023</v>
      </c>
      <c r="I7" s="128">
        <v>46054</v>
      </c>
      <c r="J7" s="128">
        <v>46082</v>
      </c>
      <c r="K7" s="38" t="s">
        <v>1138</v>
      </c>
      <c r="L7" s="128">
        <v>46113</v>
      </c>
      <c r="M7" s="128">
        <v>46143</v>
      </c>
      <c r="N7" s="128">
        <v>46174</v>
      </c>
      <c r="O7" s="39" t="s">
        <v>1139</v>
      </c>
      <c r="P7" s="128">
        <v>46204</v>
      </c>
      <c r="Q7" s="128">
        <v>46235</v>
      </c>
      <c r="R7" s="128">
        <v>46266</v>
      </c>
      <c r="S7" s="40" t="s">
        <v>1140</v>
      </c>
      <c r="T7" s="128">
        <v>46296</v>
      </c>
      <c r="U7" s="128">
        <v>46327</v>
      </c>
      <c r="V7" s="128">
        <v>46357</v>
      </c>
      <c r="W7" s="30"/>
      <c r="X7" s="9"/>
    </row>
    <row r="8" spans="1:24" x14ac:dyDescent="0.25">
      <c r="A8" s="19"/>
      <c r="B8" s="127">
        <v>1</v>
      </c>
      <c r="C8" s="111"/>
      <c r="D8" s="135">
        <v>-2700</v>
      </c>
      <c r="E8" s="136">
        <f t="shared" ref="E8:E71" si="0">F8-G8-K8-O8-S8+D8</f>
        <v>-5400</v>
      </c>
      <c r="F8" s="20">
        <f>янв.26!F6+фев.26!F6+мар.26!F6+апр.26!F6+май.26!F6+июн.26!F6+июл.26!F6+авг.26!F6+сен.26!F6+окт.26!F6+ноя.26!F6+дек.26!F6</f>
        <v>0</v>
      </c>
      <c r="G8" s="43">
        <f>H8+I8+J8</f>
        <v>2700</v>
      </c>
      <c r="H8" s="20">
        <f>янв.26!E6</f>
        <v>1350</v>
      </c>
      <c r="I8" s="20">
        <f>фев.26!E6</f>
        <v>1350</v>
      </c>
      <c r="J8" s="20">
        <f>мар.26!E6</f>
        <v>0</v>
      </c>
      <c r="K8" s="44">
        <f>SUM(L8:N8)</f>
        <v>0</v>
      </c>
      <c r="L8" s="20">
        <f>апр.26!E6</f>
        <v>0</v>
      </c>
      <c r="M8" s="45">
        <f>май.26!E6</f>
        <v>0</v>
      </c>
      <c r="N8" s="45">
        <f>июн.26!E6</f>
        <v>0</v>
      </c>
      <c r="O8" s="46">
        <f>P8+Q8+R8</f>
        <v>0</v>
      </c>
      <c r="P8" s="45">
        <f>июл.26!E6</f>
        <v>0</v>
      </c>
      <c r="Q8" s="45">
        <f>авг.26!E6</f>
        <v>0</v>
      </c>
      <c r="R8" s="45">
        <f>сен.26!E6</f>
        <v>0</v>
      </c>
      <c r="S8" s="47">
        <f>T8+U8+V8</f>
        <v>0</v>
      </c>
      <c r="T8" s="45">
        <f>окт.26!E6</f>
        <v>0</v>
      </c>
      <c r="U8" s="45">
        <f>ноя.26!E6</f>
        <v>0</v>
      </c>
      <c r="V8" s="45">
        <f>дек.26!E6</f>
        <v>0</v>
      </c>
    </row>
    <row r="9" spans="1:24" x14ac:dyDescent="0.25">
      <c r="A9" s="19"/>
      <c r="B9" s="127">
        <v>2</v>
      </c>
      <c r="C9" s="111"/>
      <c r="D9" s="135">
        <v>1550</v>
      </c>
      <c r="E9" s="136">
        <f t="shared" si="0"/>
        <v>-1150</v>
      </c>
      <c r="F9" s="20">
        <f>янв.26!F7+фев.26!F7+мар.26!F7+апр.26!F7+май.26!F7+июн.26!F7+июл.26!F7+авг.26!F7+сен.26!F7+окт.26!F7+ноя.26!F7+дек.26!F7</f>
        <v>0</v>
      </c>
      <c r="G9" s="43">
        <f t="shared" ref="G9:G73" si="1">H9+I9+J9</f>
        <v>2700</v>
      </c>
      <c r="H9" s="20">
        <f>янв.26!E7</f>
        <v>1350</v>
      </c>
      <c r="I9" s="20">
        <f>фев.26!E7</f>
        <v>1350</v>
      </c>
      <c r="J9" s="20">
        <f>мар.26!E7</f>
        <v>0</v>
      </c>
      <c r="K9" s="44">
        <f t="shared" ref="K9:K73" si="2">SUM(L9:N9)</f>
        <v>0</v>
      </c>
      <c r="L9" s="20">
        <f>апр.26!E7</f>
        <v>0</v>
      </c>
      <c r="M9" s="45">
        <f>май.26!E7</f>
        <v>0</v>
      </c>
      <c r="N9" s="45">
        <f>июн.26!E7</f>
        <v>0</v>
      </c>
      <c r="O9" s="46">
        <f t="shared" ref="O9:O73" si="3">P9+Q9+R9</f>
        <v>0</v>
      </c>
      <c r="P9" s="45">
        <f>июл.26!E7</f>
        <v>0</v>
      </c>
      <c r="Q9" s="45">
        <f>авг.26!E7</f>
        <v>0</v>
      </c>
      <c r="R9" s="45">
        <f>сен.26!E7</f>
        <v>0</v>
      </c>
      <c r="S9" s="47">
        <f t="shared" ref="S9:S73" si="4">T9+U9+V9</f>
        <v>0</v>
      </c>
      <c r="T9" s="45">
        <f>окт.26!E7</f>
        <v>0</v>
      </c>
      <c r="U9" s="45">
        <f>ноя.26!E7</f>
        <v>0</v>
      </c>
      <c r="V9" s="45">
        <f>дек.26!E7</f>
        <v>0</v>
      </c>
    </row>
    <row r="10" spans="1:24" x14ac:dyDescent="0.25">
      <c r="A10" s="19"/>
      <c r="B10" s="127">
        <v>3</v>
      </c>
      <c r="C10" s="111"/>
      <c r="D10" s="135">
        <v>16350</v>
      </c>
      <c r="E10" s="136">
        <f t="shared" si="0"/>
        <v>15000</v>
      </c>
      <c r="F10" s="20">
        <f>янв.26!F8+фев.26!F8+мар.26!F8+апр.26!F8+май.26!F8+июн.26!F8+июл.26!F8+авг.26!F8+сен.26!F8+окт.26!F8+ноя.26!F8+дек.26!F8</f>
        <v>1350</v>
      </c>
      <c r="G10" s="43">
        <f t="shared" si="1"/>
        <v>2700</v>
      </c>
      <c r="H10" s="20">
        <f>янв.26!E8</f>
        <v>1350</v>
      </c>
      <c r="I10" s="20">
        <f>фев.26!E8</f>
        <v>1350</v>
      </c>
      <c r="J10" s="20">
        <f>мар.26!E8</f>
        <v>0</v>
      </c>
      <c r="K10" s="44">
        <f t="shared" si="2"/>
        <v>0</v>
      </c>
      <c r="L10" s="20">
        <f>апр.26!E8</f>
        <v>0</v>
      </c>
      <c r="M10" s="45">
        <f>май.26!E8</f>
        <v>0</v>
      </c>
      <c r="N10" s="45">
        <f>июн.26!E8</f>
        <v>0</v>
      </c>
      <c r="O10" s="46">
        <f t="shared" si="3"/>
        <v>0</v>
      </c>
      <c r="P10" s="45">
        <f>июл.26!E8</f>
        <v>0</v>
      </c>
      <c r="Q10" s="45">
        <f>авг.26!E8</f>
        <v>0</v>
      </c>
      <c r="R10" s="45">
        <f>сен.26!E8</f>
        <v>0</v>
      </c>
      <c r="S10" s="47">
        <f t="shared" si="4"/>
        <v>0</v>
      </c>
      <c r="T10" s="45">
        <f>окт.26!E8</f>
        <v>0</v>
      </c>
      <c r="U10" s="45">
        <f>ноя.26!E8</f>
        <v>0</v>
      </c>
      <c r="V10" s="45">
        <f>дек.26!E8</f>
        <v>0</v>
      </c>
    </row>
    <row r="11" spans="1:24" x14ac:dyDescent="0.25">
      <c r="A11" s="19"/>
      <c r="B11" s="127">
        <v>4</v>
      </c>
      <c r="C11" s="111"/>
      <c r="D11" s="135">
        <v>1899.1800000000003</v>
      </c>
      <c r="E11" s="136">
        <f t="shared" si="0"/>
        <v>-800.81999999999971</v>
      </c>
      <c r="F11" s="20">
        <f>янв.26!F9+фев.26!F9+мар.26!F9+апр.26!F9+май.26!F9+июн.26!F9+июл.26!F9+авг.26!F9+сен.26!F9+окт.26!F9+ноя.26!F9+дек.26!F9</f>
        <v>0</v>
      </c>
      <c r="G11" s="43">
        <f t="shared" si="1"/>
        <v>2700</v>
      </c>
      <c r="H11" s="20">
        <f>янв.26!E9</f>
        <v>1350</v>
      </c>
      <c r="I11" s="20">
        <f>фев.26!E9</f>
        <v>1350</v>
      </c>
      <c r="J11" s="20">
        <f>мар.26!E9</f>
        <v>0</v>
      </c>
      <c r="K11" s="44">
        <f t="shared" si="2"/>
        <v>0</v>
      </c>
      <c r="L11" s="20">
        <f>апр.26!E9</f>
        <v>0</v>
      </c>
      <c r="M11" s="45">
        <f>май.26!E9</f>
        <v>0</v>
      </c>
      <c r="N11" s="45">
        <f>июн.26!E9</f>
        <v>0</v>
      </c>
      <c r="O11" s="46">
        <f t="shared" si="3"/>
        <v>0</v>
      </c>
      <c r="P11" s="45">
        <f>июл.26!E9</f>
        <v>0</v>
      </c>
      <c r="Q11" s="45">
        <f>авг.26!E9</f>
        <v>0</v>
      </c>
      <c r="R11" s="45">
        <f>сен.26!E9</f>
        <v>0</v>
      </c>
      <c r="S11" s="47">
        <f t="shared" si="4"/>
        <v>0</v>
      </c>
      <c r="T11" s="45">
        <f>окт.26!E9</f>
        <v>0</v>
      </c>
      <c r="U11" s="45">
        <f>ноя.26!E9</f>
        <v>0</v>
      </c>
      <c r="V11" s="45">
        <f>дек.26!E9</f>
        <v>0</v>
      </c>
    </row>
    <row r="12" spans="1:24" x14ac:dyDescent="0.25">
      <c r="A12" s="19"/>
      <c r="B12" s="127">
        <v>5</v>
      </c>
      <c r="C12" s="111"/>
      <c r="D12" s="135">
        <v>3250</v>
      </c>
      <c r="E12" s="136">
        <f t="shared" si="0"/>
        <v>550</v>
      </c>
      <c r="F12" s="20">
        <f>янв.26!F10+фев.26!F10+мар.26!F10+апр.26!F10+май.26!F10+июн.26!F10+июл.26!F10+авг.26!F10+сен.26!F10+окт.26!F10+ноя.26!F10+дек.26!F10</f>
        <v>0</v>
      </c>
      <c r="G12" s="43">
        <f t="shared" si="1"/>
        <v>2700</v>
      </c>
      <c r="H12" s="20">
        <f>янв.26!E10</f>
        <v>1350</v>
      </c>
      <c r="I12" s="20">
        <f>фев.26!E10</f>
        <v>1350</v>
      </c>
      <c r="J12" s="20">
        <f>мар.26!E10</f>
        <v>0</v>
      </c>
      <c r="K12" s="44">
        <f t="shared" si="2"/>
        <v>0</v>
      </c>
      <c r="L12" s="20">
        <f>апр.26!E10</f>
        <v>0</v>
      </c>
      <c r="M12" s="45">
        <f>май.26!E10</f>
        <v>0</v>
      </c>
      <c r="N12" s="45">
        <f>июн.26!E10</f>
        <v>0</v>
      </c>
      <c r="O12" s="46">
        <f t="shared" si="3"/>
        <v>0</v>
      </c>
      <c r="P12" s="45">
        <f>июл.26!E10</f>
        <v>0</v>
      </c>
      <c r="Q12" s="45">
        <f>авг.26!E10</f>
        <v>0</v>
      </c>
      <c r="R12" s="45">
        <f>сен.26!E10</f>
        <v>0</v>
      </c>
      <c r="S12" s="47">
        <f t="shared" si="4"/>
        <v>0</v>
      </c>
      <c r="T12" s="45">
        <f>окт.26!E10</f>
        <v>0</v>
      </c>
      <c r="U12" s="45">
        <f>ноя.26!E10</f>
        <v>0</v>
      </c>
      <c r="V12" s="45">
        <f>дек.26!E10</f>
        <v>0</v>
      </c>
    </row>
    <row r="13" spans="1:24" x14ac:dyDescent="0.25">
      <c r="A13" s="19"/>
      <c r="B13" s="127">
        <v>6</v>
      </c>
      <c r="C13" s="111"/>
      <c r="D13" s="135">
        <v>-22950.589999999997</v>
      </c>
      <c r="E13" s="136">
        <f t="shared" si="0"/>
        <v>-25650.589999999997</v>
      </c>
      <c r="F13" s="20">
        <f>янв.26!F11+фев.26!F11+мар.26!F11+апр.26!F11+май.26!F11+июн.26!F11+июл.26!F11+авг.26!F11+сен.26!F11+окт.26!F11+ноя.26!F11+дек.26!F11</f>
        <v>0</v>
      </c>
      <c r="G13" s="43">
        <f t="shared" si="1"/>
        <v>2700</v>
      </c>
      <c r="H13" s="20">
        <f>янв.26!E11</f>
        <v>1350</v>
      </c>
      <c r="I13" s="20">
        <f>фев.26!E11</f>
        <v>1350</v>
      </c>
      <c r="J13" s="20">
        <f>мар.26!E11</f>
        <v>0</v>
      </c>
      <c r="K13" s="44">
        <f t="shared" si="2"/>
        <v>0</v>
      </c>
      <c r="L13" s="20">
        <f>апр.26!E11</f>
        <v>0</v>
      </c>
      <c r="M13" s="45">
        <f>май.26!E11</f>
        <v>0</v>
      </c>
      <c r="N13" s="45">
        <f>июн.26!E11</f>
        <v>0</v>
      </c>
      <c r="O13" s="46">
        <f t="shared" si="3"/>
        <v>0</v>
      </c>
      <c r="P13" s="45">
        <f>июл.26!E11</f>
        <v>0</v>
      </c>
      <c r="Q13" s="45">
        <f>авг.26!E11</f>
        <v>0</v>
      </c>
      <c r="R13" s="45">
        <f>сен.26!E11</f>
        <v>0</v>
      </c>
      <c r="S13" s="47">
        <f t="shared" si="4"/>
        <v>0</v>
      </c>
      <c r="T13" s="45">
        <f>окт.26!E11</f>
        <v>0</v>
      </c>
      <c r="U13" s="45">
        <f>ноя.26!E11</f>
        <v>0</v>
      </c>
      <c r="V13" s="45">
        <f>дек.26!E11</f>
        <v>0</v>
      </c>
    </row>
    <row r="14" spans="1:24" x14ac:dyDescent="0.25">
      <c r="A14" s="127"/>
      <c r="B14" s="127">
        <v>7</v>
      </c>
      <c r="C14" s="111"/>
      <c r="D14" s="135">
        <v>-47135.13</v>
      </c>
      <c r="E14" s="136">
        <f t="shared" si="0"/>
        <v>-49835.13</v>
      </c>
      <c r="F14" s="20">
        <f>янв.26!F12+фев.26!F12+мар.26!F12+апр.26!F12+май.26!F12+июн.26!F12+июл.26!F12+авг.26!F12+сен.26!F12+окт.26!F12+ноя.26!F12+дек.26!F12</f>
        <v>0</v>
      </c>
      <c r="G14" s="43">
        <f t="shared" si="1"/>
        <v>2700</v>
      </c>
      <c r="H14" s="20">
        <f>янв.26!E12</f>
        <v>1350</v>
      </c>
      <c r="I14" s="20">
        <f>фев.26!E12</f>
        <v>1350</v>
      </c>
      <c r="J14" s="20">
        <f>мар.26!E12</f>
        <v>0</v>
      </c>
      <c r="K14" s="44">
        <f t="shared" si="2"/>
        <v>0</v>
      </c>
      <c r="L14" s="20">
        <f>апр.26!E12</f>
        <v>0</v>
      </c>
      <c r="M14" s="45">
        <f>май.26!E12</f>
        <v>0</v>
      </c>
      <c r="N14" s="45">
        <f>июн.26!E12</f>
        <v>0</v>
      </c>
      <c r="O14" s="46">
        <f t="shared" si="3"/>
        <v>0</v>
      </c>
      <c r="P14" s="45">
        <f>июл.26!E12</f>
        <v>0</v>
      </c>
      <c r="Q14" s="45">
        <f>авг.26!E12</f>
        <v>0</v>
      </c>
      <c r="R14" s="45">
        <f>сен.26!E12</f>
        <v>0</v>
      </c>
      <c r="S14" s="47">
        <f t="shared" si="4"/>
        <v>0</v>
      </c>
      <c r="T14" s="45">
        <f>окт.26!E12</f>
        <v>0</v>
      </c>
      <c r="U14" s="45">
        <f>ноя.26!E12</f>
        <v>0</v>
      </c>
      <c r="V14" s="45">
        <f>дек.26!E12</f>
        <v>0</v>
      </c>
    </row>
    <row r="15" spans="1:24" x14ac:dyDescent="0.25">
      <c r="A15" s="41"/>
      <c r="B15" s="127">
        <v>8</v>
      </c>
      <c r="C15" s="111"/>
      <c r="D15" s="135">
        <v>1351.71</v>
      </c>
      <c r="E15" s="136">
        <f t="shared" si="0"/>
        <v>1.7100000000000364</v>
      </c>
      <c r="F15" s="20">
        <f>янв.26!F13+фев.26!F13+мар.26!F13+апр.26!F13+май.26!F13+июн.26!F13+июл.26!F13+авг.26!F13+сен.26!F13+окт.26!F13+ноя.26!F13+дек.26!F13</f>
        <v>1350</v>
      </c>
      <c r="G15" s="43">
        <f t="shared" si="1"/>
        <v>2700</v>
      </c>
      <c r="H15" s="20">
        <f>янв.26!E13</f>
        <v>1350</v>
      </c>
      <c r="I15" s="20">
        <f>фев.26!E13</f>
        <v>1350</v>
      </c>
      <c r="J15" s="20">
        <f>мар.26!E13</f>
        <v>0</v>
      </c>
      <c r="K15" s="44">
        <f t="shared" si="2"/>
        <v>0</v>
      </c>
      <c r="L15" s="20">
        <f>апр.26!E13</f>
        <v>0</v>
      </c>
      <c r="M15" s="45">
        <f>май.26!E13</f>
        <v>0</v>
      </c>
      <c r="N15" s="45">
        <f>июн.26!E13</f>
        <v>0</v>
      </c>
      <c r="O15" s="46">
        <f t="shared" si="3"/>
        <v>0</v>
      </c>
      <c r="P15" s="45">
        <f>июл.26!E13</f>
        <v>0</v>
      </c>
      <c r="Q15" s="45">
        <f>авг.26!E13</f>
        <v>0</v>
      </c>
      <c r="R15" s="45">
        <f>сен.26!E13</f>
        <v>0</v>
      </c>
      <c r="S15" s="47">
        <f t="shared" si="4"/>
        <v>0</v>
      </c>
      <c r="T15" s="45">
        <f>окт.26!E13</f>
        <v>0</v>
      </c>
      <c r="U15" s="45">
        <f>ноя.26!E13</f>
        <v>0</v>
      </c>
      <c r="V15" s="45">
        <f>дек.26!E13</f>
        <v>0</v>
      </c>
    </row>
    <row r="16" spans="1:24" x14ac:dyDescent="0.25">
      <c r="A16" s="22"/>
      <c r="B16" s="127" t="s">
        <v>17</v>
      </c>
      <c r="C16" s="111"/>
      <c r="D16" s="135">
        <v>-503364.82</v>
      </c>
      <c r="E16" s="136">
        <f t="shared" si="0"/>
        <v>-511464.82</v>
      </c>
      <c r="F16" s="20">
        <f>янв.26!F14+фев.26!F14+мар.26!F14+апр.26!F14+май.26!F14+июн.26!F14+июл.26!F14+авг.26!F14+сен.26!F14+окт.26!F14+ноя.26!F14+дек.26!F14</f>
        <v>0</v>
      </c>
      <c r="G16" s="43">
        <f t="shared" si="1"/>
        <v>8100</v>
      </c>
      <c r="H16" s="20">
        <f>янв.26!E14</f>
        <v>4050</v>
      </c>
      <c r="I16" s="20">
        <f>фев.26!E14</f>
        <v>4050</v>
      </c>
      <c r="J16" s="20">
        <f>мар.26!E14</f>
        <v>0</v>
      </c>
      <c r="K16" s="44">
        <f t="shared" si="2"/>
        <v>0</v>
      </c>
      <c r="L16" s="20">
        <f>апр.26!E14</f>
        <v>0</v>
      </c>
      <c r="M16" s="45">
        <f>май.26!E14</f>
        <v>0</v>
      </c>
      <c r="N16" s="45">
        <f>июн.26!E14</f>
        <v>0</v>
      </c>
      <c r="O16" s="46">
        <f t="shared" si="3"/>
        <v>0</v>
      </c>
      <c r="P16" s="45">
        <f>июл.26!E14</f>
        <v>0</v>
      </c>
      <c r="Q16" s="45">
        <f>авг.26!E14</f>
        <v>0</v>
      </c>
      <c r="R16" s="45">
        <f>сен.26!E14</f>
        <v>0</v>
      </c>
      <c r="S16" s="47">
        <f t="shared" si="4"/>
        <v>0</v>
      </c>
      <c r="T16" s="45">
        <f>окт.26!E14</f>
        <v>0</v>
      </c>
      <c r="U16" s="45">
        <f>ноя.26!E14</f>
        <v>0</v>
      </c>
      <c r="V16" s="45">
        <f>дек.26!E14</f>
        <v>0</v>
      </c>
    </row>
    <row r="17" spans="1:22" x14ac:dyDescent="0.25">
      <c r="A17" s="22"/>
      <c r="B17" s="127">
        <v>11</v>
      </c>
      <c r="C17" s="111"/>
      <c r="D17" s="135">
        <v>1349.9999999999995</v>
      </c>
      <c r="E17" s="136">
        <f t="shared" si="0"/>
        <v>-1350.0000000000005</v>
      </c>
      <c r="F17" s="20">
        <f>янв.26!F15+фев.26!F15+мар.26!F15+апр.26!F15+май.26!F15+июн.26!F15+июл.26!F15+авг.26!F15+сен.26!F15+окт.26!F15+ноя.26!F15+дек.26!F15</f>
        <v>0</v>
      </c>
      <c r="G17" s="43">
        <f t="shared" si="1"/>
        <v>2700</v>
      </c>
      <c r="H17" s="20">
        <f>янв.26!E15</f>
        <v>1350</v>
      </c>
      <c r="I17" s="20">
        <f>фев.26!E15</f>
        <v>1350</v>
      </c>
      <c r="J17" s="20">
        <f>мар.26!E15</f>
        <v>0</v>
      </c>
      <c r="K17" s="44">
        <f t="shared" si="2"/>
        <v>0</v>
      </c>
      <c r="L17" s="20">
        <f>апр.26!E15</f>
        <v>0</v>
      </c>
      <c r="M17" s="45">
        <f>май.26!E15</f>
        <v>0</v>
      </c>
      <c r="N17" s="45">
        <f>июн.26!E15</f>
        <v>0</v>
      </c>
      <c r="O17" s="46">
        <f t="shared" si="3"/>
        <v>0</v>
      </c>
      <c r="P17" s="45">
        <f>июл.26!E15</f>
        <v>0</v>
      </c>
      <c r="Q17" s="45">
        <f>авг.26!E15</f>
        <v>0</v>
      </c>
      <c r="R17" s="45">
        <f>сен.26!E15</f>
        <v>0</v>
      </c>
      <c r="S17" s="47">
        <f t="shared" si="4"/>
        <v>0</v>
      </c>
      <c r="T17" s="45">
        <f>окт.26!E15</f>
        <v>0</v>
      </c>
      <c r="U17" s="45">
        <f>ноя.26!E15</f>
        <v>0</v>
      </c>
      <c r="V17" s="45">
        <f>дек.26!E15</f>
        <v>0</v>
      </c>
    </row>
    <row r="18" spans="1:22" x14ac:dyDescent="0.25">
      <c r="A18" s="19"/>
      <c r="B18" s="127">
        <v>12</v>
      </c>
      <c r="C18" s="111"/>
      <c r="D18" s="135">
        <v>-948.56</v>
      </c>
      <c r="E18" s="136">
        <f t="shared" si="0"/>
        <v>-2298.56</v>
      </c>
      <c r="F18" s="20">
        <f>янв.26!F16+фев.26!F16+мар.26!F16+апр.26!F16+май.26!F16+июн.26!F16+июл.26!F16+авг.26!F16+сен.26!F16+окт.26!F16+ноя.26!F16+дек.26!F16</f>
        <v>1350</v>
      </c>
      <c r="G18" s="43">
        <f t="shared" si="1"/>
        <v>2700</v>
      </c>
      <c r="H18" s="20">
        <f>янв.26!E16</f>
        <v>1350</v>
      </c>
      <c r="I18" s="20">
        <f>фев.26!E16</f>
        <v>1350</v>
      </c>
      <c r="J18" s="20">
        <f>мар.26!E16</f>
        <v>0</v>
      </c>
      <c r="K18" s="44">
        <f t="shared" si="2"/>
        <v>0</v>
      </c>
      <c r="L18" s="20">
        <f>апр.26!E16</f>
        <v>0</v>
      </c>
      <c r="M18" s="45">
        <f>май.26!E16</f>
        <v>0</v>
      </c>
      <c r="N18" s="45">
        <f>июн.26!E16</f>
        <v>0</v>
      </c>
      <c r="O18" s="46">
        <f t="shared" si="3"/>
        <v>0</v>
      </c>
      <c r="P18" s="45">
        <f>июл.26!E16</f>
        <v>0</v>
      </c>
      <c r="Q18" s="45">
        <f>авг.26!E16</f>
        <v>0</v>
      </c>
      <c r="R18" s="45">
        <f>сен.26!E16</f>
        <v>0</v>
      </c>
      <c r="S18" s="47">
        <f t="shared" si="4"/>
        <v>0</v>
      </c>
      <c r="T18" s="45">
        <f>окт.26!E16</f>
        <v>0</v>
      </c>
      <c r="U18" s="45">
        <f>ноя.26!E16</f>
        <v>0</v>
      </c>
      <c r="V18" s="45">
        <f>дек.26!E16</f>
        <v>0</v>
      </c>
    </row>
    <row r="19" spans="1:22" x14ac:dyDescent="0.25">
      <c r="A19" s="19"/>
      <c r="B19" s="127">
        <v>13</v>
      </c>
      <c r="C19" s="111"/>
      <c r="D19" s="135">
        <v>1350</v>
      </c>
      <c r="E19" s="136">
        <f t="shared" si="0"/>
        <v>-1350</v>
      </c>
      <c r="F19" s="20">
        <f>янв.26!F17+фев.26!F17+мар.26!F17+апр.26!F17+май.26!F17+июн.26!F17+июл.26!F17+авг.26!F17+сен.26!F17+окт.26!F17+ноя.26!F17+дек.26!F17</f>
        <v>0</v>
      </c>
      <c r="G19" s="43">
        <f t="shared" si="1"/>
        <v>2700</v>
      </c>
      <c r="H19" s="20">
        <f>янв.26!E17</f>
        <v>1350</v>
      </c>
      <c r="I19" s="20">
        <f>фев.26!E17</f>
        <v>1350</v>
      </c>
      <c r="J19" s="20">
        <f>мар.26!E17</f>
        <v>0</v>
      </c>
      <c r="K19" s="44">
        <f t="shared" si="2"/>
        <v>0</v>
      </c>
      <c r="L19" s="20">
        <f>апр.26!E17</f>
        <v>0</v>
      </c>
      <c r="M19" s="45">
        <f>май.26!E17</f>
        <v>0</v>
      </c>
      <c r="N19" s="45">
        <f>июн.26!E17</f>
        <v>0</v>
      </c>
      <c r="O19" s="46">
        <f t="shared" si="3"/>
        <v>0</v>
      </c>
      <c r="P19" s="45">
        <f>июл.26!E17</f>
        <v>0</v>
      </c>
      <c r="Q19" s="45">
        <f>авг.26!E17</f>
        <v>0</v>
      </c>
      <c r="R19" s="45">
        <f>сен.26!E17</f>
        <v>0</v>
      </c>
      <c r="S19" s="47">
        <f t="shared" si="4"/>
        <v>0</v>
      </c>
      <c r="T19" s="45">
        <f>окт.26!E17</f>
        <v>0</v>
      </c>
      <c r="U19" s="45">
        <f>ноя.26!E17</f>
        <v>0</v>
      </c>
      <c r="V19" s="45">
        <f>дек.26!E17</f>
        <v>0</v>
      </c>
    </row>
    <row r="20" spans="1:22" x14ac:dyDescent="0.25">
      <c r="A20" s="19"/>
      <c r="B20" s="127">
        <v>14</v>
      </c>
      <c r="C20" s="111"/>
      <c r="D20" s="135">
        <v>2700</v>
      </c>
      <c r="E20" s="136">
        <f t="shared" si="0"/>
        <v>0</v>
      </c>
      <c r="F20" s="20">
        <f>янв.26!F18+фев.26!F18+мар.26!F18+апр.26!F18+май.26!F18+июн.26!F18+июл.26!F18+авг.26!F18+сен.26!F18+окт.26!F18+ноя.26!F18+дек.26!F18</f>
        <v>0</v>
      </c>
      <c r="G20" s="43">
        <f t="shared" si="1"/>
        <v>2700</v>
      </c>
      <c r="H20" s="20">
        <f>янв.26!E18</f>
        <v>1350</v>
      </c>
      <c r="I20" s="20">
        <f>фев.26!E18</f>
        <v>1350</v>
      </c>
      <c r="J20" s="20">
        <f>мар.26!E18</f>
        <v>0</v>
      </c>
      <c r="K20" s="44">
        <f t="shared" si="2"/>
        <v>0</v>
      </c>
      <c r="L20" s="20">
        <f>апр.26!E18</f>
        <v>0</v>
      </c>
      <c r="M20" s="45">
        <f>май.26!E18</f>
        <v>0</v>
      </c>
      <c r="N20" s="45">
        <f>июн.26!E18</f>
        <v>0</v>
      </c>
      <c r="O20" s="46">
        <f t="shared" si="3"/>
        <v>0</v>
      </c>
      <c r="P20" s="45">
        <f>июл.26!E18</f>
        <v>0</v>
      </c>
      <c r="Q20" s="45">
        <f>авг.26!E18</f>
        <v>0</v>
      </c>
      <c r="R20" s="45">
        <f>сен.26!E18</f>
        <v>0</v>
      </c>
      <c r="S20" s="47">
        <f t="shared" si="4"/>
        <v>0</v>
      </c>
      <c r="T20" s="45">
        <f>окт.26!E18</f>
        <v>0</v>
      </c>
      <c r="U20" s="45">
        <f>ноя.26!E18</f>
        <v>0</v>
      </c>
      <c r="V20" s="45">
        <f>дек.26!E18</f>
        <v>0</v>
      </c>
    </row>
    <row r="21" spans="1:22" x14ac:dyDescent="0.25">
      <c r="A21" s="19"/>
      <c r="B21" s="127" t="s">
        <v>18</v>
      </c>
      <c r="C21" s="111"/>
      <c r="D21" s="135">
        <v>1350</v>
      </c>
      <c r="E21" s="136">
        <f t="shared" si="0"/>
        <v>-1350</v>
      </c>
      <c r="F21" s="20">
        <f>янв.26!F19+фев.26!F19+мар.26!F19+апр.26!F19+май.26!F19+июн.26!F19+июл.26!F19+авг.26!F19+сен.26!F19+окт.26!F19+ноя.26!F19+дек.26!F19</f>
        <v>0</v>
      </c>
      <c r="G21" s="43">
        <f t="shared" si="1"/>
        <v>2700</v>
      </c>
      <c r="H21" s="20">
        <f>янв.26!E19</f>
        <v>1350</v>
      </c>
      <c r="I21" s="20">
        <f>фев.26!E19</f>
        <v>1350</v>
      </c>
      <c r="J21" s="20">
        <f>мар.26!E19</f>
        <v>0</v>
      </c>
      <c r="K21" s="44">
        <f t="shared" si="2"/>
        <v>0</v>
      </c>
      <c r="L21" s="20">
        <f>апр.26!E19</f>
        <v>0</v>
      </c>
      <c r="M21" s="45">
        <f>май.26!E19</f>
        <v>0</v>
      </c>
      <c r="N21" s="45">
        <f>июн.26!E19</f>
        <v>0</v>
      </c>
      <c r="O21" s="46">
        <f t="shared" si="3"/>
        <v>0</v>
      </c>
      <c r="P21" s="45">
        <f>июл.26!E19</f>
        <v>0</v>
      </c>
      <c r="Q21" s="45">
        <f>авг.26!E19</f>
        <v>0</v>
      </c>
      <c r="R21" s="45">
        <f>сен.26!E19</f>
        <v>0</v>
      </c>
      <c r="S21" s="47">
        <f t="shared" si="4"/>
        <v>0</v>
      </c>
      <c r="T21" s="45">
        <f>окт.26!E19</f>
        <v>0</v>
      </c>
      <c r="U21" s="45">
        <f>ноя.26!E19</f>
        <v>0</v>
      </c>
      <c r="V21" s="45">
        <f>дек.26!E19</f>
        <v>0</v>
      </c>
    </row>
    <row r="22" spans="1:22" x14ac:dyDescent="0.25">
      <c r="A22" s="22"/>
      <c r="B22" s="127">
        <v>17</v>
      </c>
      <c r="C22" s="111"/>
      <c r="D22" s="135">
        <v>1200</v>
      </c>
      <c r="E22" s="136">
        <f t="shared" si="0"/>
        <v>-150</v>
      </c>
      <c r="F22" s="20">
        <f>янв.26!F20+фев.26!F20+мар.26!F20+апр.26!F20+май.26!F20+июн.26!F20+июл.26!F20+авг.26!F20+сен.26!F20+окт.26!F20+ноя.26!F20+дек.26!F20</f>
        <v>1350</v>
      </c>
      <c r="G22" s="43">
        <f t="shared" si="1"/>
        <v>2700</v>
      </c>
      <c r="H22" s="20">
        <f>янв.26!E20</f>
        <v>1350</v>
      </c>
      <c r="I22" s="20">
        <f>фев.26!E20</f>
        <v>1350</v>
      </c>
      <c r="J22" s="20">
        <f>мар.26!E20</f>
        <v>0</v>
      </c>
      <c r="K22" s="44">
        <f t="shared" si="2"/>
        <v>0</v>
      </c>
      <c r="L22" s="20">
        <f>апр.26!E20</f>
        <v>0</v>
      </c>
      <c r="M22" s="45">
        <f>май.26!E20</f>
        <v>0</v>
      </c>
      <c r="N22" s="45">
        <f>июн.26!E20</f>
        <v>0</v>
      </c>
      <c r="O22" s="46">
        <f t="shared" si="3"/>
        <v>0</v>
      </c>
      <c r="P22" s="45">
        <f>июл.26!E20</f>
        <v>0</v>
      </c>
      <c r="Q22" s="45">
        <f>авг.26!E20</f>
        <v>0</v>
      </c>
      <c r="R22" s="45">
        <f>сен.26!E20</f>
        <v>0</v>
      </c>
      <c r="S22" s="47">
        <f t="shared" si="4"/>
        <v>0</v>
      </c>
      <c r="T22" s="45">
        <f>окт.26!E20</f>
        <v>0</v>
      </c>
      <c r="U22" s="45">
        <f>ноя.26!E20</f>
        <v>0</v>
      </c>
      <c r="V22" s="45">
        <f>дек.26!E20</f>
        <v>0</v>
      </c>
    </row>
    <row r="23" spans="1:22" x14ac:dyDescent="0.25">
      <c r="A23" s="22"/>
      <c r="B23" s="127">
        <v>18</v>
      </c>
      <c r="C23" s="111"/>
      <c r="D23" s="135">
        <v>0</v>
      </c>
      <c r="E23" s="136">
        <f t="shared" si="0"/>
        <v>-2700</v>
      </c>
      <c r="F23" s="20">
        <f>янв.26!F21+фев.26!F21+мар.26!F21+апр.26!F21+май.26!F21+июн.26!F21+июл.26!F21+авг.26!F21+сен.26!F21+окт.26!F21+ноя.26!F21+дек.26!F21</f>
        <v>0</v>
      </c>
      <c r="G23" s="43">
        <f t="shared" si="1"/>
        <v>2700</v>
      </c>
      <c r="H23" s="20">
        <f>янв.26!E21</f>
        <v>1350</v>
      </c>
      <c r="I23" s="20">
        <f>фев.26!E21</f>
        <v>1350</v>
      </c>
      <c r="J23" s="20">
        <f>мар.26!E21</f>
        <v>0</v>
      </c>
      <c r="K23" s="44">
        <f t="shared" si="2"/>
        <v>0</v>
      </c>
      <c r="L23" s="20">
        <f>апр.26!E21</f>
        <v>0</v>
      </c>
      <c r="M23" s="45">
        <f>май.26!E21</f>
        <v>0</v>
      </c>
      <c r="N23" s="45">
        <f>июн.26!E21</f>
        <v>0</v>
      </c>
      <c r="O23" s="46">
        <f t="shared" si="3"/>
        <v>0</v>
      </c>
      <c r="P23" s="45">
        <f>июл.26!E21</f>
        <v>0</v>
      </c>
      <c r="Q23" s="45">
        <f>авг.26!E21</f>
        <v>0</v>
      </c>
      <c r="R23" s="45">
        <f>сен.26!E21</f>
        <v>0</v>
      </c>
      <c r="S23" s="47">
        <f t="shared" si="4"/>
        <v>0</v>
      </c>
      <c r="T23" s="45">
        <f>окт.26!E21</f>
        <v>0</v>
      </c>
      <c r="U23" s="45">
        <f>ноя.26!E21</f>
        <v>0</v>
      </c>
      <c r="V23" s="45">
        <f>дек.26!E21</f>
        <v>0</v>
      </c>
    </row>
    <row r="24" spans="1:22" x14ac:dyDescent="0.25">
      <c r="A24" s="19"/>
      <c r="B24" s="127">
        <v>19</v>
      </c>
      <c r="C24" s="111"/>
      <c r="D24" s="135">
        <v>-10199.43</v>
      </c>
      <c r="E24" s="136">
        <f t="shared" si="0"/>
        <v>-11549.43</v>
      </c>
      <c r="F24" s="20">
        <f>янв.26!F22+фев.26!F22+мар.26!F22+апр.26!F22+май.26!F22+июн.26!F22+июл.26!F22+авг.26!F22+сен.26!F22+окт.26!F22+ноя.26!F22+дек.26!F22</f>
        <v>1350</v>
      </c>
      <c r="G24" s="43">
        <f t="shared" si="1"/>
        <v>2700</v>
      </c>
      <c r="H24" s="20">
        <f>янв.26!E22</f>
        <v>1350</v>
      </c>
      <c r="I24" s="20">
        <f>фев.26!E22</f>
        <v>1350</v>
      </c>
      <c r="J24" s="20">
        <f>мар.26!E22</f>
        <v>0</v>
      </c>
      <c r="K24" s="44">
        <f t="shared" si="2"/>
        <v>0</v>
      </c>
      <c r="L24" s="20">
        <f>апр.26!E22</f>
        <v>0</v>
      </c>
      <c r="M24" s="45">
        <f>май.26!E22</f>
        <v>0</v>
      </c>
      <c r="N24" s="45">
        <f>июн.26!E22</f>
        <v>0</v>
      </c>
      <c r="O24" s="46">
        <f t="shared" si="3"/>
        <v>0</v>
      </c>
      <c r="P24" s="45">
        <f>июл.26!E22</f>
        <v>0</v>
      </c>
      <c r="Q24" s="45">
        <f>авг.26!E22</f>
        <v>0</v>
      </c>
      <c r="R24" s="45">
        <f>сен.26!E22</f>
        <v>0</v>
      </c>
      <c r="S24" s="47">
        <f t="shared" si="4"/>
        <v>0</v>
      </c>
      <c r="T24" s="45">
        <f>окт.26!E22</f>
        <v>0</v>
      </c>
      <c r="U24" s="45">
        <f>ноя.26!E22</f>
        <v>0</v>
      </c>
      <c r="V24" s="45">
        <f>дек.26!E22</f>
        <v>0</v>
      </c>
    </row>
    <row r="25" spans="1:22" x14ac:dyDescent="0.25">
      <c r="A25" s="19"/>
      <c r="B25" s="127">
        <v>20</v>
      </c>
      <c r="C25" s="111"/>
      <c r="D25" s="135">
        <v>-2700</v>
      </c>
      <c r="E25" s="136">
        <f t="shared" si="0"/>
        <v>-5400</v>
      </c>
      <c r="F25" s="20">
        <f>янв.26!F23+фев.26!F23+мар.26!F23+апр.26!F23+май.26!F23+июн.26!F23+июл.26!F23+авг.26!F23+сен.26!F23+окт.26!F23+ноя.26!F23+дек.26!F23</f>
        <v>0</v>
      </c>
      <c r="G25" s="43">
        <f t="shared" si="1"/>
        <v>2700</v>
      </c>
      <c r="H25" s="20">
        <f>янв.26!E23</f>
        <v>1350</v>
      </c>
      <c r="I25" s="20">
        <f>фев.26!E23</f>
        <v>1350</v>
      </c>
      <c r="J25" s="20">
        <f>мар.26!E23</f>
        <v>0</v>
      </c>
      <c r="K25" s="44">
        <f t="shared" si="2"/>
        <v>0</v>
      </c>
      <c r="L25" s="20">
        <f>апр.26!E23</f>
        <v>0</v>
      </c>
      <c r="M25" s="45">
        <f>май.26!E23</f>
        <v>0</v>
      </c>
      <c r="N25" s="45">
        <f>июн.26!E23</f>
        <v>0</v>
      </c>
      <c r="O25" s="46">
        <f t="shared" si="3"/>
        <v>0</v>
      </c>
      <c r="P25" s="45">
        <f>июл.26!E23</f>
        <v>0</v>
      </c>
      <c r="Q25" s="45">
        <f>авг.26!E23</f>
        <v>0</v>
      </c>
      <c r="R25" s="45">
        <f>сен.26!E23</f>
        <v>0</v>
      </c>
      <c r="S25" s="47">
        <f t="shared" si="4"/>
        <v>0</v>
      </c>
      <c r="T25" s="45">
        <f>окт.26!E23</f>
        <v>0</v>
      </c>
      <c r="U25" s="45">
        <f>ноя.26!E23</f>
        <v>0</v>
      </c>
      <c r="V25" s="45">
        <f>дек.26!E23</f>
        <v>0</v>
      </c>
    </row>
    <row r="26" spans="1:22" x14ac:dyDescent="0.25">
      <c r="A26" s="19"/>
      <c r="B26" s="127">
        <v>21</v>
      </c>
      <c r="C26" s="111"/>
      <c r="D26" s="135">
        <v>-4050</v>
      </c>
      <c r="E26" s="136">
        <f t="shared" si="0"/>
        <v>-6750</v>
      </c>
      <c r="F26" s="20">
        <f>янв.26!F24+фев.26!F24+мар.26!F24+апр.26!F24+май.26!F24+июн.26!F24+июл.26!F24+авг.26!F24+сен.26!F24+окт.26!F24+ноя.26!F24+дек.26!F24</f>
        <v>0</v>
      </c>
      <c r="G26" s="43">
        <f t="shared" si="1"/>
        <v>2700</v>
      </c>
      <c r="H26" s="20">
        <f>янв.26!E24</f>
        <v>1350</v>
      </c>
      <c r="I26" s="20">
        <f>фев.26!E24</f>
        <v>1350</v>
      </c>
      <c r="J26" s="20">
        <f>мар.26!E24</f>
        <v>0</v>
      </c>
      <c r="K26" s="44">
        <f t="shared" si="2"/>
        <v>0</v>
      </c>
      <c r="L26" s="20">
        <f>апр.26!E24</f>
        <v>0</v>
      </c>
      <c r="M26" s="45">
        <f>май.26!E24</f>
        <v>0</v>
      </c>
      <c r="N26" s="45">
        <f>июн.26!E24</f>
        <v>0</v>
      </c>
      <c r="O26" s="46">
        <f t="shared" si="3"/>
        <v>0</v>
      </c>
      <c r="P26" s="45">
        <f>июл.26!E24</f>
        <v>0</v>
      </c>
      <c r="Q26" s="45">
        <f>авг.26!E24</f>
        <v>0</v>
      </c>
      <c r="R26" s="45">
        <f>сен.26!E24</f>
        <v>0</v>
      </c>
      <c r="S26" s="47">
        <f t="shared" si="4"/>
        <v>0</v>
      </c>
      <c r="T26" s="45">
        <f>окт.26!E24</f>
        <v>0</v>
      </c>
      <c r="U26" s="45">
        <f>ноя.26!E24</f>
        <v>0</v>
      </c>
      <c r="V26" s="45">
        <f>дек.26!E24</f>
        <v>0</v>
      </c>
    </row>
    <row r="27" spans="1:22" x14ac:dyDescent="0.25">
      <c r="A27" s="19"/>
      <c r="B27" s="127">
        <v>22</v>
      </c>
      <c r="C27" s="111"/>
      <c r="D27" s="135">
        <v>7052.59</v>
      </c>
      <c r="E27" s="136">
        <f t="shared" si="0"/>
        <v>4352.59</v>
      </c>
      <c r="F27" s="20">
        <f>янв.26!F25+фев.26!F25+мар.26!F25+апр.26!F25+май.26!F25+июн.26!F25+июл.26!F25+авг.26!F25+сен.26!F25+окт.26!F25+ноя.26!F25+дек.26!F25</f>
        <v>0</v>
      </c>
      <c r="G27" s="43">
        <f t="shared" si="1"/>
        <v>2700</v>
      </c>
      <c r="H27" s="20">
        <f>янв.26!E25</f>
        <v>1350</v>
      </c>
      <c r="I27" s="20">
        <f>фев.26!E25</f>
        <v>1350</v>
      </c>
      <c r="J27" s="20">
        <f>мар.26!E25</f>
        <v>0</v>
      </c>
      <c r="K27" s="44">
        <f t="shared" si="2"/>
        <v>0</v>
      </c>
      <c r="L27" s="20">
        <f>апр.26!E25</f>
        <v>0</v>
      </c>
      <c r="M27" s="45">
        <f>май.26!E25</f>
        <v>0</v>
      </c>
      <c r="N27" s="45">
        <f>июн.26!E25</f>
        <v>0</v>
      </c>
      <c r="O27" s="46">
        <f t="shared" si="3"/>
        <v>0</v>
      </c>
      <c r="P27" s="45">
        <f>июл.26!E25</f>
        <v>0</v>
      </c>
      <c r="Q27" s="45">
        <f>авг.26!E25</f>
        <v>0</v>
      </c>
      <c r="R27" s="45">
        <f>сен.26!E25</f>
        <v>0</v>
      </c>
      <c r="S27" s="47">
        <f t="shared" si="4"/>
        <v>0</v>
      </c>
      <c r="T27" s="45">
        <f>окт.26!E25</f>
        <v>0</v>
      </c>
      <c r="U27" s="45">
        <f>ноя.26!E25</f>
        <v>0</v>
      </c>
      <c r="V27" s="45">
        <f>дек.26!E25</f>
        <v>0</v>
      </c>
    </row>
    <row r="28" spans="1:22" x14ac:dyDescent="0.25">
      <c r="A28" s="22"/>
      <c r="B28" s="127" t="s">
        <v>19</v>
      </c>
      <c r="C28" s="111"/>
      <c r="D28" s="135">
        <v>-343114.82</v>
      </c>
      <c r="E28" s="136">
        <f t="shared" si="0"/>
        <v>-348514.82</v>
      </c>
      <c r="F28" s="20">
        <f>янв.26!F26+фев.26!F26+мар.26!F26+апр.26!F26+май.26!F26+июн.26!F26+июл.26!F26+авг.26!F26+сен.26!F26+окт.26!F26+ноя.26!F26+дек.26!F26</f>
        <v>0</v>
      </c>
      <c r="G28" s="43">
        <f t="shared" si="1"/>
        <v>5400</v>
      </c>
      <c r="H28" s="20">
        <f>янв.26!E26</f>
        <v>2700</v>
      </c>
      <c r="I28" s="20">
        <f>фев.26!E26</f>
        <v>2700</v>
      </c>
      <c r="J28" s="20">
        <f>мар.26!E26</f>
        <v>0</v>
      </c>
      <c r="K28" s="44">
        <f t="shared" si="2"/>
        <v>0</v>
      </c>
      <c r="L28" s="20">
        <f>апр.26!E26</f>
        <v>0</v>
      </c>
      <c r="M28" s="45">
        <f>май.26!E26</f>
        <v>0</v>
      </c>
      <c r="N28" s="45">
        <f>июн.26!E26</f>
        <v>0</v>
      </c>
      <c r="O28" s="46">
        <f t="shared" si="3"/>
        <v>0</v>
      </c>
      <c r="P28" s="45">
        <f>июл.26!E26</f>
        <v>0</v>
      </c>
      <c r="Q28" s="45">
        <f>авг.26!E26</f>
        <v>0</v>
      </c>
      <c r="R28" s="45">
        <f>сен.26!E26</f>
        <v>0</v>
      </c>
      <c r="S28" s="47">
        <f t="shared" si="4"/>
        <v>0</v>
      </c>
      <c r="T28" s="45">
        <f>окт.26!E26</f>
        <v>0</v>
      </c>
      <c r="U28" s="45">
        <f>ноя.26!E26</f>
        <v>0</v>
      </c>
      <c r="V28" s="45">
        <f>дек.26!E26</f>
        <v>0</v>
      </c>
    </row>
    <row r="29" spans="1:22" x14ac:dyDescent="0.25">
      <c r="A29" s="19"/>
      <c r="B29" s="127">
        <v>25</v>
      </c>
      <c r="C29" s="111"/>
      <c r="D29" s="135">
        <v>0</v>
      </c>
      <c r="E29" s="136">
        <f t="shared" si="0"/>
        <v>-2700</v>
      </c>
      <c r="F29" s="20">
        <f>янв.26!F27+фев.26!F27+мар.26!F27+апр.26!F27+май.26!F27+июн.26!F27+июл.26!F27+авг.26!F27+сен.26!F27+окт.26!F27+ноя.26!F27+дек.26!F27</f>
        <v>0</v>
      </c>
      <c r="G29" s="43">
        <f t="shared" si="1"/>
        <v>2700</v>
      </c>
      <c r="H29" s="20">
        <f>янв.26!E27</f>
        <v>1350</v>
      </c>
      <c r="I29" s="20">
        <f>фев.26!E27</f>
        <v>1350</v>
      </c>
      <c r="J29" s="20">
        <f>мар.26!E27</f>
        <v>0</v>
      </c>
      <c r="K29" s="44">
        <f t="shared" si="2"/>
        <v>0</v>
      </c>
      <c r="L29" s="20">
        <f>апр.26!E27</f>
        <v>0</v>
      </c>
      <c r="M29" s="45">
        <f>май.26!E27</f>
        <v>0</v>
      </c>
      <c r="N29" s="45">
        <f>июн.26!E27</f>
        <v>0</v>
      </c>
      <c r="O29" s="46">
        <f t="shared" si="3"/>
        <v>0</v>
      </c>
      <c r="P29" s="45">
        <f>июл.26!E27</f>
        <v>0</v>
      </c>
      <c r="Q29" s="45">
        <f>авг.26!E27</f>
        <v>0</v>
      </c>
      <c r="R29" s="45">
        <f>сен.26!E27</f>
        <v>0</v>
      </c>
      <c r="S29" s="47">
        <f t="shared" si="4"/>
        <v>0</v>
      </c>
      <c r="T29" s="45">
        <f>окт.26!E27</f>
        <v>0</v>
      </c>
      <c r="U29" s="45">
        <f>ноя.26!E27</f>
        <v>0</v>
      </c>
      <c r="V29" s="45">
        <f>дек.26!E27</f>
        <v>0</v>
      </c>
    </row>
    <row r="30" spans="1:22" x14ac:dyDescent="0.25">
      <c r="A30" s="48"/>
      <c r="B30" s="22">
        <v>26</v>
      </c>
      <c r="C30" s="111"/>
      <c r="D30" s="135">
        <v>0</v>
      </c>
      <c r="E30" s="136">
        <f t="shared" si="0"/>
        <v>-2700</v>
      </c>
      <c r="F30" s="20">
        <f>янв.26!F28+фев.26!F28+мар.26!F28+апр.26!F28+май.26!F28+июн.26!F28+июл.26!F28+авг.26!F28+сен.26!F28+окт.26!F28+ноя.26!F28+дек.26!F28</f>
        <v>0</v>
      </c>
      <c r="G30" s="43">
        <f t="shared" si="1"/>
        <v>2700</v>
      </c>
      <c r="H30" s="20">
        <f>янв.26!E28</f>
        <v>1350</v>
      </c>
      <c r="I30" s="20">
        <f>фев.26!E28</f>
        <v>1350</v>
      </c>
      <c r="J30" s="20">
        <f>мар.26!E28</f>
        <v>0</v>
      </c>
      <c r="K30" s="44">
        <f t="shared" si="2"/>
        <v>0</v>
      </c>
      <c r="L30" s="20">
        <f>апр.26!E28</f>
        <v>0</v>
      </c>
      <c r="M30" s="45">
        <f>май.26!E28</f>
        <v>0</v>
      </c>
      <c r="N30" s="45">
        <f>июн.26!E28</f>
        <v>0</v>
      </c>
      <c r="O30" s="46">
        <f t="shared" si="3"/>
        <v>0</v>
      </c>
      <c r="P30" s="45">
        <f>июл.26!E28</f>
        <v>0</v>
      </c>
      <c r="Q30" s="45">
        <f>авг.26!E28</f>
        <v>0</v>
      </c>
      <c r="R30" s="45">
        <f>сен.26!E28</f>
        <v>0</v>
      </c>
      <c r="S30" s="47">
        <f t="shared" si="4"/>
        <v>0</v>
      </c>
      <c r="T30" s="45">
        <f>окт.26!E28</f>
        <v>0</v>
      </c>
      <c r="U30" s="45">
        <f>ноя.26!E28</f>
        <v>0</v>
      </c>
      <c r="V30" s="45">
        <f>дек.26!E28</f>
        <v>0</v>
      </c>
    </row>
    <row r="31" spans="1:22" x14ac:dyDescent="0.25">
      <c r="A31" s="19"/>
      <c r="B31" s="127">
        <v>27</v>
      </c>
      <c r="C31" s="111"/>
      <c r="D31" s="135">
        <v>2700</v>
      </c>
      <c r="E31" s="136">
        <f t="shared" si="0"/>
        <v>1350</v>
      </c>
      <c r="F31" s="20">
        <f>янв.26!F29+фев.26!F29+мар.26!F29+апр.26!F29+май.26!F29+июн.26!F29+июл.26!F29+авг.26!F29+сен.26!F29+окт.26!F29+ноя.26!F29+дек.26!F29</f>
        <v>1350</v>
      </c>
      <c r="G31" s="43">
        <f t="shared" si="1"/>
        <v>2700</v>
      </c>
      <c r="H31" s="20">
        <f>янв.26!E29</f>
        <v>1350</v>
      </c>
      <c r="I31" s="20">
        <f>фев.26!E29</f>
        <v>1350</v>
      </c>
      <c r="J31" s="20">
        <f>мар.26!E29</f>
        <v>0</v>
      </c>
      <c r="K31" s="44">
        <f t="shared" si="2"/>
        <v>0</v>
      </c>
      <c r="L31" s="20">
        <f>апр.26!E29</f>
        <v>0</v>
      </c>
      <c r="M31" s="45">
        <f>май.26!E29</f>
        <v>0</v>
      </c>
      <c r="N31" s="45">
        <f>июн.26!E29</f>
        <v>0</v>
      </c>
      <c r="O31" s="46">
        <f t="shared" si="3"/>
        <v>0</v>
      </c>
      <c r="P31" s="45">
        <f>июл.26!E29</f>
        <v>0</v>
      </c>
      <c r="Q31" s="45">
        <f>авг.26!E29</f>
        <v>0</v>
      </c>
      <c r="R31" s="45">
        <f>сен.26!E29</f>
        <v>0</v>
      </c>
      <c r="S31" s="47">
        <f t="shared" si="4"/>
        <v>0</v>
      </c>
      <c r="T31" s="45">
        <f>окт.26!E29</f>
        <v>0</v>
      </c>
      <c r="U31" s="45">
        <f>ноя.26!E29</f>
        <v>0</v>
      </c>
      <c r="V31" s="45">
        <f>дек.26!E29</f>
        <v>0</v>
      </c>
    </row>
    <row r="32" spans="1:22" x14ac:dyDescent="0.25">
      <c r="A32" s="19"/>
      <c r="B32" s="127">
        <v>28</v>
      </c>
      <c r="C32" s="111"/>
      <c r="D32" s="135">
        <v>8100</v>
      </c>
      <c r="E32" s="136">
        <f t="shared" si="0"/>
        <v>6750</v>
      </c>
      <c r="F32" s="20">
        <f>янв.26!F30+фев.26!F30+мар.26!F30+апр.26!F30+май.26!F30+июн.26!F30+июл.26!F30+авг.26!F30+сен.26!F30+окт.26!F30+ноя.26!F30+дек.26!F30</f>
        <v>1350</v>
      </c>
      <c r="G32" s="43">
        <f t="shared" si="1"/>
        <v>2700</v>
      </c>
      <c r="H32" s="20">
        <f>янв.26!E30</f>
        <v>1350</v>
      </c>
      <c r="I32" s="20">
        <f>фев.26!E30</f>
        <v>1350</v>
      </c>
      <c r="J32" s="20">
        <f>мар.26!E30</f>
        <v>0</v>
      </c>
      <c r="K32" s="44">
        <f t="shared" si="2"/>
        <v>0</v>
      </c>
      <c r="L32" s="20">
        <f>апр.26!E30</f>
        <v>0</v>
      </c>
      <c r="M32" s="45">
        <f>май.26!E30</f>
        <v>0</v>
      </c>
      <c r="N32" s="45">
        <f>июн.26!E30</f>
        <v>0</v>
      </c>
      <c r="O32" s="46">
        <f t="shared" si="3"/>
        <v>0</v>
      </c>
      <c r="P32" s="45">
        <f>июл.26!E30</f>
        <v>0</v>
      </c>
      <c r="Q32" s="45">
        <f>авг.26!E30</f>
        <v>0</v>
      </c>
      <c r="R32" s="45">
        <f>сен.26!E30</f>
        <v>0</v>
      </c>
      <c r="S32" s="47">
        <f t="shared" si="4"/>
        <v>0</v>
      </c>
      <c r="T32" s="45">
        <f>окт.26!E30</f>
        <v>0</v>
      </c>
      <c r="U32" s="45">
        <f>ноя.26!E30</f>
        <v>0</v>
      </c>
      <c r="V32" s="45">
        <f>дек.26!E30</f>
        <v>0</v>
      </c>
    </row>
    <row r="33" spans="1:22" x14ac:dyDescent="0.25">
      <c r="A33" s="19"/>
      <c r="B33" s="127">
        <v>29</v>
      </c>
      <c r="C33" s="111"/>
      <c r="D33" s="135">
        <v>-2700</v>
      </c>
      <c r="E33" s="136">
        <f t="shared" si="0"/>
        <v>-5400</v>
      </c>
      <c r="F33" s="20">
        <f>янв.26!F31+фев.26!F31+мар.26!F31+апр.26!F31+май.26!F31+июн.26!F31+июл.26!F31+авг.26!F31+сен.26!F31+окт.26!F31+ноя.26!F31+дек.26!F31</f>
        <v>0</v>
      </c>
      <c r="G33" s="43">
        <f t="shared" si="1"/>
        <v>2700</v>
      </c>
      <c r="H33" s="20">
        <f>янв.26!E31</f>
        <v>1350</v>
      </c>
      <c r="I33" s="20">
        <f>фев.26!E31</f>
        <v>1350</v>
      </c>
      <c r="J33" s="20">
        <f>мар.26!E31</f>
        <v>0</v>
      </c>
      <c r="K33" s="44">
        <f t="shared" si="2"/>
        <v>0</v>
      </c>
      <c r="L33" s="20">
        <f>апр.26!E31</f>
        <v>0</v>
      </c>
      <c r="M33" s="45">
        <f>май.26!E31</f>
        <v>0</v>
      </c>
      <c r="N33" s="45">
        <f>июн.26!E31</f>
        <v>0</v>
      </c>
      <c r="O33" s="46">
        <f t="shared" si="3"/>
        <v>0</v>
      </c>
      <c r="P33" s="45">
        <f>июл.26!E31</f>
        <v>0</v>
      </c>
      <c r="Q33" s="45">
        <f>авг.26!E31</f>
        <v>0</v>
      </c>
      <c r="R33" s="45">
        <f>сен.26!E31</f>
        <v>0</v>
      </c>
      <c r="S33" s="47">
        <f t="shared" si="4"/>
        <v>0</v>
      </c>
      <c r="T33" s="45">
        <f>окт.26!E31</f>
        <v>0</v>
      </c>
      <c r="U33" s="45">
        <f>ноя.26!E31</f>
        <v>0</v>
      </c>
      <c r="V33" s="45">
        <f>дек.26!E31</f>
        <v>0</v>
      </c>
    </row>
    <row r="34" spans="1:22" x14ac:dyDescent="0.25">
      <c r="A34" s="19"/>
      <c r="B34" s="127" t="s">
        <v>20</v>
      </c>
      <c r="C34" s="111"/>
      <c r="D34" s="135">
        <v>0.87</v>
      </c>
      <c r="E34" s="136">
        <f t="shared" si="0"/>
        <v>-8099.13</v>
      </c>
      <c r="F34" s="20">
        <f>янв.26!F32+фев.26!F32+мар.26!F32+апр.26!F32+май.26!F32+июн.26!F32+июл.26!F32+авг.26!F32+сен.26!F32+окт.26!F32+ноя.26!F32+дек.26!F32</f>
        <v>0</v>
      </c>
      <c r="G34" s="43">
        <f t="shared" si="1"/>
        <v>8100</v>
      </c>
      <c r="H34" s="20">
        <f>янв.26!E32</f>
        <v>4050</v>
      </c>
      <c r="I34" s="20">
        <f>фев.26!E32</f>
        <v>4050</v>
      </c>
      <c r="J34" s="20">
        <f>мар.26!E32</f>
        <v>0</v>
      </c>
      <c r="K34" s="44">
        <f t="shared" si="2"/>
        <v>0</v>
      </c>
      <c r="L34" s="20">
        <f>апр.26!E32</f>
        <v>0</v>
      </c>
      <c r="M34" s="45">
        <f>май.26!E32</f>
        <v>0</v>
      </c>
      <c r="N34" s="45">
        <f>июн.26!E32</f>
        <v>0</v>
      </c>
      <c r="O34" s="46">
        <f t="shared" si="3"/>
        <v>0</v>
      </c>
      <c r="P34" s="45">
        <f>июл.26!E32</f>
        <v>0</v>
      </c>
      <c r="Q34" s="45">
        <f>авг.26!E32</f>
        <v>0</v>
      </c>
      <c r="R34" s="45">
        <f>сен.26!E32</f>
        <v>0</v>
      </c>
      <c r="S34" s="47">
        <f t="shared" si="4"/>
        <v>0</v>
      </c>
      <c r="T34" s="45">
        <f>окт.26!E32</f>
        <v>0</v>
      </c>
      <c r="U34" s="45">
        <f>ноя.26!E32</f>
        <v>0</v>
      </c>
      <c r="V34" s="45">
        <f>дек.26!E32</f>
        <v>0</v>
      </c>
    </row>
    <row r="35" spans="1:22" x14ac:dyDescent="0.25">
      <c r="A35" s="19"/>
      <c r="B35" s="127">
        <v>32</v>
      </c>
      <c r="C35" s="111"/>
      <c r="D35" s="135">
        <v>4550</v>
      </c>
      <c r="E35" s="136">
        <f t="shared" si="0"/>
        <v>1850</v>
      </c>
      <c r="F35" s="20">
        <f>янв.26!F33+фев.26!F33+мар.26!F33+апр.26!F33+май.26!F33+июн.26!F33+июл.26!F33+авг.26!F33+сен.26!F33+окт.26!F33+ноя.26!F33+дек.26!F33</f>
        <v>0</v>
      </c>
      <c r="G35" s="43">
        <f t="shared" si="1"/>
        <v>2700</v>
      </c>
      <c r="H35" s="20">
        <f>янв.26!E33</f>
        <v>1350</v>
      </c>
      <c r="I35" s="20">
        <f>фев.26!E33</f>
        <v>1350</v>
      </c>
      <c r="J35" s="20">
        <f>мар.26!E33</f>
        <v>0</v>
      </c>
      <c r="K35" s="44">
        <f t="shared" si="2"/>
        <v>0</v>
      </c>
      <c r="L35" s="20">
        <f>апр.26!E33</f>
        <v>0</v>
      </c>
      <c r="M35" s="45">
        <f>май.26!E33</f>
        <v>0</v>
      </c>
      <c r="N35" s="45">
        <f>июн.26!E33</f>
        <v>0</v>
      </c>
      <c r="O35" s="46">
        <f t="shared" si="3"/>
        <v>0</v>
      </c>
      <c r="P35" s="45">
        <f>июл.26!E33</f>
        <v>0</v>
      </c>
      <c r="Q35" s="45">
        <f>авг.26!E33</f>
        <v>0</v>
      </c>
      <c r="R35" s="45">
        <f>сен.26!E33</f>
        <v>0</v>
      </c>
      <c r="S35" s="47">
        <f t="shared" si="4"/>
        <v>0</v>
      </c>
      <c r="T35" s="45">
        <f>окт.26!E33</f>
        <v>0</v>
      </c>
      <c r="U35" s="45">
        <f>ноя.26!E33</f>
        <v>0</v>
      </c>
      <c r="V35" s="45">
        <f>дек.26!E33</f>
        <v>0</v>
      </c>
    </row>
    <row r="36" spans="1:22" x14ac:dyDescent="0.25">
      <c r="A36" s="22"/>
      <c r="B36" s="127">
        <v>34</v>
      </c>
      <c r="C36" s="111"/>
      <c r="D36" s="135">
        <v>1350.44</v>
      </c>
      <c r="E36" s="136">
        <f t="shared" si="0"/>
        <v>-1049.56</v>
      </c>
      <c r="F36" s="20">
        <f>янв.26!F34+фев.26!F34+мар.26!F34+апр.26!F34+май.26!F34+июн.26!F34+июл.26!F34+авг.26!F34+сен.26!F34+окт.26!F34+ноя.26!F34+дек.26!F34</f>
        <v>300</v>
      </c>
      <c r="G36" s="43">
        <f t="shared" si="1"/>
        <v>2700</v>
      </c>
      <c r="H36" s="20">
        <f>янв.26!E34</f>
        <v>1350</v>
      </c>
      <c r="I36" s="20">
        <f>фев.26!E34</f>
        <v>1350</v>
      </c>
      <c r="J36" s="20">
        <f>мар.26!E34</f>
        <v>0</v>
      </c>
      <c r="K36" s="44">
        <f t="shared" si="2"/>
        <v>0</v>
      </c>
      <c r="L36" s="20">
        <f>апр.26!E34</f>
        <v>0</v>
      </c>
      <c r="M36" s="45">
        <f>май.26!E34</f>
        <v>0</v>
      </c>
      <c r="N36" s="45">
        <f>июн.26!E34</f>
        <v>0</v>
      </c>
      <c r="O36" s="46">
        <f t="shared" si="3"/>
        <v>0</v>
      </c>
      <c r="P36" s="45">
        <f>июл.26!E34</f>
        <v>0</v>
      </c>
      <c r="Q36" s="45">
        <f>авг.26!E34</f>
        <v>0</v>
      </c>
      <c r="R36" s="45">
        <f>сен.26!E34</f>
        <v>0</v>
      </c>
      <c r="S36" s="47">
        <f t="shared" si="4"/>
        <v>0</v>
      </c>
      <c r="T36" s="45">
        <f>окт.26!E34</f>
        <v>0</v>
      </c>
      <c r="U36" s="45">
        <f>ноя.26!E34</f>
        <v>0</v>
      </c>
      <c r="V36" s="45">
        <f>дек.26!E34</f>
        <v>0</v>
      </c>
    </row>
    <row r="37" spans="1:22" x14ac:dyDescent="0.25">
      <c r="A37" s="22"/>
      <c r="B37" s="127">
        <v>35</v>
      </c>
      <c r="C37" s="111"/>
      <c r="D37" s="135">
        <v>0</v>
      </c>
      <c r="E37" s="136">
        <f t="shared" si="0"/>
        <v>-2700</v>
      </c>
      <c r="F37" s="20">
        <f>янв.26!F35+фев.26!F35+мар.26!F35+апр.26!F35+май.26!F35+июн.26!F35+июл.26!F35+авг.26!F35+сен.26!F35+окт.26!F35+ноя.26!F35+дек.26!F35</f>
        <v>0</v>
      </c>
      <c r="G37" s="43">
        <f t="shared" si="1"/>
        <v>2700</v>
      </c>
      <c r="H37" s="20">
        <f>янв.26!E35</f>
        <v>1350</v>
      </c>
      <c r="I37" s="20">
        <f>фев.26!E35</f>
        <v>1350</v>
      </c>
      <c r="J37" s="20">
        <f>мар.26!E35</f>
        <v>0</v>
      </c>
      <c r="K37" s="44">
        <f t="shared" si="2"/>
        <v>0</v>
      </c>
      <c r="L37" s="20">
        <f>апр.26!E35</f>
        <v>0</v>
      </c>
      <c r="M37" s="45">
        <f>май.26!E35</f>
        <v>0</v>
      </c>
      <c r="N37" s="45">
        <f>июн.26!E35</f>
        <v>0</v>
      </c>
      <c r="O37" s="46">
        <f t="shared" si="3"/>
        <v>0</v>
      </c>
      <c r="P37" s="45">
        <f>июл.26!E35</f>
        <v>0</v>
      </c>
      <c r="Q37" s="45">
        <f>авг.26!E35</f>
        <v>0</v>
      </c>
      <c r="R37" s="45">
        <f>сен.26!E35</f>
        <v>0</v>
      </c>
      <c r="S37" s="47">
        <f t="shared" si="4"/>
        <v>0</v>
      </c>
      <c r="T37" s="45">
        <f>окт.26!E35</f>
        <v>0</v>
      </c>
      <c r="U37" s="45">
        <f>ноя.26!E35</f>
        <v>0</v>
      </c>
      <c r="V37" s="45">
        <f>дек.26!E35</f>
        <v>0</v>
      </c>
    </row>
    <row r="38" spans="1:22" x14ac:dyDescent="0.25">
      <c r="A38" s="19"/>
      <c r="B38" s="127">
        <v>36</v>
      </c>
      <c r="C38" s="111"/>
      <c r="D38" s="135">
        <v>-8100</v>
      </c>
      <c r="E38" s="136">
        <f t="shared" si="0"/>
        <v>-10800</v>
      </c>
      <c r="F38" s="20">
        <f>янв.26!F36+фев.26!F36+мар.26!F36+апр.26!F36+май.26!F36+июн.26!F36+июл.26!F36+авг.26!F36+сен.26!F36+окт.26!F36+ноя.26!F36+дек.26!F36</f>
        <v>0</v>
      </c>
      <c r="G38" s="43">
        <f t="shared" si="1"/>
        <v>2700</v>
      </c>
      <c r="H38" s="20">
        <f>янв.26!E36</f>
        <v>1350</v>
      </c>
      <c r="I38" s="20">
        <f>фев.26!E36</f>
        <v>1350</v>
      </c>
      <c r="J38" s="20">
        <f>мар.26!E36</f>
        <v>0</v>
      </c>
      <c r="K38" s="44">
        <f t="shared" si="2"/>
        <v>0</v>
      </c>
      <c r="L38" s="20">
        <f>апр.26!E36</f>
        <v>0</v>
      </c>
      <c r="M38" s="45">
        <f>май.26!E36</f>
        <v>0</v>
      </c>
      <c r="N38" s="45">
        <f>июн.26!E36</f>
        <v>0</v>
      </c>
      <c r="O38" s="46">
        <f t="shared" si="3"/>
        <v>0</v>
      </c>
      <c r="P38" s="45">
        <f>июл.26!E36</f>
        <v>0</v>
      </c>
      <c r="Q38" s="45">
        <f>авг.26!E36</f>
        <v>0</v>
      </c>
      <c r="R38" s="45">
        <f>сен.26!E36</f>
        <v>0</v>
      </c>
      <c r="S38" s="47">
        <f t="shared" si="4"/>
        <v>0</v>
      </c>
      <c r="T38" s="45">
        <f>окт.26!E36</f>
        <v>0</v>
      </c>
      <c r="U38" s="45">
        <f>ноя.26!E36</f>
        <v>0</v>
      </c>
      <c r="V38" s="45">
        <f>дек.26!E36</f>
        <v>0</v>
      </c>
    </row>
    <row r="39" spans="1:22" x14ac:dyDescent="0.25">
      <c r="A39" s="127"/>
      <c r="B39" s="127">
        <v>37</v>
      </c>
      <c r="C39" s="111"/>
      <c r="D39" s="135">
        <v>-6696.7099999999991</v>
      </c>
      <c r="E39" s="136">
        <f t="shared" si="0"/>
        <v>-9396.7099999999991</v>
      </c>
      <c r="F39" s="20">
        <f>янв.26!F37+фев.26!F37+мар.26!F37+апр.26!F37+май.26!F37+июн.26!F37+июл.26!F37+авг.26!F37+сен.26!F37+окт.26!F37+ноя.26!F37+дек.26!F37</f>
        <v>0</v>
      </c>
      <c r="G39" s="43">
        <f t="shared" si="1"/>
        <v>2700</v>
      </c>
      <c r="H39" s="20">
        <f>янв.26!E37</f>
        <v>1350</v>
      </c>
      <c r="I39" s="20">
        <f>фев.26!E37</f>
        <v>1350</v>
      </c>
      <c r="J39" s="20">
        <f>мар.26!E37</f>
        <v>0</v>
      </c>
      <c r="K39" s="44">
        <f t="shared" si="2"/>
        <v>0</v>
      </c>
      <c r="L39" s="20">
        <f>апр.26!E37</f>
        <v>0</v>
      </c>
      <c r="M39" s="45">
        <f>май.26!E37</f>
        <v>0</v>
      </c>
      <c r="N39" s="45">
        <f>июн.26!E37</f>
        <v>0</v>
      </c>
      <c r="O39" s="46">
        <f t="shared" si="3"/>
        <v>0</v>
      </c>
      <c r="P39" s="45">
        <f>июл.26!E37</f>
        <v>0</v>
      </c>
      <c r="Q39" s="45">
        <f>авг.26!E37</f>
        <v>0</v>
      </c>
      <c r="R39" s="45">
        <f>сен.26!E37</f>
        <v>0</v>
      </c>
      <c r="S39" s="47">
        <f t="shared" si="4"/>
        <v>0</v>
      </c>
      <c r="T39" s="45">
        <f>окт.26!E37</f>
        <v>0</v>
      </c>
      <c r="U39" s="45">
        <f>ноя.26!E37</f>
        <v>0</v>
      </c>
      <c r="V39" s="45">
        <f>дек.26!E37</f>
        <v>0</v>
      </c>
    </row>
    <row r="40" spans="1:22" x14ac:dyDescent="0.25">
      <c r="A40" s="22"/>
      <c r="B40" s="127" t="s">
        <v>21</v>
      </c>
      <c r="C40" s="111"/>
      <c r="D40" s="135">
        <v>-10000</v>
      </c>
      <c r="E40" s="136">
        <f t="shared" si="0"/>
        <v>-11000</v>
      </c>
      <c r="F40" s="20">
        <f>янв.26!F38+фев.26!F38+мар.26!F38+апр.26!F38+май.26!F38+июн.26!F38+июл.26!F38+авг.26!F38+сен.26!F38+окт.26!F38+ноя.26!F38+дек.26!F38</f>
        <v>0</v>
      </c>
      <c r="G40" s="43">
        <f t="shared" si="1"/>
        <v>1000</v>
      </c>
      <c r="H40" s="20">
        <f>янв.26!E38</f>
        <v>500</v>
      </c>
      <c r="I40" s="20">
        <f>фев.26!E38</f>
        <v>500</v>
      </c>
      <c r="J40" s="20">
        <f>мар.26!E38</f>
        <v>0</v>
      </c>
      <c r="K40" s="44">
        <f t="shared" si="2"/>
        <v>0</v>
      </c>
      <c r="L40" s="20">
        <f>апр.26!E38</f>
        <v>0</v>
      </c>
      <c r="M40" s="45">
        <f>май.26!E38</f>
        <v>0</v>
      </c>
      <c r="N40" s="45">
        <f>июн.26!E38</f>
        <v>0</v>
      </c>
      <c r="O40" s="46">
        <f t="shared" si="3"/>
        <v>0</v>
      </c>
      <c r="P40" s="45">
        <f>июл.26!E38</f>
        <v>0</v>
      </c>
      <c r="Q40" s="45">
        <f>авг.26!E38</f>
        <v>0</v>
      </c>
      <c r="R40" s="45">
        <f>сен.26!E38</f>
        <v>0</v>
      </c>
      <c r="S40" s="47">
        <f t="shared" si="4"/>
        <v>0</v>
      </c>
      <c r="T40" s="45">
        <f>окт.26!E38</f>
        <v>0</v>
      </c>
      <c r="U40" s="45">
        <f>ноя.26!E38</f>
        <v>0</v>
      </c>
      <c r="V40" s="45">
        <f>дек.26!E38</f>
        <v>0</v>
      </c>
    </row>
    <row r="41" spans="1:22" x14ac:dyDescent="0.25">
      <c r="A41" s="23"/>
      <c r="B41" s="127">
        <v>38</v>
      </c>
      <c r="C41" s="111"/>
      <c r="D41" s="135">
        <v>-8810</v>
      </c>
      <c r="E41" s="136">
        <f t="shared" si="0"/>
        <v>-11510</v>
      </c>
      <c r="F41" s="20">
        <f>янв.26!F39+фев.26!F39+мар.26!F39+апр.26!F39+май.26!F39+июн.26!F39+июл.26!F39+авг.26!F39+сен.26!F39+окт.26!F39+ноя.26!F39+дек.26!F39</f>
        <v>0</v>
      </c>
      <c r="G41" s="43">
        <f t="shared" si="1"/>
        <v>2700</v>
      </c>
      <c r="H41" s="20">
        <f>янв.26!E39</f>
        <v>1350</v>
      </c>
      <c r="I41" s="20">
        <f>фев.26!E39</f>
        <v>1350</v>
      </c>
      <c r="J41" s="20">
        <f>мар.26!E39</f>
        <v>0</v>
      </c>
      <c r="K41" s="44">
        <f t="shared" si="2"/>
        <v>0</v>
      </c>
      <c r="L41" s="20">
        <f>апр.26!E39</f>
        <v>0</v>
      </c>
      <c r="M41" s="45">
        <f>май.26!E39</f>
        <v>0</v>
      </c>
      <c r="N41" s="45">
        <f>июн.26!E39</f>
        <v>0</v>
      </c>
      <c r="O41" s="46">
        <f t="shared" si="3"/>
        <v>0</v>
      </c>
      <c r="P41" s="45">
        <f>июл.26!E39</f>
        <v>0</v>
      </c>
      <c r="Q41" s="45">
        <f>авг.26!E39</f>
        <v>0</v>
      </c>
      <c r="R41" s="45">
        <f>сен.26!E39</f>
        <v>0</v>
      </c>
      <c r="S41" s="47">
        <f t="shared" si="4"/>
        <v>0</v>
      </c>
      <c r="T41" s="45">
        <f>окт.26!E39</f>
        <v>0</v>
      </c>
      <c r="U41" s="45">
        <f>ноя.26!E39</f>
        <v>0</v>
      </c>
      <c r="V41" s="45">
        <f>дек.26!E39</f>
        <v>0</v>
      </c>
    </row>
    <row r="42" spans="1:22" x14ac:dyDescent="0.25">
      <c r="A42" s="23"/>
      <c r="B42" s="127">
        <v>39</v>
      </c>
      <c r="C42" s="111"/>
      <c r="D42" s="135">
        <v>-4050</v>
      </c>
      <c r="E42" s="136">
        <f t="shared" si="0"/>
        <v>-6750</v>
      </c>
      <c r="F42" s="20">
        <f>янв.26!F40+фев.26!F40+мар.26!F40+апр.26!F40+май.26!F40+июн.26!F40+июл.26!F40+авг.26!F40+сен.26!F40+окт.26!F40+ноя.26!F40+дек.26!F40</f>
        <v>0</v>
      </c>
      <c r="G42" s="43">
        <f t="shared" si="1"/>
        <v>2700</v>
      </c>
      <c r="H42" s="20">
        <f>янв.26!E40</f>
        <v>1350</v>
      </c>
      <c r="I42" s="20">
        <f>фев.26!E40</f>
        <v>1350</v>
      </c>
      <c r="J42" s="20">
        <f>мар.26!E40</f>
        <v>0</v>
      </c>
      <c r="K42" s="44">
        <f t="shared" si="2"/>
        <v>0</v>
      </c>
      <c r="L42" s="20">
        <f>апр.26!E40</f>
        <v>0</v>
      </c>
      <c r="M42" s="45">
        <f>май.26!E40</f>
        <v>0</v>
      </c>
      <c r="N42" s="45">
        <f>июн.26!E40</f>
        <v>0</v>
      </c>
      <c r="O42" s="46">
        <f t="shared" si="3"/>
        <v>0</v>
      </c>
      <c r="P42" s="45">
        <f>июл.26!E40</f>
        <v>0</v>
      </c>
      <c r="Q42" s="45">
        <f>авг.26!E40</f>
        <v>0</v>
      </c>
      <c r="R42" s="45">
        <f>сен.26!E40</f>
        <v>0</v>
      </c>
      <c r="S42" s="47">
        <f t="shared" si="4"/>
        <v>0</v>
      </c>
      <c r="T42" s="45">
        <f>окт.26!E40</f>
        <v>0</v>
      </c>
      <c r="U42" s="45">
        <f>ноя.26!E40</f>
        <v>0</v>
      </c>
      <c r="V42" s="45">
        <f>дек.26!E40</f>
        <v>0</v>
      </c>
    </row>
    <row r="43" spans="1:22" x14ac:dyDescent="0.25">
      <c r="A43" s="23"/>
      <c r="B43" s="127">
        <v>40</v>
      </c>
      <c r="C43" s="111"/>
      <c r="D43" s="135">
        <v>-2257.98</v>
      </c>
      <c r="E43" s="136">
        <f t="shared" si="0"/>
        <v>-907.98</v>
      </c>
      <c r="F43" s="20">
        <f>янв.26!F41+фев.26!F41+мар.26!F41+апр.26!F41+май.26!F41+июн.26!F41+июл.26!F41+авг.26!F41+сен.26!F41+окт.26!F41+ноя.26!F41+дек.26!F41</f>
        <v>4050</v>
      </c>
      <c r="G43" s="43">
        <f t="shared" si="1"/>
        <v>2700</v>
      </c>
      <c r="H43" s="20">
        <f>янв.26!E41</f>
        <v>1350</v>
      </c>
      <c r="I43" s="20">
        <f>фев.26!E41</f>
        <v>1350</v>
      </c>
      <c r="J43" s="20">
        <f>мар.26!E41</f>
        <v>0</v>
      </c>
      <c r="K43" s="44">
        <f t="shared" si="2"/>
        <v>0</v>
      </c>
      <c r="L43" s="20">
        <f>апр.26!E41</f>
        <v>0</v>
      </c>
      <c r="M43" s="45">
        <f>май.26!E41</f>
        <v>0</v>
      </c>
      <c r="N43" s="45">
        <f>июн.26!E41</f>
        <v>0</v>
      </c>
      <c r="O43" s="46">
        <f t="shared" si="3"/>
        <v>0</v>
      </c>
      <c r="P43" s="45">
        <f>июл.26!E41</f>
        <v>0</v>
      </c>
      <c r="Q43" s="45">
        <f>авг.26!E41</f>
        <v>0</v>
      </c>
      <c r="R43" s="45">
        <f>сен.26!E41</f>
        <v>0</v>
      </c>
      <c r="S43" s="47">
        <f t="shared" si="4"/>
        <v>0</v>
      </c>
      <c r="T43" s="45">
        <f>окт.26!E41</f>
        <v>0</v>
      </c>
      <c r="U43" s="45">
        <f>ноя.26!E41</f>
        <v>0</v>
      </c>
      <c r="V43" s="45">
        <f>дек.26!E41</f>
        <v>0</v>
      </c>
    </row>
    <row r="44" spans="1:22" x14ac:dyDescent="0.25">
      <c r="A44" s="23"/>
      <c r="B44" s="127">
        <v>41</v>
      </c>
      <c r="C44" s="111"/>
      <c r="D44" s="135">
        <v>2750.57</v>
      </c>
      <c r="E44" s="136">
        <f t="shared" si="0"/>
        <v>50.570000000000164</v>
      </c>
      <c r="F44" s="20">
        <f>янв.26!F42+фев.26!F42+мар.26!F42+апр.26!F42+май.26!F42+июн.26!F42+июл.26!F42+авг.26!F42+сен.26!F42+окт.26!F42+ноя.26!F42+дек.26!F42</f>
        <v>0</v>
      </c>
      <c r="G44" s="43">
        <f t="shared" si="1"/>
        <v>2700</v>
      </c>
      <c r="H44" s="20">
        <f>янв.26!E42</f>
        <v>1350</v>
      </c>
      <c r="I44" s="20">
        <f>фев.26!E42</f>
        <v>1350</v>
      </c>
      <c r="J44" s="20">
        <f>мар.26!E42</f>
        <v>0</v>
      </c>
      <c r="K44" s="44">
        <f t="shared" si="2"/>
        <v>0</v>
      </c>
      <c r="L44" s="20">
        <f>апр.26!E42</f>
        <v>0</v>
      </c>
      <c r="M44" s="45">
        <f>май.26!E42</f>
        <v>0</v>
      </c>
      <c r="N44" s="45">
        <f>июн.26!E42</f>
        <v>0</v>
      </c>
      <c r="O44" s="46">
        <f t="shared" si="3"/>
        <v>0</v>
      </c>
      <c r="P44" s="45">
        <f>июл.26!E42</f>
        <v>0</v>
      </c>
      <c r="Q44" s="45">
        <f>авг.26!E42</f>
        <v>0</v>
      </c>
      <c r="R44" s="45">
        <f>сен.26!E42</f>
        <v>0</v>
      </c>
      <c r="S44" s="47">
        <f t="shared" si="4"/>
        <v>0</v>
      </c>
      <c r="T44" s="45">
        <f>окт.26!E42</f>
        <v>0</v>
      </c>
      <c r="U44" s="45">
        <f>ноя.26!E42</f>
        <v>0</v>
      </c>
      <c r="V44" s="45">
        <f>дек.26!E42</f>
        <v>0</v>
      </c>
    </row>
    <row r="45" spans="1:22" x14ac:dyDescent="0.25">
      <c r="A45" s="22"/>
      <c r="B45" s="127">
        <v>42</v>
      </c>
      <c r="C45" s="111"/>
      <c r="D45" s="135">
        <v>0</v>
      </c>
      <c r="E45" s="136">
        <f t="shared" si="0"/>
        <v>-2700</v>
      </c>
      <c r="F45" s="20">
        <f>янв.26!F43+фев.26!F43+мар.26!F43+апр.26!F43+май.26!F43+июн.26!F43+июл.26!F43+авг.26!F43+сен.26!F43+окт.26!F43+ноя.26!F43+дек.26!F43</f>
        <v>0</v>
      </c>
      <c r="G45" s="43">
        <f t="shared" si="1"/>
        <v>2700</v>
      </c>
      <c r="H45" s="20">
        <f>янв.26!E43</f>
        <v>1350</v>
      </c>
      <c r="I45" s="20">
        <f>фев.26!E43</f>
        <v>1350</v>
      </c>
      <c r="J45" s="20">
        <f>мар.26!E43</f>
        <v>0</v>
      </c>
      <c r="K45" s="44">
        <f t="shared" si="2"/>
        <v>0</v>
      </c>
      <c r="L45" s="20">
        <f>апр.26!E43</f>
        <v>0</v>
      </c>
      <c r="M45" s="45">
        <f>май.26!E43</f>
        <v>0</v>
      </c>
      <c r="N45" s="45">
        <f>июн.26!E43</f>
        <v>0</v>
      </c>
      <c r="O45" s="46">
        <f t="shared" si="3"/>
        <v>0</v>
      </c>
      <c r="P45" s="45">
        <f>июл.26!E43</f>
        <v>0</v>
      </c>
      <c r="Q45" s="45">
        <f>авг.26!E43</f>
        <v>0</v>
      </c>
      <c r="R45" s="45">
        <f>сен.26!E43</f>
        <v>0</v>
      </c>
      <c r="S45" s="47">
        <f t="shared" si="4"/>
        <v>0</v>
      </c>
      <c r="T45" s="45">
        <f>окт.26!E43</f>
        <v>0</v>
      </c>
      <c r="U45" s="45">
        <f>ноя.26!E43</f>
        <v>0</v>
      </c>
      <c r="V45" s="45">
        <f>дек.26!E43</f>
        <v>0</v>
      </c>
    </row>
    <row r="46" spans="1:22" x14ac:dyDescent="0.25">
      <c r="A46" s="49"/>
      <c r="B46" s="127">
        <v>43</v>
      </c>
      <c r="C46" s="111"/>
      <c r="D46" s="135">
        <v>949.59000000000015</v>
      </c>
      <c r="E46" s="136">
        <f t="shared" si="0"/>
        <v>949.59000000000015</v>
      </c>
      <c r="F46" s="20">
        <f>янв.26!F44+фев.26!F44+мар.26!F44+апр.26!F44+май.26!F44+июн.26!F44+июл.26!F44+авг.26!F44+сен.26!F44+окт.26!F44+ноя.26!F44+дек.26!F44</f>
        <v>2700</v>
      </c>
      <c r="G46" s="43">
        <f t="shared" si="1"/>
        <v>2700</v>
      </c>
      <c r="H46" s="20">
        <f>янв.26!E44</f>
        <v>1350</v>
      </c>
      <c r="I46" s="20">
        <f>фев.26!E44</f>
        <v>1350</v>
      </c>
      <c r="J46" s="20">
        <f>мар.26!E44</f>
        <v>0</v>
      </c>
      <c r="K46" s="44">
        <f t="shared" si="2"/>
        <v>0</v>
      </c>
      <c r="L46" s="20">
        <f>апр.26!E44</f>
        <v>0</v>
      </c>
      <c r="M46" s="45">
        <f>май.26!E44</f>
        <v>0</v>
      </c>
      <c r="N46" s="45">
        <f>июн.26!E44</f>
        <v>0</v>
      </c>
      <c r="O46" s="46">
        <f t="shared" si="3"/>
        <v>0</v>
      </c>
      <c r="P46" s="45">
        <f>июл.26!E44</f>
        <v>0</v>
      </c>
      <c r="Q46" s="45">
        <f>авг.26!E44</f>
        <v>0</v>
      </c>
      <c r="R46" s="45">
        <f>сен.26!E44</f>
        <v>0</v>
      </c>
      <c r="S46" s="47">
        <f t="shared" si="4"/>
        <v>0</v>
      </c>
      <c r="T46" s="45">
        <f>окт.26!E44</f>
        <v>0</v>
      </c>
      <c r="U46" s="45">
        <f>ноя.26!E44</f>
        <v>0</v>
      </c>
      <c r="V46" s="45">
        <f>дек.26!E44</f>
        <v>0</v>
      </c>
    </row>
    <row r="47" spans="1:22" x14ac:dyDescent="0.25">
      <c r="A47" s="49"/>
      <c r="B47" s="127">
        <v>44</v>
      </c>
      <c r="C47" s="111"/>
      <c r="D47" s="135">
        <v>0</v>
      </c>
      <c r="E47" s="136">
        <f t="shared" si="0"/>
        <v>0</v>
      </c>
      <c r="F47" s="20">
        <f>янв.26!F45+фев.26!F45+мар.26!F45+апр.26!F45+май.26!F45+июн.26!F45+июл.26!F45+авг.26!F45+сен.26!F45+окт.26!F45+ноя.26!F45+дек.26!F45</f>
        <v>0</v>
      </c>
      <c r="G47" s="43">
        <f t="shared" si="1"/>
        <v>0</v>
      </c>
      <c r="H47" s="20">
        <f>янв.26!E45</f>
        <v>0</v>
      </c>
      <c r="I47" s="20">
        <f>фев.26!E45</f>
        <v>0</v>
      </c>
      <c r="J47" s="20">
        <f>мар.26!E45</f>
        <v>0</v>
      </c>
      <c r="K47" s="44">
        <f t="shared" si="2"/>
        <v>0</v>
      </c>
      <c r="L47" s="20">
        <f>апр.26!E45</f>
        <v>0</v>
      </c>
      <c r="M47" s="45">
        <f>май.26!E45</f>
        <v>0</v>
      </c>
      <c r="N47" s="45">
        <f>июн.26!E45</f>
        <v>0</v>
      </c>
      <c r="O47" s="46">
        <f t="shared" si="3"/>
        <v>0</v>
      </c>
      <c r="P47" s="45">
        <f>июл.26!E45</f>
        <v>0</v>
      </c>
      <c r="Q47" s="45">
        <f>авг.26!E45</f>
        <v>0</v>
      </c>
      <c r="R47" s="45">
        <f>сен.26!E45</f>
        <v>0</v>
      </c>
      <c r="S47" s="47">
        <f t="shared" si="4"/>
        <v>0</v>
      </c>
      <c r="T47" s="45">
        <f>окт.26!E45</f>
        <v>0</v>
      </c>
      <c r="U47" s="45">
        <f>ноя.26!E45</f>
        <v>0</v>
      </c>
      <c r="V47" s="45">
        <f>дек.26!E45</f>
        <v>0</v>
      </c>
    </row>
    <row r="48" spans="1:22" x14ac:dyDescent="0.25">
      <c r="A48" s="23"/>
      <c r="B48" s="127">
        <v>45</v>
      </c>
      <c r="C48" s="111"/>
      <c r="D48" s="135">
        <v>0</v>
      </c>
      <c r="E48" s="136">
        <f t="shared" si="0"/>
        <v>-2700</v>
      </c>
      <c r="F48" s="20">
        <f>янв.26!F46+фев.26!F46+мар.26!F46+апр.26!F46+май.26!F46+июн.26!F46+июл.26!F46+авг.26!F46+сен.26!F46+окт.26!F46+ноя.26!F46+дек.26!F46</f>
        <v>0</v>
      </c>
      <c r="G48" s="43">
        <f t="shared" si="1"/>
        <v>2700</v>
      </c>
      <c r="H48" s="20">
        <f>янв.26!E46</f>
        <v>1350</v>
      </c>
      <c r="I48" s="20">
        <f>фев.26!E46</f>
        <v>1350</v>
      </c>
      <c r="J48" s="20">
        <f>мар.26!E46</f>
        <v>0</v>
      </c>
      <c r="K48" s="44">
        <f t="shared" si="2"/>
        <v>0</v>
      </c>
      <c r="L48" s="20">
        <f>апр.26!E46</f>
        <v>0</v>
      </c>
      <c r="M48" s="45">
        <f>май.26!E46</f>
        <v>0</v>
      </c>
      <c r="N48" s="45">
        <f>июн.26!E46</f>
        <v>0</v>
      </c>
      <c r="O48" s="46">
        <f t="shared" si="3"/>
        <v>0</v>
      </c>
      <c r="P48" s="45">
        <f>июл.26!E46</f>
        <v>0</v>
      </c>
      <c r="Q48" s="45">
        <f>авг.26!E46</f>
        <v>0</v>
      </c>
      <c r="R48" s="45">
        <f>сен.26!E46</f>
        <v>0</v>
      </c>
      <c r="S48" s="47">
        <f t="shared" si="4"/>
        <v>0</v>
      </c>
      <c r="T48" s="45">
        <f>окт.26!E46</f>
        <v>0</v>
      </c>
      <c r="U48" s="45">
        <f>ноя.26!E46</f>
        <v>0</v>
      </c>
      <c r="V48" s="45">
        <f>дек.26!E46</f>
        <v>0</v>
      </c>
    </row>
    <row r="49" spans="1:22" x14ac:dyDescent="0.25">
      <c r="A49" s="49"/>
      <c r="B49" s="127">
        <v>46</v>
      </c>
      <c r="C49" s="111"/>
      <c r="D49" s="135">
        <v>16602.580000000002</v>
      </c>
      <c r="E49" s="136">
        <f t="shared" si="0"/>
        <v>13902.580000000002</v>
      </c>
      <c r="F49" s="20">
        <f>янв.26!F47+фев.26!F47+мар.26!F47+апр.26!F47+май.26!F47+июн.26!F47+июл.26!F47+авг.26!F47+сен.26!F47+окт.26!F47+ноя.26!F47+дек.26!F47</f>
        <v>0</v>
      </c>
      <c r="G49" s="43">
        <f t="shared" si="1"/>
        <v>2700</v>
      </c>
      <c r="H49" s="20">
        <f>янв.26!E47</f>
        <v>1350</v>
      </c>
      <c r="I49" s="20">
        <f>фев.26!E47</f>
        <v>1350</v>
      </c>
      <c r="J49" s="20">
        <f>мар.26!E47</f>
        <v>0</v>
      </c>
      <c r="K49" s="44">
        <f t="shared" si="2"/>
        <v>0</v>
      </c>
      <c r="L49" s="20">
        <f>апр.26!E47</f>
        <v>0</v>
      </c>
      <c r="M49" s="45">
        <f>май.26!E47</f>
        <v>0</v>
      </c>
      <c r="N49" s="45">
        <f>июн.26!E47</f>
        <v>0</v>
      </c>
      <c r="O49" s="46">
        <f t="shared" si="3"/>
        <v>0</v>
      </c>
      <c r="P49" s="45">
        <f>июл.26!E47</f>
        <v>0</v>
      </c>
      <c r="Q49" s="45">
        <f>авг.26!E47</f>
        <v>0</v>
      </c>
      <c r="R49" s="45">
        <f>сен.26!E47</f>
        <v>0</v>
      </c>
      <c r="S49" s="47">
        <f t="shared" si="4"/>
        <v>0</v>
      </c>
      <c r="T49" s="45">
        <f>окт.26!E47</f>
        <v>0</v>
      </c>
      <c r="U49" s="45">
        <f>ноя.26!E47</f>
        <v>0</v>
      </c>
      <c r="V49" s="45">
        <f>дек.26!E47</f>
        <v>0</v>
      </c>
    </row>
    <row r="50" spans="1:22" x14ac:dyDescent="0.25">
      <c r="A50" s="23"/>
      <c r="B50" s="127">
        <v>47</v>
      </c>
      <c r="C50" s="111"/>
      <c r="D50" s="135">
        <v>1350</v>
      </c>
      <c r="E50" s="136">
        <f t="shared" si="0"/>
        <v>-1350</v>
      </c>
      <c r="F50" s="20">
        <f>янв.26!F48+фев.26!F48+мар.26!F48+апр.26!F48+май.26!F48+июн.26!F48+июл.26!F48+авг.26!F48+сен.26!F48+окт.26!F48+ноя.26!F48+дек.26!F48</f>
        <v>0</v>
      </c>
      <c r="G50" s="43">
        <f t="shared" si="1"/>
        <v>2700</v>
      </c>
      <c r="H50" s="20">
        <f>янв.26!E48</f>
        <v>1350</v>
      </c>
      <c r="I50" s="20">
        <f>фев.26!E48</f>
        <v>1350</v>
      </c>
      <c r="J50" s="20">
        <f>мар.26!E48</f>
        <v>0</v>
      </c>
      <c r="K50" s="44">
        <f t="shared" si="2"/>
        <v>0</v>
      </c>
      <c r="L50" s="20">
        <f>апр.26!E48</f>
        <v>0</v>
      </c>
      <c r="M50" s="45">
        <f>май.26!E48</f>
        <v>0</v>
      </c>
      <c r="N50" s="45">
        <f>июн.26!E48</f>
        <v>0</v>
      </c>
      <c r="O50" s="46">
        <f t="shared" si="3"/>
        <v>0</v>
      </c>
      <c r="P50" s="45">
        <f>июл.26!E48</f>
        <v>0</v>
      </c>
      <c r="Q50" s="45">
        <f>авг.26!E48</f>
        <v>0</v>
      </c>
      <c r="R50" s="45">
        <f>сен.26!E48</f>
        <v>0</v>
      </c>
      <c r="S50" s="47">
        <f t="shared" si="4"/>
        <v>0</v>
      </c>
      <c r="T50" s="45">
        <f>окт.26!E48</f>
        <v>0</v>
      </c>
      <c r="U50" s="45">
        <f>ноя.26!E48</f>
        <v>0</v>
      </c>
      <c r="V50" s="45">
        <f>дек.26!E48</f>
        <v>0</v>
      </c>
    </row>
    <row r="51" spans="1:22" x14ac:dyDescent="0.25">
      <c r="A51" s="49"/>
      <c r="B51" s="127">
        <v>48</v>
      </c>
      <c r="C51" s="111"/>
      <c r="D51" s="135">
        <v>9839.7199999999993</v>
      </c>
      <c r="E51" s="136">
        <f t="shared" si="0"/>
        <v>7139.7199999999993</v>
      </c>
      <c r="F51" s="20">
        <f>янв.26!F49+фев.26!F49+мар.26!F49+апр.26!F49+май.26!F49+июн.26!F49+июл.26!F49+авг.26!F49+сен.26!F49+окт.26!F49+ноя.26!F49+дек.26!F49</f>
        <v>0</v>
      </c>
      <c r="G51" s="43">
        <f t="shared" si="1"/>
        <v>2700</v>
      </c>
      <c r="H51" s="20">
        <f>янв.26!E49</f>
        <v>1350</v>
      </c>
      <c r="I51" s="20">
        <f>фев.26!E49</f>
        <v>1350</v>
      </c>
      <c r="J51" s="20">
        <f>мар.26!E49</f>
        <v>0</v>
      </c>
      <c r="K51" s="44">
        <f t="shared" si="2"/>
        <v>0</v>
      </c>
      <c r="L51" s="20">
        <f>апр.26!E49</f>
        <v>0</v>
      </c>
      <c r="M51" s="45">
        <f>май.26!E49</f>
        <v>0</v>
      </c>
      <c r="N51" s="45">
        <f>июн.26!E49</f>
        <v>0</v>
      </c>
      <c r="O51" s="46">
        <f t="shared" si="3"/>
        <v>0</v>
      </c>
      <c r="P51" s="45">
        <f>июл.26!E49</f>
        <v>0</v>
      </c>
      <c r="Q51" s="45">
        <f>авг.26!E49</f>
        <v>0</v>
      </c>
      <c r="R51" s="45">
        <f>сен.26!E49</f>
        <v>0</v>
      </c>
      <c r="S51" s="47">
        <f t="shared" si="4"/>
        <v>0</v>
      </c>
      <c r="T51" s="45">
        <f>окт.26!E49</f>
        <v>0</v>
      </c>
      <c r="U51" s="45">
        <f>ноя.26!E49</f>
        <v>0</v>
      </c>
      <c r="V51" s="45">
        <f>дек.26!E49</f>
        <v>0</v>
      </c>
    </row>
    <row r="52" spans="1:22" x14ac:dyDescent="0.25">
      <c r="A52" s="19"/>
      <c r="B52" s="127">
        <v>49</v>
      </c>
      <c r="C52" s="111"/>
      <c r="D52" s="135">
        <v>1352.57</v>
      </c>
      <c r="E52" s="136">
        <f t="shared" si="0"/>
        <v>-1347.43</v>
      </c>
      <c r="F52" s="20">
        <f>янв.26!F50+фев.26!F50+мар.26!F50+апр.26!F50+май.26!F50+июн.26!F50+июл.26!F50+авг.26!F50+сен.26!F50+окт.26!F50+ноя.26!F50+дек.26!F50</f>
        <v>0</v>
      </c>
      <c r="G52" s="43">
        <f t="shared" si="1"/>
        <v>2700</v>
      </c>
      <c r="H52" s="20">
        <f>янв.26!E50</f>
        <v>1350</v>
      </c>
      <c r="I52" s="20">
        <f>фев.26!E50</f>
        <v>1350</v>
      </c>
      <c r="J52" s="20">
        <f>мар.26!E50</f>
        <v>0</v>
      </c>
      <c r="K52" s="44">
        <f t="shared" si="2"/>
        <v>0</v>
      </c>
      <c r="L52" s="20">
        <f>апр.26!E50</f>
        <v>0</v>
      </c>
      <c r="M52" s="45">
        <f>май.26!E50</f>
        <v>0</v>
      </c>
      <c r="N52" s="45">
        <f>июн.26!E50</f>
        <v>0</v>
      </c>
      <c r="O52" s="46">
        <f t="shared" si="3"/>
        <v>0</v>
      </c>
      <c r="P52" s="45">
        <f>июл.26!E50</f>
        <v>0</v>
      </c>
      <c r="Q52" s="45">
        <f>авг.26!E50</f>
        <v>0</v>
      </c>
      <c r="R52" s="45">
        <f>сен.26!E50</f>
        <v>0</v>
      </c>
      <c r="S52" s="47">
        <f t="shared" si="4"/>
        <v>0</v>
      </c>
      <c r="T52" s="45">
        <f>окт.26!E50</f>
        <v>0</v>
      </c>
      <c r="U52" s="45">
        <f>ноя.26!E50</f>
        <v>0</v>
      </c>
      <c r="V52" s="45">
        <f>дек.26!E50</f>
        <v>0</v>
      </c>
    </row>
    <row r="53" spans="1:22" x14ac:dyDescent="0.25">
      <c r="A53" s="19"/>
      <c r="B53" s="127" t="s">
        <v>22</v>
      </c>
      <c r="C53" s="111"/>
      <c r="D53" s="135">
        <v>-55298.86</v>
      </c>
      <c r="E53" s="136">
        <f t="shared" si="0"/>
        <v>-57998.86</v>
      </c>
      <c r="F53" s="20">
        <f>янв.26!F51+фев.26!F51+мар.26!F51+апр.26!F51+май.26!F51+июн.26!F51+июл.26!F51+авг.26!F51+сен.26!F51+окт.26!F51+ноя.26!F51+дек.26!F51</f>
        <v>0</v>
      </c>
      <c r="G53" s="43">
        <f t="shared" si="1"/>
        <v>2700</v>
      </c>
      <c r="H53" s="20">
        <f>янв.26!E51</f>
        <v>1350</v>
      </c>
      <c r="I53" s="20">
        <f>фев.26!E51</f>
        <v>1350</v>
      </c>
      <c r="J53" s="20">
        <f>мар.26!E51</f>
        <v>0</v>
      </c>
      <c r="K53" s="44">
        <f t="shared" si="2"/>
        <v>0</v>
      </c>
      <c r="L53" s="20">
        <f>апр.26!E51</f>
        <v>0</v>
      </c>
      <c r="M53" s="45">
        <f>май.26!E51</f>
        <v>0</v>
      </c>
      <c r="N53" s="45">
        <f>июн.26!E51</f>
        <v>0</v>
      </c>
      <c r="O53" s="46">
        <f t="shared" si="3"/>
        <v>0</v>
      </c>
      <c r="P53" s="45">
        <f>июл.26!E51</f>
        <v>0</v>
      </c>
      <c r="Q53" s="45">
        <f>авг.26!E51</f>
        <v>0</v>
      </c>
      <c r="R53" s="45">
        <f>сен.26!E51</f>
        <v>0</v>
      </c>
      <c r="S53" s="47">
        <f t="shared" si="4"/>
        <v>0</v>
      </c>
      <c r="T53" s="45">
        <f>окт.26!E51</f>
        <v>0</v>
      </c>
      <c r="U53" s="45">
        <f>ноя.26!E51</f>
        <v>0</v>
      </c>
      <c r="V53" s="45">
        <f>дек.26!E51</f>
        <v>0</v>
      </c>
    </row>
    <row r="54" spans="1:22" x14ac:dyDescent="0.25">
      <c r="A54" s="22"/>
      <c r="B54" s="127">
        <v>50</v>
      </c>
      <c r="C54" s="111"/>
      <c r="D54" s="135">
        <v>4050</v>
      </c>
      <c r="E54" s="136">
        <f t="shared" si="0"/>
        <v>1350</v>
      </c>
      <c r="F54" s="20">
        <f>янв.26!F52+фев.26!F52+мар.26!F52+апр.26!F52+май.26!F52+июн.26!F52+июл.26!F52+авг.26!F52+сен.26!F52+окт.26!F52+ноя.26!F52+дек.26!F52</f>
        <v>0</v>
      </c>
      <c r="G54" s="43">
        <f t="shared" si="1"/>
        <v>2700</v>
      </c>
      <c r="H54" s="20">
        <f>янв.26!E52</f>
        <v>1350</v>
      </c>
      <c r="I54" s="20">
        <f>фев.26!E52</f>
        <v>1350</v>
      </c>
      <c r="J54" s="20">
        <f>мар.26!E52</f>
        <v>0</v>
      </c>
      <c r="K54" s="44">
        <f t="shared" si="2"/>
        <v>0</v>
      </c>
      <c r="L54" s="20">
        <f>апр.26!E52</f>
        <v>0</v>
      </c>
      <c r="M54" s="45">
        <f>май.26!E52</f>
        <v>0</v>
      </c>
      <c r="N54" s="45">
        <f>июн.26!E52</f>
        <v>0</v>
      </c>
      <c r="O54" s="46">
        <f t="shared" si="3"/>
        <v>0</v>
      </c>
      <c r="P54" s="45">
        <f>июл.26!E52</f>
        <v>0</v>
      </c>
      <c r="Q54" s="45">
        <f>авг.26!E52</f>
        <v>0</v>
      </c>
      <c r="R54" s="45">
        <f>сен.26!E52</f>
        <v>0</v>
      </c>
      <c r="S54" s="47">
        <f t="shared" si="4"/>
        <v>0</v>
      </c>
      <c r="T54" s="45">
        <f>окт.26!E52</f>
        <v>0</v>
      </c>
      <c r="U54" s="45">
        <f>ноя.26!E52</f>
        <v>0</v>
      </c>
      <c r="V54" s="45">
        <f>дек.26!E52</f>
        <v>0</v>
      </c>
    </row>
    <row r="55" spans="1:22" x14ac:dyDescent="0.25">
      <c r="A55" s="22"/>
      <c r="B55" s="127">
        <v>51</v>
      </c>
      <c r="C55" s="111"/>
      <c r="D55" s="135">
        <v>-160852.28</v>
      </c>
      <c r="E55" s="136">
        <f t="shared" si="0"/>
        <v>-163552.28</v>
      </c>
      <c r="F55" s="20">
        <f>янв.26!F53+фев.26!F53+мар.26!F53+апр.26!F53+май.26!F53+июн.26!F53+июл.26!F53+авг.26!F53+сен.26!F53+окт.26!F53+ноя.26!F53+дек.26!F53</f>
        <v>0</v>
      </c>
      <c r="G55" s="43">
        <f t="shared" si="1"/>
        <v>2700</v>
      </c>
      <c r="H55" s="20">
        <f>янв.26!E53</f>
        <v>1350</v>
      </c>
      <c r="I55" s="20">
        <f>фев.26!E53</f>
        <v>1350</v>
      </c>
      <c r="J55" s="20">
        <f>мар.26!E53</f>
        <v>0</v>
      </c>
      <c r="K55" s="44">
        <f t="shared" si="2"/>
        <v>0</v>
      </c>
      <c r="L55" s="20">
        <f>апр.26!E53</f>
        <v>0</v>
      </c>
      <c r="M55" s="45">
        <f>май.26!E53</f>
        <v>0</v>
      </c>
      <c r="N55" s="45">
        <f>июн.26!E53</f>
        <v>0</v>
      </c>
      <c r="O55" s="46">
        <f t="shared" si="3"/>
        <v>0</v>
      </c>
      <c r="P55" s="45">
        <f>июл.26!E53</f>
        <v>0</v>
      </c>
      <c r="Q55" s="45">
        <f>авг.26!E53</f>
        <v>0</v>
      </c>
      <c r="R55" s="45">
        <f>сен.26!E53</f>
        <v>0</v>
      </c>
      <c r="S55" s="47">
        <f t="shared" si="4"/>
        <v>0</v>
      </c>
      <c r="T55" s="45">
        <f>окт.26!E53</f>
        <v>0</v>
      </c>
      <c r="U55" s="45">
        <f>ноя.26!E53</f>
        <v>0</v>
      </c>
      <c r="V55" s="45">
        <f>дек.26!E53</f>
        <v>0</v>
      </c>
    </row>
    <row r="56" spans="1:22" x14ac:dyDescent="0.25">
      <c r="A56" s="22"/>
      <c r="B56" s="127" t="s">
        <v>23</v>
      </c>
      <c r="C56" s="111"/>
      <c r="D56" s="135">
        <v>-36450</v>
      </c>
      <c r="E56" s="136">
        <f t="shared" si="0"/>
        <v>-39150</v>
      </c>
      <c r="F56" s="20">
        <f>янв.26!F54+фев.26!F54+мар.26!F54+апр.26!F54+май.26!F54+июн.26!F54+июл.26!F54+авг.26!F54+сен.26!F54+окт.26!F54+ноя.26!F54+дек.26!F54</f>
        <v>0</v>
      </c>
      <c r="G56" s="43">
        <f t="shared" si="1"/>
        <v>2700</v>
      </c>
      <c r="H56" s="20">
        <f>янв.26!E54</f>
        <v>1350</v>
      </c>
      <c r="I56" s="20">
        <f>фев.26!E54</f>
        <v>1350</v>
      </c>
      <c r="J56" s="20">
        <f>мар.26!E54</f>
        <v>0</v>
      </c>
      <c r="K56" s="44">
        <f t="shared" si="2"/>
        <v>0</v>
      </c>
      <c r="L56" s="20">
        <f>апр.26!E54</f>
        <v>0</v>
      </c>
      <c r="M56" s="45">
        <f>май.26!E54</f>
        <v>0</v>
      </c>
      <c r="N56" s="45">
        <f>июн.26!E54</f>
        <v>0</v>
      </c>
      <c r="O56" s="46">
        <f t="shared" si="3"/>
        <v>0</v>
      </c>
      <c r="P56" s="45">
        <f>июл.26!E54</f>
        <v>0</v>
      </c>
      <c r="Q56" s="45">
        <f>авг.26!E54</f>
        <v>0</v>
      </c>
      <c r="R56" s="45">
        <f>сен.26!E54</f>
        <v>0</v>
      </c>
      <c r="S56" s="47">
        <f t="shared" si="4"/>
        <v>0</v>
      </c>
      <c r="T56" s="45">
        <f>окт.26!E54</f>
        <v>0</v>
      </c>
      <c r="U56" s="45">
        <f>ноя.26!E54</f>
        <v>0</v>
      </c>
      <c r="V56" s="45">
        <f>дек.26!E54</f>
        <v>0</v>
      </c>
    </row>
    <row r="57" spans="1:22" x14ac:dyDescent="0.25">
      <c r="A57" s="41"/>
      <c r="B57" s="127">
        <v>52</v>
      </c>
      <c r="C57" s="111"/>
      <c r="D57" s="135">
        <v>-160852.28</v>
      </c>
      <c r="E57" s="136">
        <f t="shared" si="0"/>
        <v>-163552.28</v>
      </c>
      <c r="F57" s="20">
        <f>янв.26!F55+фев.26!F55+мар.26!F55+апр.26!F55+май.26!F55+июн.26!F55+июл.26!F55+авг.26!F55+сен.26!F55+окт.26!F55+ноя.26!F55+дек.26!F55</f>
        <v>0</v>
      </c>
      <c r="G57" s="43">
        <f t="shared" si="1"/>
        <v>2700</v>
      </c>
      <c r="H57" s="20">
        <f>янв.26!E55</f>
        <v>1350</v>
      </c>
      <c r="I57" s="20">
        <f>фев.26!E55</f>
        <v>1350</v>
      </c>
      <c r="J57" s="20">
        <f>мар.26!E55</f>
        <v>0</v>
      </c>
      <c r="K57" s="44">
        <f t="shared" si="2"/>
        <v>0</v>
      </c>
      <c r="L57" s="20">
        <f>апр.26!E55</f>
        <v>0</v>
      </c>
      <c r="M57" s="45">
        <f>май.26!E55</f>
        <v>0</v>
      </c>
      <c r="N57" s="45">
        <f>июн.26!E55</f>
        <v>0</v>
      </c>
      <c r="O57" s="46">
        <f t="shared" si="3"/>
        <v>0</v>
      </c>
      <c r="P57" s="45">
        <f>июл.26!E55</f>
        <v>0</v>
      </c>
      <c r="Q57" s="45">
        <f>авг.26!E55</f>
        <v>0</v>
      </c>
      <c r="R57" s="45">
        <f>сен.26!E55</f>
        <v>0</v>
      </c>
      <c r="S57" s="47">
        <f t="shared" si="4"/>
        <v>0</v>
      </c>
      <c r="T57" s="45">
        <f>окт.26!E55</f>
        <v>0</v>
      </c>
      <c r="U57" s="45">
        <f>ноя.26!E55</f>
        <v>0</v>
      </c>
      <c r="V57" s="45">
        <f>дек.26!E55</f>
        <v>0</v>
      </c>
    </row>
    <row r="58" spans="1:22" x14ac:dyDescent="0.25">
      <c r="A58" s="19"/>
      <c r="B58" s="127">
        <v>53</v>
      </c>
      <c r="C58" s="111"/>
      <c r="D58" s="135">
        <v>-6750</v>
      </c>
      <c r="E58" s="136">
        <f t="shared" si="0"/>
        <v>-9450</v>
      </c>
      <c r="F58" s="20">
        <f>янв.26!F56+фев.26!F56+мар.26!F56+апр.26!F56+май.26!F56+июн.26!F56+июл.26!F56+авг.26!F56+сен.26!F56+окт.26!F56+ноя.26!F56+дек.26!F56</f>
        <v>0</v>
      </c>
      <c r="G58" s="43">
        <f t="shared" si="1"/>
        <v>2700</v>
      </c>
      <c r="H58" s="20">
        <f>янв.26!E56</f>
        <v>1350</v>
      </c>
      <c r="I58" s="20">
        <f>фев.26!E56</f>
        <v>1350</v>
      </c>
      <c r="J58" s="20">
        <f>мар.26!E56</f>
        <v>0</v>
      </c>
      <c r="K58" s="44">
        <f t="shared" si="2"/>
        <v>0</v>
      </c>
      <c r="L58" s="20">
        <f>апр.26!E56</f>
        <v>0</v>
      </c>
      <c r="M58" s="45">
        <f>май.26!E56</f>
        <v>0</v>
      </c>
      <c r="N58" s="45">
        <f>июн.26!E56</f>
        <v>0</v>
      </c>
      <c r="O58" s="46">
        <f t="shared" si="3"/>
        <v>0</v>
      </c>
      <c r="P58" s="45">
        <f>июл.26!E56</f>
        <v>0</v>
      </c>
      <c r="Q58" s="45">
        <f>авг.26!E56</f>
        <v>0</v>
      </c>
      <c r="R58" s="45">
        <f>сен.26!E56</f>
        <v>0</v>
      </c>
      <c r="S58" s="47">
        <f t="shared" si="4"/>
        <v>0</v>
      </c>
      <c r="T58" s="45">
        <f>окт.26!E56</f>
        <v>0</v>
      </c>
      <c r="U58" s="45">
        <f>ноя.26!E56</f>
        <v>0</v>
      </c>
      <c r="V58" s="45">
        <f>дек.26!E56</f>
        <v>0</v>
      </c>
    </row>
    <row r="59" spans="1:22" x14ac:dyDescent="0.25">
      <c r="A59" s="22"/>
      <c r="B59" s="127" t="s">
        <v>24</v>
      </c>
      <c r="C59" s="111"/>
      <c r="D59" s="135">
        <v>0</v>
      </c>
      <c r="E59" s="136">
        <f t="shared" si="0"/>
        <v>-1350</v>
      </c>
      <c r="F59" s="20">
        <f>янв.26!F57+фев.26!F57+мар.26!F57+апр.26!F57+май.26!F57+июн.26!F57+июл.26!F57+авг.26!F57+сен.26!F57+окт.26!F57+ноя.26!F57+дек.26!F57</f>
        <v>1350</v>
      </c>
      <c r="G59" s="43">
        <f t="shared" si="1"/>
        <v>2700</v>
      </c>
      <c r="H59" s="20">
        <f>янв.26!E57</f>
        <v>1350</v>
      </c>
      <c r="I59" s="20">
        <f>фев.26!E57</f>
        <v>1350</v>
      </c>
      <c r="J59" s="20">
        <f>мар.26!E57</f>
        <v>0</v>
      </c>
      <c r="K59" s="44">
        <f t="shared" si="2"/>
        <v>0</v>
      </c>
      <c r="L59" s="20">
        <f>апр.26!E57</f>
        <v>0</v>
      </c>
      <c r="M59" s="45">
        <f>май.26!E57</f>
        <v>0</v>
      </c>
      <c r="N59" s="45">
        <f>июн.26!E57</f>
        <v>0</v>
      </c>
      <c r="O59" s="46">
        <f t="shared" si="3"/>
        <v>0</v>
      </c>
      <c r="P59" s="45">
        <f>июл.26!E57</f>
        <v>0</v>
      </c>
      <c r="Q59" s="45">
        <f>авг.26!E57</f>
        <v>0</v>
      </c>
      <c r="R59" s="45">
        <f>сен.26!E57</f>
        <v>0</v>
      </c>
      <c r="S59" s="47">
        <f t="shared" si="4"/>
        <v>0</v>
      </c>
      <c r="T59" s="45">
        <f>окт.26!E57</f>
        <v>0</v>
      </c>
      <c r="U59" s="45">
        <f>ноя.26!E57</f>
        <v>0</v>
      </c>
      <c r="V59" s="45">
        <f>дек.26!E57</f>
        <v>0</v>
      </c>
    </row>
    <row r="60" spans="1:22" x14ac:dyDescent="0.25">
      <c r="A60" s="19"/>
      <c r="B60" s="127">
        <v>56</v>
      </c>
      <c r="C60" s="111"/>
      <c r="D60" s="135">
        <v>-4250.57</v>
      </c>
      <c r="E60" s="136">
        <f t="shared" si="0"/>
        <v>-5600.57</v>
      </c>
      <c r="F60" s="20">
        <f>янв.26!F58+фев.26!F58+мар.26!F58+апр.26!F58+май.26!F58+июн.26!F58+июл.26!F58+авг.26!F58+сен.26!F58+окт.26!F58+ноя.26!F58+дек.26!F58</f>
        <v>1350</v>
      </c>
      <c r="G60" s="43">
        <f t="shared" si="1"/>
        <v>2700</v>
      </c>
      <c r="H60" s="20">
        <f>янв.26!E58</f>
        <v>1350</v>
      </c>
      <c r="I60" s="20">
        <f>фев.26!E58</f>
        <v>1350</v>
      </c>
      <c r="J60" s="20">
        <f>мар.26!E58</f>
        <v>0</v>
      </c>
      <c r="K60" s="44">
        <f t="shared" si="2"/>
        <v>0</v>
      </c>
      <c r="L60" s="20">
        <f>апр.26!E58</f>
        <v>0</v>
      </c>
      <c r="M60" s="45">
        <f>май.26!E58</f>
        <v>0</v>
      </c>
      <c r="N60" s="45">
        <f>июн.26!E58</f>
        <v>0</v>
      </c>
      <c r="O60" s="46">
        <f t="shared" si="3"/>
        <v>0</v>
      </c>
      <c r="P60" s="45">
        <f>июл.26!E58</f>
        <v>0</v>
      </c>
      <c r="Q60" s="45">
        <f>авг.26!E58</f>
        <v>0</v>
      </c>
      <c r="R60" s="45">
        <f>сен.26!E58</f>
        <v>0</v>
      </c>
      <c r="S60" s="47">
        <f t="shared" si="4"/>
        <v>0</v>
      </c>
      <c r="T60" s="45">
        <f>окт.26!E58</f>
        <v>0</v>
      </c>
      <c r="U60" s="45">
        <f>ноя.26!E58</f>
        <v>0</v>
      </c>
      <c r="V60" s="45">
        <f>дек.26!E58</f>
        <v>0</v>
      </c>
    </row>
    <row r="61" spans="1:22" x14ac:dyDescent="0.25">
      <c r="A61" s="19"/>
      <c r="B61" s="127">
        <v>57</v>
      </c>
      <c r="C61" s="111"/>
      <c r="D61" s="135">
        <v>199.43</v>
      </c>
      <c r="E61" s="136">
        <f t="shared" si="0"/>
        <v>-2500.5700000000002</v>
      </c>
      <c r="F61" s="20">
        <f>янв.26!F59+фев.26!F59+мар.26!F59+апр.26!F59+май.26!F59+июн.26!F59+июл.26!F59+авг.26!F59+сен.26!F59+окт.26!F59+ноя.26!F59+дек.26!F59</f>
        <v>0</v>
      </c>
      <c r="G61" s="43">
        <f t="shared" si="1"/>
        <v>2700</v>
      </c>
      <c r="H61" s="20">
        <f>янв.26!E59</f>
        <v>1350</v>
      </c>
      <c r="I61" s="20">
        <f>фев.26!E59</f>
        <v>1350</v>
      </c>
      <c r="J61" s="20">
        <f>мар.26!E59</f>
        <v>0</v>
      </c>
      <c r="K61" s="44">
        <f t="shared" si="2"/>
        <v>0</v>
      </c>
      <c r="L61" s="20">
        <f>апр.26!E59</f>
        <v>0</v>
      </c>
      <c r="M61" s="45">
        <f>май.26!E59</f>
        <v>0</v>
      </c>
      <c r="N61" s="45">
        <f>июн.26!E59</f>
        <v>0</v>
      </c>
      <c r="O61" s="46">
        <f t="shared" si="3"/>
        <v>0</v>
      </c>
      <c r="P61" s="45">
        <f>июл.26!E59</f>
        <v>0</v>
      </c>
      <c r="Q61" s="45">
        <f>авг.26!E59</f>
        <v>0</v>
      </c>
      <c r="R61" s="45">
        <f>сен.26!E59</f>
        <v>0</v>
      </c>
      <c r="S61" s="47">
        <f t="shared" si="4"/>
        <v>0</v>
      </c>
      <c r="T61" s="45">
        <f>окт.26!E59</f>
        <v>0</v>
      </c>
      <c r="U61" s="45">
        <f>ноя.26!E59</f>
        <v>0</v>
      </c>
      <c r="V61" s="45">
        <f>дек.26!E59</f>
        <v>0</v>
      </c>
    </row>
    <row r="62" spans="1:22" x14ac:dyDescent="0.25">
      <c r="A62" s="23"/>
      <c r="B62" s="127">
        <v>58</v>
      </c>
      <c r="C62" s="111"/>
      <c r="D62" s="135">
        <v>-9292.61</v>
      </c>
      <c r="E62" s="136">
        <f t="shared" si="0"/>
        <v>-11992.61</v>
      </c>
      <c r="F62" s="20">
        <f>янв.26!F60+фев.26!F60+мар.26!F60+апр.26!F60+май.26!F60+июн.26!F60+июл.26!F60+авг.26!F60+сен.26!F60+окт.26!F60+ноя.26!F60+дек.26!F60</f>
        <v>0</v>
      </c>
      <c r="G62" s="43">
        <f t="shared" si="1"/>
        <v>2700</v>
      </c>
      <c r="H62" s="20">
        <f>янв.26!E60</f>
        <v>1350</v>
      </c>
      <c r="I62" s="20">
        <f>фев.26!E60</f>
        <v>1350</v>
      </c>
      <c r="J62" s="20">
        <f>мар.26!E60</f>
        <v>0</v>
      </c>
      <c r="K62" s="44">
        <f t="shared" si="2"/>
        <v>0</v>
      </c>
      <c r="L62" s="20">
        <f>апр.26!E60</f>
        <v>0</v>
      </c>
      <c r="M62" s="45">
        <f>май.26!E60</f>
        <v>0</v>
      </c>
      <c r="N62" s="45">
        <f>июн.26!E60</f>
        <v>0</v>
      </c>
      <c r="O62" s="46">
        <f t="shared" si="3"/>
        <v>0</v>
      </c>
      <c r="P62" s="45">
        <f>июл.26!E60</f>
        <v>0</v>
      </c>
      <c r="Q62" s="45">
        <f>авг.26!E60</f>
        <v>0</v>
      </c>
      <c r="R62" s="45">
        <f>сен.26!E60</f>
        <v>0</v>
      </c>
      <c r="S62" s="47">
        <f t="shared" si="4"/>
        <v>0</v>
      </c>
      <c r="T62" s="45">
        <f>окт.26!E60</f>
        <v>0</v>
      </c>
      <c r="U62" s="45">
        <f>ноя.26!E60</f>
        <v>0</v>
      </c>
      <c r="V62" s="45">
        <f>дек.26!E60</f>
        <v>0</v>
      </c>
    </row>
    <row r="63" spans="1:22" x14ac:dyDescent="0.25">
      <c r="A63" s="19"/>
      <c r="B63" s="127">
        <v>60</v>
      </c>
      <c r="C63" s="111"/>
      <c r="D63" s="135">
        <v>0</v>
      </c>
      <c r="E63" s="136">
        <f t="shared" si="0"/>
        <v>-1350</v>
      </c>
      <c r="F63" s="20">
        <f>янв.26!F61+фев.26!F61+мар.26!F61+апр.26!F61+май.26!F61+июн.26!F61+июл.26!F61+авг.26!F61+сен.26!F61+окт.26!F61+ноя.26!F61+дек.26!F61</f>
        <v>1350</v>
      </c>
      <c r="G63" s="43">
        <f t="shared" si="1"/>
        <v>2700</v>
      </c>
      <c r="H63" s="20">
        <f>янв.26!E61</f>
        <v>1350</v>
      </c>
      <c r="I63" s="20">
        <f>фев.26!E61</f>
        <v>1350</v>
      </c>
      <c r="J63" s="20">
        <f>мар.26!E61</f>
        <v>0</v>
      </c>
      <c r="K63" s="44">
        <f t="shared" si="2"/>
        <v>0</v>
      </c>
      <c r="L63" s="20">
        <f>апр.26!E61</f>
        <v>0</v>
      </c>
      <c r="M63" s="45">
        <f>май.26!E61</f>
        <v>0</v>
      </c>
      <c r="N63" s="45">
        <f>июн.26!E61</f>
        <v>0</v>
      </c>
      <c r="O63" s="46">
        <f t="shared" si="3"/>
        <v>0</v>
      </c>
      <c r="P63" s="45">
        <f>июл.26!E61</f>
        <v>0</v>
      </c>
      <c r="Q63" s="45">
        <f>авг.26!E61</f>
        <v>0</v>
      </c>
      <c r="R63" s="45">
        <f>сен.26!E61</f>
        <v>0</v>
      </c>
      <c r="S63" s="47">
        <f t="shared" si="4"/>
        <v>0</v>
      </c>
      <c r="T63" s="45">
        <f>окт.26!E61</f>
        <v>0</v>
      </c>
      <c r="U63" s="45">
        <f>ноя.26!E61</f>
        <v>0</v>
      </c>
      <c r="V63" s="45">
        <f>дек.26!E61</f>
        <v>0</v>
      </c>
    </row>
    <row r="64" spans="1:22" x14ac:dyDescent="0.25">
      <c r="A64" s="19"/>
      <c r="B64" s="127">
        <v>61</v>
      </c>
      <c r="C64" s="111"/>
      <c r="D64" s="135">
        <v>1200.5700000000002</v>
      </c>
      <c r="E64" s="136">
        <f t="shared" si="0"/>
        <v>-1499.4299999999998</v>
      </c>
      <c r="F64" s="20">
        <f>янв.26!F62+фев.26!F62+мар.26!F62+апр.26!F62+май.26!F62+июн.26!F62+июл.26!F62+авг.26!F62+сен.26!F62+окт.26!F62+ноя.26!F62+дек.26!F62</f>
        <v>0</v>
      </c>
      <c r="G64" s="43">
        <f t="shared" si="1"/>
        <v>2700</v>
      </c>
      <c r="H64" s="20">
        <f>янв.26!E62</f>
        <v>1350</v>
      </c>
      <c r="I64" s="20">
        <f>фев.26!E62</f>
        <v>1350</v>
      </c>
      <c r="J64" s="20">
        <f>мар.26!E62</f>
        <v>0</v>
      </c>
      <c r="K64" s="44">
        <f t="shared" si="2"/>
        <v>0</v>
      </c>
      <c r="L64" s="20">
        <f>апр.26!E62</f>
        <v>0</v>
      </c>
      <c r="M64" s="45">
        <f>май.26!E62</f>
        <v>0</v>
      </c>
      <c r="N64" s="45">
        <f>июн.26!E62</f>
        <v>0</v>
      </c>
      <c r="O64" s="46">
        <f t="shared" si="3"/>
        <v>0</v>
      </c>
      <c r="P64" s="45">
        <f>июл.26!E62</f>
        <v>0</v>
      </c>
      <c r="Q64" s="45">
        <f>авг.26!E62</f>
        <v>0</v>
      </c>
      <c r="R64" s="45">
        <f>сен.26!E62</f>
        <v>0</v>
      </c>
      <c r="S64" s="47">
        <f t="shared" si="4"/>
        <v>0</v>
      </c>
      <c r="T64" s="45">
        <f>окт.26!E62</f>
        <v>0</v>
      </c>
      <c r="U64" s="45">
        <f>ноя.26!E62</f>
        <v>0</v>
      </c>
      <c r="V64" s="45">
        <f>дек.26!E62</f>
        <v>0</v>
      </c>
    </row>
    <row r="65" spans="1:22" x14ac:dyDescent="0.25">
      <c r="A65" s="19"/>
      <c r="B65" s="127">
        <v>62</v>
      </c>
      <c r="C65" s="111"/>
      <c r="D65" s="135">
        <v>-1300</v>
      </c>
      <c r="E65" s="136">
        <f t="shared" si="0"/>
        <v>-4000</v>
      </c>
      <c r="F65" s="20">
        <f>янв.26!F63+фев.26!F63+мар.26!F63+апр.26!F63+май.26!F63+июн.26!F63+июл.26!F63+авг.26!F63+сен.26!F63+окт.26!F63+ноя.26!F63+дек.26!F63</f>
        <v>0</v>
      </c>
      <c r="G65" s="43">
        <f t="shared" si="1"/>
        <v>2700</v>
      </c>
      <c r="H65" s="20">
        <f>янв.26!E63</f>
        <v>1350</v>
      </c>
      <c r="I65" s="20">
        <f>фев.26!E63</f>
        <v>1350</v>
      </c>
      <c r="J65" s="20">
        <f>мар.26!E63</f>
        <v>0</v>
      </c>
      <c r="K65" s="44">
        <f t="shared" si="2"/>
        <v>0</v>
      </c>
      <c r="L65" s="20">
        <f>апр.26!E63</f>
        <v>0</v>
      </c>
      <c r="M65" s="45">
        <f>май.26!E63</f>
        <v>0</v>
      </c>
      <c r="N65" s="45">
        <f>июн.26!E63</f>
        <v>0</v>
      </c>
      <c r="O65" s="46">
        <f t="shared" si="3"/>
        <v>0</v>
      </c>
      <c r="P65" s="45">
        <f>июл.26!E63</f>
        <v>0</v>
      </c>
      <c r="Q65" s="45">
        <f>авг.26!E63</f>
        <v>0</v>
      </c>
      <c r="R65" s="45">
        <f>сен.26!E63</f>
        <v>0</v>
      </c>
      <c r="S65" s="47">
        <f t="shared" si="4"/>
        <v>0</v>
      </c>
      <c r="T65" s="45">
        <f>окт.26!E63</f>
        <v>0</v>
      </c>
      <c r="U65" s="45">
        <f>ноя.26!E63</f>
        <v>0</v>
      </c>
      <c r="V65" s="45">
        <f>дек.26!E63</f>
        <v>0</v>
      </c>
    </row>
    <row r="66" spans="1:22" x14ac:dyDescent="0.25">
      <c r="A66" s="19"/>
      <c r="B66" s="127">
        <v>63</v>
      </c>
      <c r="C66" s="111"/>
      <c r="D66" s="135">
        <v>3714.57</v>
      </c>
      <c r="E66" s="136">
        <f t="shared" si="0"/>
        <v>2364.5700000000002</v>
      </c>
      <c r="F66" s="20">
        <f>янв.26!F64+фев.26!F64+мар.26!F64+апр.26!F64+май.26!F64+июн.26!F64+июл.26!F64+авг.26!F64+сен.26!F64+окт.26!F64+ноя.26!F64+дек.26!F64</f>
        <v>1350</v>
      </c>
      <c r="G66" s="43">
        <f t="shared" si="1"/>
        <v>2700</v>
      </c>
      <c r="H66" s="20">
        <f>янв.26!E64</f>
        <v>1350</v>
      </c>
      <c r="I66" s="20">
        <f>фев.26!E64</f>
        <v>1350</v>
      </c>
      <c r="J66" s="20">
        <f>мар.26!E64</f>
        <v>0</v>
      </c>
      <c r="K66" s="44">
        <f t="shared" si="2"/>
        <v>0</v>
      </c>
      <c r="L66" s="20">
        <f>апр.26!E64</f>
        <v>0</v>
      </c>
      <c r="M66" s="45">
        <f>май.26!E64</f>
        <v>0</v>
      </c>
      <c r="N66" s="45">
        <f>июн.26!E64</f>
        <v>0</v>
      </c>
      <c r="O66" s="46">
        <f t="shared" si="3"/>
        <v>0</v>
      </c>
      <c r="P66" s="45">
        <f>июл.26!E64</f>
        <v>0</v>
      </c>
      <c r="Q66" s="45">
        <f>авг.26!E64</f>
        <v>0</v>
      </c>
      <c r="R66" s="45">
        <f>сен.26!E64</f>
        <v>0</v>
      </c>
      <c r="S66" s="47">
        <f t="shared" si="4"/>
        <v>0</v>
      </c>
      <c r="T66" s="45">
        <f>окт.26!E64</f>
        <v>0</v>
      </c>
      <c r="U66" s="45">
        <f>ноя.26!E64</f>
        <v>0</v>
      </c>
      <c r="V66" s="45">
        <f>дек.26!E64</f>
        <v>0</v>
      </c>
    </row>
    <row r="67" spans="1:22" x14ac:dyDescent="0.25">
      <c r="A67" s="127"/>
      <c r="B67" s="127">
        <v>64</v>
      </c>
      <c r="C67" s="111"/>
      <c r="D67" s="135">
        <v>-4045.4300000000003</v>
      </c>
      <c r="E67" s="136">
        <f t="shared" si="0"/>
        <v>-6745.43</v>
      </c>
      <c r="F67" s="20">
        <f>янв.26!F65+фев.26!F65+мар.26!F65+апр.26!F65+май.26!F65+июн.26!F65+июл.26!F65+авг.26!F65+сен.26!F65+окт.26!F65+ноя.26!F65+дек.26!F65</f>
        <v>0</v>
      </c>
      <c r="G67" s="43">
        <f t="shared" si="1"/>
        <v>2700</v>
      </c>
      <c r="H67" s="20">
        <f>янв.26!E65</f>
        <v>1350</v>
      </c>
      <c r="I67" s="20">
        <f>фев.26!E65</f>
        <v>1350</v>
      </c>
      <c r="J67" s="20">
        <f>мар.26!E65</f>
        <v>0</v>
      </c>
      <c r="K67" s="44">
        <f t="shared" si="2"/>
        <v>0</v>
      </c>
      <c r="L67" s="20">
        <f>апр.26!E65</f>
        <v>0</v>
      </c>
      <c r="M67" s="45">
        <f>май.26!E65</f>
        <v>0</v>
      </c>
      <c r="N67" s="45">
        <f>июн.26!E65</f>
        <v>0</v>
      </c>
      <c r="O67" s="46">
        <f t="shared" si="3"/>
        <v>0</v>
      </c>
      <c r="P67" s="45">
        <f>июл.26!E65</f>
        <v>0</v>
      </c>
      <c r="Q67" s="45">
        <f>авг.26!E65</f>
        <v>0</v>
      </c>
      <c r="R67" s="45">
        <f>сен.26!E65</f>
        <v>0</v>
      </c>
      <c r="S67" s="47">
        <f t="shared" si="4"/>
        <v>0</v>
      </c>
      <c r="T67" s="45">
        <f>окт.26!E65</f>
        <v>0</v>
      </c>
      <c r="U67" s="45">
        <f>ноя.26!E65</f>
        <v>0</v>
      </c>
      <c r="V67" s="45">
        <f>дек.26!E65</f>
        <v>0</v>
      </c>
    </row>
    <row r="68" spans="1:22" x14ac:dyDescent="0.25">
      <c r="A68" s="23"/>
      <c r="B68" s="127">
        <v>65.66</v>
      </c>
      <c r="C68" s="111"/>
      <c r="D68" s="135">
        <v>0</v>
      </c>
      <c r="E68" s="136">
        <f t="shared" si="0"/>
        <v>-5400</v>
      </c>
      <c r="F68" s="20">
        <f>янв.26!F66+фев.26!F66+мар.26!F66+апр.26!F66+май.26!F66+июн.26!F66+июл.26!F66+авг.26!F66+сен.26!F66+окт.26!F66+ноя.26!F66+дек.26!F66</f>
        <v>0</v>
      </c>
      <c r="G68" s="43">
        <f t="shared" si="1"/>
        <v>5400</v>
      </c>
      <c r="H68" s="20">
        <f>янв.26!E66</f>
        <v>2700</v>
      </c>
      <c r="I68" s="20">
        <f>фев.26!E66</f>
        <v>2700</v>
      </c>
      <c r="J68" s="20">
        <f>мар.26!E66</f>
        <v>0</v>
      </c>
      <c r="K68" s="44">
        <f t="shared" si="2"/>
        <v>0</v>
      </c>
      <c r="L68" s="20">
        <f>апр.26!E66</f>
        <v>0</v>
      </c>
      <c r="M68" s="45">
        <f>май.26!E66</f>
        <v>0</v>
      </c>
      <c r="N68" s="45">
        <f>июн.26!E66</f>
        <v>0</v>
      </c>
      <c r="O68" s="46">
        <f t="shared" si="3"/>
        <v>0</v>
      </c>
      <c r="P68" s="45">
        <f>июл.26!E66</f>
        <v>0</v>
      </c>
      <c r="Q68" s="45">
        <f>авг.26!E66</f>
        <v>0</v>
      </c>
      <c r="R68" s="45">
        <f>сен.26!E66</f>
        <v>0</v>
      </c>
      <c r="S68" s="47">
        <f t="shared" si="4"/>
        <v>0</v>
      </c>
      <c r="T68" s="45">
        <f>окт.26!E66</f>
        <v>0</v>
      </c>
      <c r="U68" s="45">
        <f>ноя.26!E66</f>
        <v>0</v>
      </c>
      <c r="V68" s="45">
        <f>дек.26!E66</f>
        <v>0</v>
      </c>
    </row>
    <row r="69" spans="1:22" x14ac:dyDescent="0.25">
      <c r="A69" s="127"/>
      <c r="B69" s="127">
        <v>67</v>
      </c>
      <c r="C69" s="111"/>
      <c r="D69" s="135">
        <v>-19549.14</v>
      </c>
      <c r="E69" s="136">
        <f t="shared" si="0"/>
        <v>-22249.14</v>
      </c>
      <c r="F69" s="20">
        <f>янв.26!F67+фев.26!F67+мар.26!F67+апр.26!F67+май.26!F67+июн.26!F67+июл.26!F67+авг.26!F67+сен.26!F67+окт.26!F67+ноя.26!F67+дек.26!F67</f>
        <v>0</v>
      </c>
      <c r="G69" s="43">
        <f t="shared" si="1"/>
        <v>2700</v>
      </c>
      <c r="H69" s="20">
        <f>янв.26!E67</f>
        <v>1350</v>
      </c>
      <c r="I69" s="20">
        <f>фев.26!E67</f>
        <v>1350</v>
      </c>
      <c r="J69" s="20">
        <f>мар.26!E67</f>
        <v>0</v>
      </c>
      <c r="K69" s="44">
        <f t="shared" si="2"/>
        <v>0</v>
      </c>
      <c r="L69" s="20">
        <f>апр.26!E67</f>
        <v>0</v>
      </c>
      <c r="M69" s="45">
        <f>май.26!E67</f>
        <v>0</v>
      </c>
      <c r="N69" s="45">
        <f>июн.26!E67</f>
        <v>0</v>
      </c>
      <c r="O69" s="46">
        <f t="shared" si="3"/>
        <v>0</v>
      </c>
      <c r="P69" s="45">
        <f>июл.26!E67</f>
        <v>0</v>
      </c>
      <c r="Q69" s="45">
        <f>авг.26!E67</f>
        <v>0</v>
      </c>
      <c r="R69" s="45">
        <f>сен.26!E67</f>
        <v>0</v>
      </c>
      <c r="S69" s="47">
        <f t="shared" si="4"/>
        <v>0</v>
      </c>
      <c r="T69" s="45">
        <f>окт.26!E67</f>
        <v>0</v>
      </c>
      <c r="U69" s="45">
        <f>ноя.26!E67</f>
        <v>0</v>
      </c>
      <c r="V69" s="45">
        <f>дек.26!E67</f>
        <v>0</v>
      </c>
    </row>
    <row r="70" spans="1:22" x14ac:dyDescent="0.25">
      <c r="A70" s="23"/>
      <c r="B70" s="127">
        <v>68</v>
      </c>
      <c r="C70" s="111"/>
      <c r="D70" s="135">
        <v>8200.57</v>
      </c>
      <c r="E70" s="136">
        <f t="shared" si="0"/>
        <v>6850.57</v>
      </c>
      <c r="F70" s="20">
        <f>янв.26!F68+фев.26!F68+мар.26!F68+апр.26!F68+май.26!F68+июн.26!F68+июл.26!F68+авг.26!F68+сен.26!F68+окт.26!F68+ноя.26!F68+дек.26!F68</f>
        <v>1350</v>
      </c>
      <c r="G70" s="43">
        <f t="shared" si="1"/>
        <v>2700</v>
      </c>
      <c r="H70" s="20">
        <f>янв.26!E68</f>
        <v>1350</v>
      </c>
      <c r="I70" s="20">
        <f>фев.26!E68</f>
        <v>1350</v>
      </c>
      <c r="J70" s="20">
        <f>мар.26!E68</f>
        <v>0</v>
      </c>
      <c r="K70" s="44">
        <f t="shared" si="2"/>
        <v>0</v>
      </c>
      <c r="L70" s="20">
        <f>апр.26!E68</f>
        <v>0</v>
      </c>
      <c r="M70" s="45">
        <f>май.26!E68</f>
        <v>0</v>
      </c>
      <c r="N70" s="45">
        <f>июн.26!E68</f>
        <v>0</v>
      </c>
      <c r="O70" s="46">
        <f t="shared" si="3"/>
        <v>0</v>
      </c>
      <c r="P70" s="45">
        <f>июл.26!E68</f>
        <v>0</v>
      </c>
      <c r="Q70" s="45">
        <f>авг.26!E68</f>
        <v>0</v>
      </c>
      <c r="R70" s="45">
        <f>сен.26!E68</f>
        <v>0</v>
      </c>
      <c r="S70" s="47">
        <f t="shared" si="4"/>
        <v>0</v>
      </c>
      <c r="T70" s="45">
        <f>окт.26!E68</f>
        <v>0</v>
      </c>
      <c r="U70" s="45">
        <f>ноя.26!E68</f>
        <v>0</v>
      </c>
      <c r="V70" s="45">
        <f>дек.26!E68</f>
        <v>0</v>
      </c>
    </row>
    <row r="71" spans="1:22" x14ac:dyDescent="0.25">
      <c r="A71" s="23"/>
      <c r="B71" s="127">
        <v>69</v>
      </c>
      <c r="C71" s="111"/>
      <c r="D71" s="135">
        <v>17.569999999999709</v>
      </c>
      <c r="E71" s="136">
        <f t="shared" si="0"/>
        <v>-1332.4300000000003</v>
      </c>
      <c r="F71" s="20">
        <f>янв.26!F69+фев.26!F69+мар.26!F69+апр.26!F69+май.26!F69+июн.26!F69+июл.26!F69+авг.26!F69+сен.26!F69+окт.26!F69+ноя.26!F69+дек.26!F69</f>
        <v>1350</v>
      </c>
      <c r="G71" s="43">
        <f t="shared" si="1"/>
        <v>2700</v>
      </c>
      <c r="H71" s="20">
        <f>янв.26!E69</f>
        <v>1350</v>
      </c>
      <c r="I71" s="20">
        <f>фев.26!E69</f>
        <v>1350</v>
      </c>
      <c r="J71" s="20">
        <f>мар.26!E69</f>
        <v>0</v>
      </c>
      <c r="K71" s="44">
        <f t="shared" si="2"/>
        <v>0</v>
      </c>
      <c r="L71" s="20">
        <f>апр.26!E69</f>
        <v>0</v>
      </c>
      <c r="M71" s="45">
        <f>май.26!E69</f>
        <v>0</v>
      </c>
      <c r="N71" s="45">
        <f>июн.26!E69</f>
        <v>0</v>
      </c>
      <c r="O71" s="46">
        <f t="shared" si="3"/>
        <v>0</v>
      </c>
      <c r="P71" s="45">
        <f>июл.26!E69</f>
        <v>0</v>
      </c>
      <c r="Q71" s="45">
        <f>авг.26!E69</f>
        <v>0</v>
      </c>
      <c r="R71" s="45">
        <f>сен.26!E69</f>
        <v>0</v>
      </c>
      <c r="S71" s="47">
        <f t="shared" si="4"/>
        <v>0</v>
      </c>
      <c r="T71" s="45">
        <f>окт.26!E69</f>
        <v>0</v>
      </c>
      <c r="U71" s="45">
        <f>ноя.26!E69</f>
        <v>0</v>
      </c>
      <c r="V71" s="45">
        <f>дек.26!E69</f>
        <v>0</v>
      </c>
    </row>
    <row r="72" spans="1:22" x14ac:dyDescent="0.25">
      <c r="A72" s="23"/>
      <c r="B72" s="127">
        <v>70</v>
      </c>
      <c r="C72" s="111"/>
      <c r="D72" s="135">
        <v>8130</v>
      </c>
      <c r="E72" s="136">
        <f t="shared" ref="E72:E134" si="5">F72-G72-K72-O72-S72+D72</f>
        <v>5430</v>
      </c>
      <c r="F72" s="20">
        <f>янв.26!F70+фев.26!F70+мар.26!F70+апр.26!F70+май.26!F70+июн.26!F70+июл.26!F70+авг.26!F70+сен.26!F70+окт.26!F70+ноя.26!F70+дек.26!F70</f>
        <v>0</v>
      </c>
      <c r="G72" s="43">
        <f t="shared" si="1"/>
        <v>2700</v>
      </c>
      <c r="H72" s="20">
        <f>янв.26!E70</f>
        <v>1350</v>
      </c>
      <c r="I72" s="20">
        <f>фев.26!E70</f>
        <v>1350</v>
      </c>
      <c r="J72" s="20">
        <f>мар.26!E70</f>
        <v>0</v>
      </c>
      <c r="K72" s="44">
        <f t="shared" si="2"/>
        <v>0</v>
      </c>
      <c r="L72" s="20">
        <f>апр.26!E70</f>
        <v>0</v>
      </c>
      <c r="M72" s="45">
        <f>май.26!E70</f>
        <v>0</v>
      </c>
      <c r="N72" s="45">
        <f>июн.26!E70</f>
        <v>0</v>
      </c>
      <c r="O72" s="46">
        <f t="shared" si="3"/>
        <v>0</v>
      </c>
      <c r="P72" s="45">
        <f>июл.26!E70</f>
        <v>0</v>
      </c>
      <c r="Q72" s="45">
        <f>авг.26!E70</f>
        <v>0</v>
      </c>
      <c r="R72" s="45">
        <f>сен.26!E70</f>
        <v>0</v>
      </c>
      <c r="S72" s="47">
        <f t="shared" si="4"/>
        <v>0</v>
      </c>
      <c r="T72" s="45">
        <f>окт.26!E70</f>
        <v>0</v>
      </c>
      <c r="U72" s="45">
        <f>ноя.26!E70</f>
        <v>0</v>
      </c>
      <c r="V72" s="45">
        <f>дек.26!E70</f>
        <v>0</v>
      </c>
    </row>
    <row r="73" spans="1:22" x14ac:dyDescent="0.25">
      <c r="A73" s="23"/>
      <c r="B73" s="22">
        <v>71</v>
      </c>
      <c r="C73" s="111"/>
      <c r="D73" s="135">
        <v>50</v>
      </c>
      <c r="E73" s="136">
        <f t="shared" si="5"/>
        <v>-2650</v>
      </c>
      <c r="F73" s="20">
        <f>янв.26!F71+фев.26!F71+мар.26!F71+апр.26!F71+май.26!F71+июн.26!F71+июл.26!F71+авг.26!F71+сен.26!F71+окт.26!F71+ноя.26!F71+дек.26!F71</f>
        <v>0</v>
      </c>
      <c r="G73" s="43">
        <f t="shared" si="1"/>
        <v>2700</v>
      </c>
      <c r="H73" s="20">
        <f>янв.26!E71</f>
        <v>1350</v>
      </c>
      <c r="I73" s="20">
        <f>фев.26!E71</f>
        <v>1350</v>
      </c>
      <c r="J73" s="20">
        <f>мар.26!E71</f>
        <v>0</v>
      </c>
      <c r="K73" s="44">
        <f t="shared" si="2"/>
        <v>0</v>
      </c>
      <c r="L73" s="20">
        <f>апр.26!E71</f>
        <v>0</v>
      </c>
      <c r="M73" s="45">
        <f>май.26!E71</f>
        <v>0</v>
      </c>
      <c r="N73" s="45">
        <f>июн.26!E71</f>
        <v>0</v>
      </c>
      <c r="O73" s="46">
        <f t="shared" si="3"/>
        <v>0</v>
      </c>
      <c r="P73" s="45">
        <f>июл.26!E71</f>
        <v>0</v>
      </c>
      <c r="Q73" s="45">
        <f>авг.26!E71</f>
        <v>0</v>
      </c>
      <c r="R73" s="45">
        <f>сен.26!E71</f>
        <v>0</v>
      </c>
      <c r="S73" s="47">
        <f t="shared" si="4"/>
        <v>0</v>
      </c>
      <c r="T73" s="45">
        <f>окт.26!E71</f>
        <v>0</v>
      </c>
      <c r="U73" s="45">
        <f>ноя.26!E71</f>
        <v>0</v>
      </c>
      <c r="V73" s="45">
        <f>дек.26!E71</f>
        <v>0</v>
      </c>
    </row>
    <row r="74" spans="1:22" x14ac:dyDescent="0.25">
      <c r="A74" s="23"/>
      <c r="B74" s="127">
        <v>72</v>
      </c>
      <c r="C74" s="111"/>
      <c r="D74" s="135">
        <v>9.0949470177292824E-13</v>
      </c>
      <c r="E74" s="136">
        <f t="shared" si="5"/>
        <v>-2699.9999999999991</v>
      </c>
      <c r="F74" s="20">
        <f>янв.26!F72+фев.26!F72+мар.26!F72+апр.26!F72+май.26!F72+июн.26!F72+июл.26!F72+авг.26!F72+сен.26!F72+окт.26!F72+ноя.26!F72+дек.26!F72</f>
        <v>0</v>
      </c>
      <c r="G74" s="43">
        <f t="shared" ref="G74:G146" si="6">H74+I74+J74</f>
        <v>2700</v>
      </c>
      <c r="H74" s="20">
        <f>янв.26!E72</f>
        <v>1350</v>
      </c>
      <c r="I74" s="20">
        <f>фев.26!E72</f>
        <v>1350</v>
      </c>
      <c r="J74" s="20">
        <f>мар.26!E72</f>
        <v>0</v>
      </c>
      <c r="K74" s="44">
        <f t="shared" ref="K74:K134" si="7">SUM(L74:N74)</f>
        <v>0</v>
      </c>
      <c r="L74" s="20">
        <f>апр.26!E72</f>
        <v>0</v>
      </c>
      <c r="M74" s="45">
        <f>май.26!E72</f>
        <v>0</v>
      </c>
      <c r="N74" s="45">
        <f>июн.26!E72</f>
        <v>0</v>
      </c>
      <c r="O74" s="46">
        <f t="shared" ref="O74:O134" si="8">P74+Q74+R74</f>
        <v>0</v>
      </c>
      <c r="P74" s="45">
        <f>июл.26!E72</f>
        <v>0</v>
      </c>
      <c r="Q74" s="45">
        <f>авг.26!E72</f>
        <v>0</v>
      </c>
      <c r="R74" s="45">
        <f>сен.26!E72</f>
        <v>0</v>
      </c>
      <c r="S74" s="47">
        <f t="shared" ref="S74:S134" si="9">T74+U74+V74</f>
        <v>0</v>
      </c>
      <c r="T74" s="45">
        <f>окт.26!E72</f>
        <v>0</v>
      </c>
      <c r="U74" s="45">
        <f>ноя.26!E72</f>
        <v>0</v>
      </c>
      <c r="V74" s="45">
        <f>дек.26!E72</f>
        <v>0</v>
      </c>
    </row>
    <row r="75" spans="1:22" x14ac:dyDescent="0.25">
      <c r="A75" s="23"/>
      <c r="B75" s="127">
        <v>73</v>
      </c>
      <c r="C75" s="111"/>
      <c r="D75" s="135">
        <v>-72777.56</v>
      </c>
      <c r="E75" s="136">
        <f t="shared" si="5"/>
        <v>-75477.56</v>
      </c>
      <c r="F75" s="20">
        <f>янв.26!F73+фев.26!F73+мар.26!F73+апр.26!F73+май.26!F73+июн.26!F73+июл.26!F73+авг.26!F73+сен.26!F73+окт.26!F73+ноя.26!F73+дек.26!F73</f>
        <v>0</v>
      </c>
      <c r="G75" s="43">
        <f t="shared" si="6"/>
        <v>2700</v>
      </c>
      <c r="H75" s="20">
        <f>янв.26!E73</f>
        <v>1350</v>
      </c>
      <c r="I75" s="20">
        <f>фев.26!E73</f>
        <v>1350</v>
      </c>
      <c r="J75" s="20">
        <f>мар.26!E73</f>
        <v>0</v>
      </c>
      <c r="K75" s="44">
        <f t="shared" si="7"/>
        <v>0</v>
      </c>
      <c r="L75" s="20">
        <f>апр.26!E73</f>
        <v>0</v>
      </c>
      <c r="M75" s="45">
        <f>май.26!E73</f>
        <v>0</v>
      </c>
      <c r="N75" s="45">
        <f>июн.26!E73</f>
        <v>0</v>
      </c>
      <c r="O75" s="46">
        <f t="shared" si="8"/>
        <v>0</v>
      </c>
      <c r="P75" s="45">
        <f>июл.26!E73</f>
        <v>0</v>
      </c>
      <c r="Q75" s="45">
        <f>авг.26!E73</f>
        <v>0</v>
      </c>
      <c r="R75" s="45">
        <f>сен.26!E73</f>
        <v>0</v>
      </c>
      <c r="S75" s="47">
        <f t="shared" si="9"/>
        <v>0</v>
      </c>
      <c r="T75" s="45">
        <f>окт.26!E73</f>
        <v>0</v>
      </c>
      <c r="U75" s="45">
        <f>ноя.26!E73</f>
        <v>0</v>
      </c>
      <c r="V75" s="45">
        <f>дек.26!E73</f>
        <v>0</v>
      </c>
    </row>
    <row r="76" spans="1:22" x14ac:dyDescent="0.25">
      <c r="A76" s="19"/>
      <c r="B76" s="127">
        <v>74</v>
      </c>
      <c r="C76" s="111"/>
      <c r="D76" s="135">
        <v>-172357.97999999998</v>
      </c>
      <c r="E76" s="136">
        <f t="shared" si="5"/>
        <v>-175057.97999999998</v>
      </c>
      <c r="F76" s="20">
        <f>янв.26!F74+фев.26!F74+мар.26!F74+апр.26!F74+май.26!F74+июн.26!F74+июл.26!F74+авг.26!F74+сен.26!F74+окт.26!F74+ноя.26!F74+дек.26!F74</f>
        <v>0</v>
      </c>
      <c r="G76" s="43">
        <f t="shared" si="6"/>
        <v>2700</v>
      </c>
      <c r="H76" s="20">
        <f>янв.26!E74</f>
        <v>1350</v>
      </c>
      <c r="I76" s="20">
        <f>фев.26!E74</f>
        <v>1350</v>
      </c>
      <c r="J76" s="20">
        <f>мар.26!E74</f>
        <v>0</v>
      </c>
      <c r="K76" s="44">
        <f t="shared" si="7"/>
        <v>0</v>
      </c>
      <c r="L76" s="20">
        <f>апр.26!E74</f>
        <v>0</v>
      </c>
      <c r="M76" s="45">
        <f>май.26!E74</f>
        <v>0</v>
      </c>
      <c r="N76" s="45">
        <f>июн.26!E74</f>
        <v>0</v>
      </c>
      <c r="O76" s="46">
        <f t="shared" si="8"/>
        <v>0</v>
      </c>
      <c r="P76" s="45">
        <f>июл.26!E74</f>
        <v>0</v>
      </c>
      <c r="Q76" s="45">
        <f>авг.26!E74</f>
        <v>0</v>
      </c>
      <c r="R76" s="45">
        <f>сен.26!E74</f>
        <v>0</v>
      </c>
      <c r="S76" s="47">
        <f t="shared" si="9"/>
        <v>0</v>
      </c>
      <c r="T76" s="45">
        <f>окт.26!E74</f>
        <v>0</v>
      </c>
      <c r="U76" s="45">
        <f>ноя.26!E74</f>
        <v>0</v>
      </c>
      <c r="V76" s="45">
        <f>дек.26!E74</f>
        <v>0</v>
      </c>
    </row>
    <row r="77" spans="1:22" x14ac:dyDescent="0.25">
      <c r="A77" s="22"/>
      <c r="B77" s="127">
        <v>75</v>
      </c>
      <c r="C77" s="111"/>
      <c r="D77" s="135">
        <v>-172357.97999999998</v>
      </c>
      <c r="E77" s="136">
        <f t="shared" si="5"/>
        <v>-175057.97999999998</v>
      </c>
      <c r="F77" s="20">
        <f>янв.26!F75+фев.26!F75+мар.26!F75+апр.26!F75+май.26!F75+июн.26!F75+июл.26!F75+авг.26!F75+сен.26!F75+окт.26!F75+ноя.26!F75+дек.26!F75</f>
        <v>0</v>
      </c>
      <c r="G77" s="43">
        <f t="shared" si="6"/>
        <v>2700</v>
      </c>
      <c r="H77" s="20">
        <f>янв.26!E75</f>
        <v>1350</v>
      </c>
      <c r="I77" s="20">
        <f>фев.26!E75</f>
        <v>1350</v>
      </c>
      <c r="J77" s="20">
        <f>мар.26!E75</f>
        <v>0</v>
      </c>
      <c r="K77" s="44">
        <f t="shared" si="7"/>
        <v>0</v>
      </c>
      <c r="L77" s="20">
        <f>апр.26!E75</f>
        <v>0</v>
      </c>
      <c r="M77" s="45">
        <f>май.26!E75</f>
        <v>0</v>
      </c>
      <c r="N77" s="45">
        <f>июн.26!E75</f>
        <v>0</v>
      </c>
      <c r="O77" s="46">
        <f t="shared" si="8"/>
        <v>0</v>
      </c>
      <c r="P77" s="45">
        <f>июл.26!E75</f>
        <v>0</v>
      </c>
      <c r="Q77" s="45">
        <f>авг.26!E75</f>
        <v>0</v>
      </c>
      <c r="R77" s="45">
        <f>сен.26!E75</f>
        <v>0</v>
      </c>
      <c r="S77" s="47">
        <f t="shared" si="9"/>
        <v>0</v>
      </c>
      <c r="T77" s="45">
        <f>окт.26!E75</f>
        <v>0</v>
      </c>
      <c r="U77" s="45">
        <f>ноя.26!E75</f>
        <v>0</v>
      </c>
      <c r="V77" s="45">
        <f>дек.26!E75</f>
        <v>0</v>
      </c>
    </row>
    <row r="78" spans="1:22" x14ac:dyDescent="0.25">
      <c r="A78" s="19"/>
      <c r="B78" s="127">
        <v>76</v>
      </c>
      <c r="C78" s="111"/>
      <c r="D78" s="135">
        <v>-3050</v>
      </c>
      <c r="E78" s="136">
        <f t="shared" si="5"/>
        <v>-5750</v>
      </c>
      <c r="F78" s="20">
        <f>янв.26!F76+фев.26!F76+мар.26!F76+апр.26!F76+май.26!F76+июн.26!F76+июл.26!F76+авг.26!F76+сен.26!F76+окт.26!F76+ноя.26!F76+дек.26!F76</f>
        <v>0</v>
      </c>
      <c r="G78" s="43">
        <f t="shared" si="6"/>
        <v>2700</v>
      </c>
      <c r="H78" s="20">
        <f>янв.26!E76</f>
        <v>1350</v>
      </c>
      <c r="I78" s="20">
        <f>фев.26!E76</f>
        <v>1350</v>
      </c>
      <c r="J78" s="20">
        <f>мар.26!E76</f>
        <v>0</v>
      </c>
      <c r="K78" s="44">
        <f t="shared" si="7"/>
        <v>0</v>
      </c>
      <c r="L78" s="20">
        <f>апр.26!E76</f>
        <v>0</v>
      </c>
      <c r="M78" s="45">
        <f>май.26!E76</f>
        <v>0</v>
      </c>
      <c r="N78" s="45">
        <f>июн.26!E76</f>
        <v>0</v>
      </c>
      <c r="O78" s="46">
        <f t="shared" si="8"/>
        <v>0</v>
      </c>
      <c r="P78" s="45">
        <f>июл.26!E76</f>
        <v>0</v>
      </c>
      <c r="Q78" s="45">
        <f>авг.26!E76</f>
        <v>0</v>
      </c>
      <c r="R78" s="45">
        <f>сен.26!E76</f>
        <v>0</v>
      </c>
      <c r="S78" s="47">
        <f t="shared" si="9"/>
        <v>0</v>
      </c>
      <c r="T78" s="45">
        <f>окт.26!E76</f>
        <v>0</v>
      </c>
      <c r="U78" s="45">
        <f>ноя.26!E76</f>
        <v>0</v>
      </c>
      <c r="V78" s="45">
        <f>дек.26!E76</f>
        <v>0</v>
      </c>
    </row>
    <row r="79" spans="1:22" x14ac:dyDescent="0.25">
      <c r="A79" s="127"/>
      <c r="B79" s="127">
        <v>77</v>
      </c>
      <c r="C79" s="111"/>
      <c r="D79" s="135">
        <v>-750.56999999999971</v>
      </c>
      <c r="E79" s="136">
        <f t="shared" si="5"/>
        <v>-3450.5699999999997</v>
      </c>
      <c r="F79" s="20">
        <f>янв.26!F77+фев.26!F77+мар.26!F77+апр.26!F77+май.26!F77+июн.26!F77+июл.26!F77+авг.26!F77+сен.26!F77+окт.26!F77+ноя.26!F77+дек.26!F77</f>
        <v>0</v>
      </c>
      <c r="G79" s="43">
        <f t="shared" si="6"/>
        <v>2700</v>
      </c>
      <c r="H79" s="20">
        <f>янв.26!E77</f>
        <v>1350</v>
      </c>
      <c r="I79" s="20">
        <f>фев.26!E77</f>
        <v>1350</v>
      </c>
      <c r="J79" s="20">
        <f>мар.26!E77</f>
        <v>0</v>
      </c>
      <c r="K79" s="44">
        <f t="shared" si="7"/>
        <v>0</v>
      </c>
      <c r="L79" s="20">
        <f>апр.26!E77</f>
        <v>0</v>
      </c>
      <c r="M79" s="45">
        <f>май.26!E77</f>
        <v>0</v>
      </c>
      <c r="N79" s="45">
        <f>июн.26!E77</f>
        <v>0</v>
      </c>
      <c r="O79" s="46">
        <f t="shared" si="8"/>
        <v>0</v>
      </c>
      <c r="P79" s="45">
        <f>июл.26!E77</f>
        <v>0</v>
      </c>
      <c r="Q79" s="45">
        <f>авг.26!E77</f>
        <v>0</v>
      </c>
      <c r="R79" s="45">
        <f>сен.26!E77</f>
        <v>0</v>
      </c>
      <c r="S79" s="47">
        <f t="shared" si="9"/>
        <v>0</v>
      </c>
      <c r="T79" s="45">
        <f>окт.26!E77</f>
        <v>0</v>
      </c>
      <c r="U79" s="45">
        <f>ноя.26!E77</f>
        <v>0</v>
      </c>
      <c r="V79" s="45">
        <f>дек.26!E77</f>
        <v>0</v>
      </c>
    </row>
    <row r="80" spans="1:22" x14ac:dyDescent="0.25">
      <c r="A80" s="19"/>
      <c r="B80" s="127" t="s">
        <v>25</v>
      </c>
      <c r="C80" s="111"/>
      <c r="D80" s="135">
        <v>-1350</v>
      </c>
      <c r="E80" s="136">
        <f t="shared" si="5"/>
        <v>-4050</v>
      </c>
      <c r="F80" s="20">
        <f>янв.26!F78+фев.26!F78+мар.26!F78+апр.26!F78+май.26!F78+июн.26!F78+июл.26!F78+авг.26!F78+сен.26!F78+окт.26!F78+ноя.26!F78+дек.26!F78</f>
        <v>0</v>
      </c>
      <c r="G80" s="43">
        <f t="shared" si="6"/>
        <v>2700</v>
      </c>
      <c r="H80" s="20">
        <f>янв.26!E78</f>
        <v>1350</v>
      </c>
      <c r="I80" s="20">
        <f>фев.26!E78</f>
        <v>1350</v>
      </c>
      <c r="J80" s="20">
        <f>мар.26!E78</f>
        <v>0</v>
      </c>
      <c r="K80" s="44">
        <f t="shared" si="7"/>
        <v>0</v>
      </c>
      <c r="L80" s="20">
        <f>апр.26!E78</f>
        <v>0</v>
      </c>
      <c r="M80" s="45">
        <f>май.26!E78</f>
        <v>0</v>
      </c>
      <c r="N80" s="45">
        <f>июн.26!E78</f>
        <v>0</v>
      </c>
      <c r="O80" s="46">
        <f t="shared" si="8"/>
        <v>0</v>
      </c>
      <c r="P80" s="45">
        <f>июл.26!E78</f>
        <v>0</v>
      </c>
      <c r="Q80" s="45">
        <f>авг.26!E78</f>
        <v>0</v>
      </c>
      <c r="R80" s="45">
        <f>сен.26!E78</f>
        <v>0</v>
      </c>
      <c r="S80" s="47">
        <f t="shared" si="9"/>
        <v>0</v>
      </c>
      <c r="T80" s="45">
        <f>окт.26!E78</f>
        <v>0</v>
      </c>
      <c r="U80" s="45">
        <f>ноя.26!E78</f>
        <v>0</v>
      </c>
      <c r="V80" s="45">
        <f>дек.26!E78</f>
        <v>0</v>
      </c>
    </row>
    <row r="81" spans="1:22" x14ac:dyDescent="0.25">
      <c r="A81" s="19"/>
      <c r="B81" s="127">
        <v>80</v>
      </c>
      <c r="C81" s="111"/>
      <c r="D81" s="135">
        <v>1350</v>
      </c>
      <c r="E81" s="136">
        <f t="shared" si="5"/>
        <v>-1350</v>
      </c>
      <c r="F81" s="20">
        <f>янв.26!F79+фев.26!F79+мар.26!F79+апр.26!F79+май.26!F79+июн.26!F79+июл.26!F79+авг.26!F79+сен.26!F79+окт.26!F79+ноя.26!F79+дек.26!F79</f>
        <v>0</v>
      </c>
      <c r="G81" s="43">
        <f t="shared" si="6"/>
        <v>2700</v>
      </c>
      <c r="H81" s="20">
        <f>янв.26!E79</f>
        <v>1350</v>
      </c>
      <c r="I81" s="20">
        <f>фев.26!E79</f>
        <v>1350</v>
      </c>
      <c r="J81" s="20">
        <f>мар.26!E79</f>
        <v>0</v>
      </c>
      <c r="K81" s="44">
        <f t="shared" si="7"/>
        <v>0</v>
      </c>
      <c r="L81" s="20">
        <f>апр.26!E79</f>
        <v>0</v>
      </c>
      <c r="M81" s="45">
        <f>май.26!E79</f>
        <v>0</v>
      </c>
      <c r="N81" s="45">
        <f>июн.26!E79</f>
        <v>0</v>
      </c>
      <c r="O81" s="46">
        <f t="shared" si="8"/>
        <v>0</v>
      </c>
      <c r="P81" s="45">
        <f>июл.26!E79</f>
        <v>0</v>
      </c>
      <c r="Q81" s="45">
        <f>авг.26!E79</f>
        <v>0</v>
      </c>
      <c r="R81" s="45">
        <f>сен.26!E79</f>
        <v>0</v>
      </c>
      <c r="S81" s="47">
        <f t="shared" si="9"/>
        <v>0</v>
      </c>
      <c r="T81" s="45">
        <f>окт.26!E79</f>
        <v>0</v>
      </c>
      <c r="U81" s="45">
        <f>ноя.26!E79</f>
        <v>0</v>
      </c>
      <c r="V81" s="45">
        <f>дек.26!E79</f>
        <v>0</v>
      </c>
    </row>
    <row r="82" spans="1:22" x14ac:dyDescent="0.25">
      <c r="A82" s="19"/>
      <c r="B82" s="127">
        <v>81</v>
      </c>
      <c r="C82" s="111"/>
      <c r="D82" s="135">
        <v>6762.02</v>
      </c>
      <c r="E82" s="136">
        <f t="shared" si="5"/>
        <v>4062.0200000000004</v>
      </c>
      <c r="F82" s="20">
        <f>янв.26!F80+фев.26!F80+мар.26!F80+апр.26!F80+май.26!F80+июн.26!F80+июл.26!F80+авг.26!F80+сен.26!F80+окт.26!F80+ноя.26!F80+дек.26!F80</f>
        <v>0</v>
      </c>
      <c r="G82" s="43">
        <f t="shared" si="6"/>
        <v>2700</v>
      </c>
      <c r="H82" s="20">
        <f>янв.26!E80</f>
        <v>1350</v>
      </c>
      <c r="I82" s="20">
        <f>фев.26!E80</f>
        <v>1350</v>
      </c>
      <c r="J82" s="20">
        <f>мар.26!E80</f>
        <v>0</v>
      </c>
      <c r="K82" s="44">
        <f t="shared" si="7"/>
        <v>0</v>
      </c>
      <c r="L82" s="20">
        <f>апр.26!E80</f>
        <v>0</v>
      </c>
      <c r="M82" s="45">
        <f>май.26!E80</f>
        <v>0</v>
      </c>
      <c r="N82" s="45">
        <f>июн.26!E80</f>
        <v>0</v>
      </c>
      <c r="O82" s="46">
        <f t="shared" si="8"/>
        <v>0</v>
      </c>
      <c r="P82" s="45">
        <f>июл.26!E80</f>
        <v>0</v>
      </c>
      <c r="Q82" s="45">
        <f>авг.26!E80</f>
        <v>0</v>
      </c>
      <c r="R82" s="45">
        <f>сен.26!E80</f>
        <v>0</v>
      </c>
      <c r="S82" s="47">
        <f t="shared" si="9"/>
        <v>0</v>
      </c>
      <c r="T82" s="45">
        <f>окт.26!E80</f>
        <v>0</v>
      </c>
      <c r="U82" s="45">
        <f>ноя.26!E80</f>
        <v>0</v>
      </c>
      <c r="V82" s="45">
        <f>дек.26!E80</f>
        <v>0</v>
      </c>
    </row>
    <row r="83" spans="1:22" x14ac:dyDescent="0.25">
      <c r="A83" s="23"/>
      <c r="B83" s="127">
        <v>82</v>
      </c>
      <c r="C83" s="111"/>
      <c r="D83" s="135">
        <v>-2550</v>
      </c>
      <c r="E83" s="136">
        <f t="shared" si="5"/>
        <v>-3900</v>
      </c>
      <c r="F83" s="20">
        <f>янв.26!F81+фев.26!F81+мар.26!F81+апр.26!F81+май.26!F81+июн.26!F81+июл.26!F81+авг.26!F81+сен.26!F81+окт.26!F81+ноя.26!F81+дек.26!F81</f>
        <v>1350</v>
      </c>
      <c r="G83" s="43">
        <f t="shared" si="6"/>
        <v>2700</v>
      </c>
      <c r="H83" s="20">
        <f>янв.26!E81</f>
        <v>1350</v>
      </c>
      <c r="I83" s="20">
        <f>фев.26!E81</f>
        <v>1350</v>
      </c>
      <c r="J83" s="20">
        <f>мар.26!E81</f>
        <v>0</v>
      </c>
      <c r="K83" s="44">
        <f t="shared" si="7"/>
        <v>0</v>
      </c>
      <c r="L83" s="20">
        <f>апр.26!E81</f>
        <v>0</v>
      </c>
      <c r="M83" s="45">
        <f>май.26!E81</f>
        <v>0</v>
      </c>
      <c r="N83" s="45">
        <f>июн.26!E81</f>
        <v>0</v>
      </c>
      <c r="O83" s="46">
        <f t="shared" si="8"/>
        <v>0</v>
      </c>
      <c r="P83" s="45">
        <f>июл.26!E81</f>
        <v>0</v>
      </c>
      <c r="Q83" s="45">
        <f>авг.26!E81</f>
        <v>0</v>
      </c>
      <c r="R83" s="45">
        <f>сен.26!E81</f>
        <v>0</v>
      </c>
      <c r="S83" s="47">
        <f t="shared" si="9"/>
        <v>0</v>
      </c>
      <c r="T83" s="45">
        <f>окт.26!E81</f>
        <v>0</v>
      </c>
      <c r="U83" s="45">
        <f>ноя.26!E81</f>
        <v>0</v>
      </c>
      <c r="V83" s="45">
        <f>дек.26!E81</f>
        <v>0</v>
      </c>
    </row>
    <row r="84" spans="1:22" x14ac:dyDescent="0.25">
      <c r="A84" s="23"/>
      <c r="B84" s="127">
        <v>83</v>
      </c>
      <c r="C84" s="111"/>
      <c r="D84" s="135">
        <v>1700</v>
      </c>
      <c r="E84" s="136">
        <f t="shared" si="5"/>
        <v>350</v>
      </c>
      <c r="F84" s="20">
        <f>янв.26!F82+фев.26!F82+мар.26!F82+апр.26!F82+май.26!F82+июн.26!F82+июл.26!F82+авг.26!F82+сен.26!F82+окт.26!F82+ноя.26!F82+дек.26!F82</f>
        <v>1350</v>
      </c>
      <c r="G84" s="43">
        <f t="shared" si="6"/>
        <v>2700</v>
      </c>
      <c r="H84" s="20">
        <f>янв.26!E82</f>
        <v>1350</v>
      </c>
      <c r="I84" s="20">
        <f>фев.26!E82</f>
        <v>1350</v>
      </c>
      <c r="J84" s="20">
        <f>мар.26!E82</f>
        <v>0</v>
      </c>
      <c r="K84" s="44">
        <f t="shared" si="7"/>
        <v>0</v>
      </c>
      <c r="L84" s="20">
        <f>апр.26!E82</f>
        <v>0</v>
      </c>
      <c r="M84" s="45">
        <f>май.26!E82</f>
        <v>0</v>
      </c>
      <c r="N84" s="45">
        <f>июн.26!E82</f>
        <v>0</v>
      </c>
      <c r="O84" s="46">
        <f t="shared" si="8"/>
        <v>0</v>
      </c>
      <c r="P84" s="45">
        <f>июл.26!E82</f>
        <v>0</v>
      </c>
      <c r="Q84" s="45">
        <f>авг.26!E82</f>
        <v>0</v>
      </c>
      <c r="R84" s="45">
        <f>сен.26!E82</f>
        <v>0</v>
      </c>
      <c r="S84" s="47">
        <f t="shared" si="9"/>
        <v>0</v>
      </c>
      <c r="T84" s="45">
        <f>окт.26!E82</f>
        <v>0</v>
      </c>
      <c r="U84" s="45">
        <f>ноя.26!E82</f>
        <v>0</v>
      </c>
      <c r="V84" s="45">
        <f>дек.26!E82</f>
        <v>0</v>
      </c>
    </row>
    <row r="85" spans="1:22" x14ac:dyDescent="0.25">
      <c r="A85" s="23"/>
      <c r="B85" s="127">
        <v>84</v>
      </c>
      <c r="C85" s="111"/>
      <c r="D85" s="135">
        <v>-4447.1499999999996</v>
      </c>
      <c r="E85" s="136">
        <f t="shared" si="5"/>
        <v>-5797.15</v>
      </c>
      <c r="F85" s="20">
        <f>янв.26!F83+фев.26!F83+мар.26!F83+апр.26!F83+май.26!F83+июн.26!F83+июл.26!F83+авг.26!F83+сен.26!F83+окт.26!F83+ноя.26!F83+дек.26!F83</f>
        <v>1350</v>
      </c>
      <c r="G85" s="43">
        <f t="shared" si="6"/>
        <v>2700</v>
      </c>
      <c r="H85" s="20">
        <f>янв.26!E83</f>
        <v>1350</v>
      </c>
      <c r="I85" s="20">
        <f>фев.26!E83</f>
        <v>1350</v>
      </c>
      <c r="J85" s="20">
        <f>мар.26!E83</f>
        <v>0</v>
      </c>
      <c r="K85" s="44">
        <f t="shared" si="7"/>
        <v>0</v>
      </c>
      <c r="L85" s="20">
        <f>апр.26!E83</f>
        <v>0</v>
      </c>
      <c r="M85" s="45">
        <f>май.26!E83</f>
        <v>0</v>
      </c>
      <c r="N85" s="45">
        <f>июн.26!E83</f>
        <v>0</v>
      </c>
      <c r="O85" s="46">
        <f t="shared" si="8"/>
        <v>0</v>
      </c>
      <c r="P85" s="45">
        <f>июл.26!E83</f>
        <v>0</v>
      </c>
      <c r="Q85" s="45">
        <f>авг.26!E83</f>
        <v>0</v>
      </c>
      <c r="R85" s="45">
        <f>сен.26!E83</f>
        <v>0</v>
      </c>
      <c r="S85" s="47">
        <f t="shared" si="9"/>
        <v>0</v>
      </c>
      <c r="T85" s="45">
        <f>окт.26!E83</f>
        <v>0</v>
      </c>
      <c r="U85" s="45">
        <f>ноя.26!E83</f>
        <v>0</v>
      </c>
      <c r="V85" s="45">
        <f>дек.26!E83</f>
        <v>0</v>
      </c>
    </row>
    <row r="86" spans="1:22" x14ac:dyDescent="0.25">
      <c r="A86" s="19"/>
      <c r="B86" s="127">
        <v>85</v>
      </c>
      <c r="C86" s="111"/>
      <c r="D86" s="135">
        <v>-1228.0799999999986</v>
      </c>
      <c r="E86" s="136">
        <f t="shared" si="5"/>
        <v>-1328.0799999999986</v>
      </c>
      <c r="F86" s="20">
        <f>янв.26!F84+фев.26!F84+мар.26!F84+апр.26!F84+май.26!F84+июн.26!F84+июл.26!F84+авг.26!F84+сен.26!F84+окт.26!F84+ноя.26!F84+дек.26!F84</f>
        <v>2600</v>
      </c>
      <c r="G86" s="43">
        <f t="shared" si="6"/>
        <v>2700</v>
      </c>
      <c r="H86" s="20">
        <f>янв.26!E84</f>
        <v>1350</v>
      </c>
      <c r="I86" s="20">
        <f>фев.26!E84</f>
        <v>1350</v>
      </c>
      <c r="J86" s="20">
        <f>мар.26!E84</f>
        <v>0</v>
      </c>
      <c r="K86" s="44">
        <f t="shared" si="7"/>
        <v>0</v>
      </c>
      <c r="L86" s="20">
        <f>апр.26!E84</f>
        <v>0</v>
      </c>
      <c r="M86" s="45">
        <f>май.26!E84</f>
        <v>0</v>
      </c>
      <c r="N86" s="45">
        <f>июн.26!E84</f>
        <v>0</v>
      </c>
      <c r="O86" s="46">
        <f t="shared" si="8"/>
        <v>0</v>
      </c>
      <c r="P86" s="45">
        <f>июл.26!E84</f>
        <v>0</v>
      </c>
      <c r="Q86" s="45">
        <f>авг.26!E84</f>
        <v>0</v>
      </c>
      <c r="R86" s="45">
        <f>сен.26!E84</f>
        <v>0</v>
      </c>
      <c r="S86" s="47">
        <f t="shared" si="9"/>
        <v>0</v>
      </c>
      <c r="T86" s="45">
        <f>окт.26!E84</f>
        <v>0</v>
      </c>
      <c r="U86" s="45">
        <f>ноя.26!E84</f>
        <v>0</v>
      </c>
      <c r="V86" s="45">
        <f>дек.26!E84</f>
        <v>0</v>
      </c>
    </row>
    <row r="87" spans="1:22" x14ac:dyDescent="0.25">
      <c r="A87" s="19"/>
      <c r="B87" s="127">
        <v>86</v>
      </c>
      <c r="C87" s="111"/>
      <c r="D87" s="135">
        <v>-135339.74</v>
      </c>
      <c r="E87" s="136">
        <f t="shared" si="5"/>
        <v>-138039.74</v>
      </c>
      <c r="F87" s="20">
        <f>янв.26!F85+фев.26!F85+мар.26!F85+апр.26!F85+май.26!F85+июн.26!F85+июл.26!F85+авг.26!F85+сен.26!F85+окт.26!F85+ноя.26!F85+дек.26!F85</f>
        <v>0</v>
      </c>
      <c r="G87" s="43">
        <f t="shared" si="6"/>
        <v>2700</v>
      </c>
      <c r="H87" s="20">
        <f>янв.26!E85</f>
        <v>1350</v>
      </c>
      <c r="I87" s="20">
        <f>фев.26!E85</f>
        <v>1350</v>
      </c>
      <c r="J87" s="20">
        <f>мар.26!E85</f>
        <v>0</v>
      </c>
      <c r="K87" s="44">
        <f t="shared" si="7"/>
        <v>0</v>
      </c>
      <c r="L87" s="20">
        <f>апр.26!E85</f>
        <v>0</v>
      </c>
      <c r="M87" s="45">
        <f>май.26!E85</f>
        <v>0</v>
      </c>
      <c r="N87" s="45">
        <f>июн.26!E85</f>
        <v>0</v>
      </c>
      <c r="O87" s="46">
        <f t="shared" si="8"/>
        <v>0</v>
      </c>
      <c r="P87" s="45">
        <f>июл.26!E85</f>
        <v>0</v>
      </c>
      <c r="Q87" s="45">
        <f>авг.26!E85</f>
        <v>0</v>
      </c>
      <c r="R87" s="45">
        <f>сен.26!E85</f>
        <v>0</v>
      </c>
      <c r="S87" s="47">
        <f t="shared" si="9"/>
        <v>0</v>
      </c>
      <c r="T87" s="45">
        <f>окт.26!E85</f>
        <v>0</v>
      </c>
      <c r="U87" s="45">
        <f>ноя.26!E85</f>
        <v>0</v>
      </c>
      <c r="V87" s="45">
        <f>дек.26!E85</f>
        <v>0</v>
      </c>
    </row>
    <row r="88" spans="1:22" x14ac:dyDescent="0.25">
      <c r="A88" s="19"/>
      <c r="B88" s="127">
        <v>87</v>
      </c>
      <c r="C88" s="111"/>
      <c r="D88" s="135">
        <v>-9300</v>
      </c>
      <c r="E88" s="136">
        <f t="shared" si="5"/>
        <v>-12000</v>
      </c>
      <c r="F88" s="20">
        <f>янв.26!F86+фев.26!F86+мар.26!F86+апр.26!F86+май.26!F86+июн.26!F86+июл.26!F86+авг.26!F86+сен.26!F86+окт.26!F86+ноя.26!F86+дек.26!F86</f>
        <v>0</v>
      </c>
      <c r="G88" s="43">
        <f t="shared" si="6"/>
        <v>2700</v>
      </c>
      <c r="H88" s="20">
        <f>янв.26!E86</f>
        <v>1350</v>
      </c>
      <c r="I88" s="20">
        <f>фев.26!E86</f>
        <v>1350</v>
      </c>
      <c r="J88" s="20">
        <f>мар.26!E86</f>
        <v>0</v>
      </c>
      <c r="K88" s="44">
        <f t="shared" si="7"/>
        <v>0</v>
      </c>
      <c r="L88" s="20">
        <f>апр.26!E86</f>
        <v>0</v>
      </c>
      <c r="M88" s="45">
        <f>май.26!E86</f>
        <v>0</v>
      </c>
      <c r="N88" s="45">
        <f>июн.26!E86</f>
        <v>0</v>
      </c>
      <c r="O88" s="46">
        <f t="shared" si="8"/>
        <v>0</v>
      </c>
      <c r="P88" s="45">
        <f>июл.26!E86</f>
        <v>0</v>
      </c>
      <c r="Q88" s="45">
        <f>авг.26!E86</f>
        <v>0</v>
      </c>
      <c r="R88" s="45">
        <f>сен.26!E86</f>
        <v>0</v>
      </c>
      <c r="S88" s="47">
        <f t="shared" si="9"/>
        <v>0</v>
      </c>
      <c r="T88" s="45">
        <f>окт.26!E86</f>
        <v>0</v>
      </c>
      <c r="U88" s="45">
        <f>ноя.26!E86</f>
        <v>0</v>
      </c>
      <c r="V88" s="45">
        <f>дек.26!E86</f>
        <v>0</v>
      </c>
    </row>
    <row r="89" spans="1:22" x14ac:dyDescent="0.25">
      <c r="A89" s="19"/>
      <c r="B89" s="127">
        <v>88</v>
      </c>
      <c r="C89" s="111"/>
      <c r="D89" s="135">
        <v>0</v>
      </c>
      <c r="E89" s="136">
        <f t="shared" si="5"/>
        <v>-1350</v>
      </c>
      <c r="F89" s="20">
        <f>янв.26!F87+фев.26!F87+мар.26!F87+апр.26!F87+май.26!F87+июн.26!F87+июл.26!F87+авг.26!F87+сен.26!F87+окт.26!F87+ноя.26!F87+дек.26!F87</f>
        <v>1350</v>
      </c>
      <c r="G89" s="43">
        <f t="shared" si="6"/>
        <v>2700</v>
      </c>
      <c r="H89" s="20">
        <f>янв.26!E87</f>
        <v>1350</v>
      </c>
      <c r="I89" s="20">
        <f>фев.26!E87</f>
        <v>1350</v>
      </c>
      <c r="J89" s="20">
        <f>мар.26!E87</f>
        <v>0</v>
      </c>
      <c r="K89" s="44">
        <f t="shared" si="7"/>
        <v>0</v>
      </c>
      <c r="L89" s="20">
        <f>апр.26!E87</f>
        <v>0</v>
      </c>
      <c r="M89" s="45">
        <f>май.26!E87</f>
        <v>0</v>
      </c>
      <c r="N89" s="45">
        <f>июн.26!E87</f>
        <v>0</v>
      </c>
      <c r="O89" s="46">
        <f t="shared" si="8"/>
        <v>0</v>
      </c>
      <c r="P89" s="45">
        <f>июл.26!E87</f>
        <v>0</v>
      </c>
      <c r="Q89" s="45">
        <f>авг.26!E87</f>
        <v>0</v>
      </c>
      <c r="R89" s="45">
        <f>сен.26!E87</f>
        <v>0</v>
      </c>
      <c r="S89" s="47">
        <f t="shared" si="9"/>
        <v>0</v>
      </c>
      <c r="T89" s="45">
        <f>окт.26!E87</f>
        <v>0</v>
      </c>
      <c r="U89" s="45">
        <f>ноя.26!E87</f>
        <v>0</v>
      </c>
      <c r="V89" s="45">
        <f>дек.26!E87</f>
        <v>0</v>
      </c>
    </row>
    <row r="90" spans="1:22" x14ac:dyDescent="0.25">
      <c r="A90" s="19"/>
      <c r="B90" s="127">
        <v>89</v>
      </c>
      <c r="C90" s="111"/>
      <c r="D90" s="135">
        <v>0</v>
      </c>
      <c r="E90" s="136">
        <f t="shared" si="5"/>
        <v>-2700</v>
      </c>
      <c r="F90" s="20">
        <f>янв.26!F88+фев.26!F88+мар.26!F88+апр.26!F88+май.26!F88+июн.26!F88+июл.26!F88+авг.26!F88+сен.26!F88+окт.26!F88+ноя.26!F88+дек.26!F88</f>
        <v>0</v>
      </c>
      <c r="G90" s="43">
        <f t="shared" si="6"/>
        <v>2700</v>
      </c>
      <c r="H90" s="20">
        <f>янв.26!E88</f>
        <v>1350</v>
      </c>
      <c r="I90" s="20">
        <f>фев.26!E88</f>
        <v>1350</v>
      </c>
      <c r="J90" s="20">
        <f>мар.26!E88</f>
        <v>0</v>
      </c>
      <c r="K90" s="44">
        <f t="shared" si="7"/>
        <v>0</v>
      </c>
      <c r="L90" s="20">
        <f>апр.26!E88</f>
        <v>0</v>
      </c>
      <c r="M90" s="45">
        <f>май.26!E88</f>
        <v>0</v>
      </c>
      <c r="N90" s="45">
        <f>июн.26!E88</f>
        <v>0</v>
      </c>
      <c r="O90" s="46">
        <f t="shared" si="8"/>
        <v>0</v>
      </c>
      <c r="P90" s="45">
        <f>июл.26!E88</f>
        <v>0</v>
      </c>
      <c r="Q90" s="45">
        <f>авг.26!E88</f>
        <v>0</v>
      </c>
      <c r="R90" s="45">
        <f>сен.26!E88</f>
        <v>0</v>
      </c>
      <c r="S90" s="47">
        <f t="shared" si="9"/>
        <v>0</v>
      </c>
      <c r="T90" s="45">
        <f>окт.26!E88</f>
        <v>0</v>
      </c>
      <c r="U90" s="45">
        <f>ноя.26!E88</f>
        <v>0</v>
      </c>
      <c r="V90" s="45">
        <f>дек.26!E88</f>
        <v>0</v>
      </c>
    </row>
    <row r="91" spans="1:22" x14ac:dyDescent="0.25">
      <c r="A91" s="19"/>
      <c r="B91" s="127">
        <v>90</v>
      </c>
      <c r="C91" s="111"/>
      <c r="D91" s="135">
        <v>0</v>
      </c>
      <c r="E91" s="136">
        <f t="shared" si="5"/>
        <v>-2700</v>
      </c>
      <c r="F91" s="20">
        <f>янв.26!F89+фев.26!F89+мар.26!F89+апр.26!F89+май.26!F89+июн.26!F89+июл.26!F89+авг.26!F89+сен.26!F89+окт.26!F89+ноя.26!F89+дек.26!F89</f>
        <v>0</v>
      </c>
      <c r="G91" s="43">
        <f t="shared" si="6"/>
        <v>2700</v>
      </c>
      <c r="H91" s="20">
        <f>янв.26!E89</f>
        <v>1350</v>
      </c>
      <c r="I91" s="20">
        <f>фев.26!E89</f>
        <v>1350</v>
      </c>
      <c r="J91" s="20">
        <f>мар.26!E89</f>
        <v>0</v>
      </c>
      <c r="K91" s="44">
        <f t="shared" si="7"/>
        <v>0</v>
      </c>
      <c r="L91" s="20">
        <f>апр.26!E89</f>
        <v>0</v>
      </c>
      <c r="M91" s="45">
        <f>май.26!E89</f>
        <v>0</v>
      </c>
      <c r="N91" s="45">
        <f>июн.26!E89</f>
        <v>0</v>
      </c>
      <c r="O91" s="46">
        <f t="shared" si="8"/>
        <v>0</v>
      </c>
      <c r="P91" s="45">
        <f>июл.26!E89</f>
        <v>0</v>
      </c>
      <c r="Q91" s="45">
        <f>авг.26!E89</f>
        <v>0</v>
      </c>
      <c r="R91" s="45">
        <f>сен.26!E89</f>
        <v>0</v>
      </c>
      <c r="S91" s="47">
        <f t="shared" si="9"/>
        <v>0</v>
      </c>
      <c r="T91" s="45">
        <f>окт.26!E89</f>
        <v>0</v>
      </c>
      <c r="U91" s="45">
        <f>ноя.26!E89</f>
        <v>0</v>
      </c>
      <c r="V91" s="45">
        <f>дек.26!E89</f>
        <v>0</v>
      </c>
    </row>
    <row r="92" spans="1:22" x14ac:dyDescent="0.25">
      <c r="A92" s="23"/>
      <c r="B92" s="127">
        <v>91</v>
      </c>
      <c r="C92" s="111"/>
      <c r="D92" s="135">
        <v>491.36000000000058</v>
      </c>
      <c r="E92" s="136">
        <f t="shared" si="5"/>
        <v>-2208.6399999999994</v>
      </c>
      <c r="F92" s="20">
        <f>янв.26!F90+фев.26!F90+мар.26!F90+апр.26!F90+май.26!F90+июн.26!F90+июл.26!F90+авг.26!F90+сен.26!F90+окт.26!F90+ноя.26!F90+дек.26!F90</f>
        <v>0</v>
      </c>
      <c r="G92" s="43">
        <f t="shared" si="6"/>
        <v>2700</v>
      </c>
      <c r="H92" s="20">
        <f>янв.26!E90</f>
        <v>1350</v>
      </c>
      <c r="I92" s="20">
        <f>фев.26!E90</f>
        <v>1350</v>
      </c>
      <c r="J92" s="20">
        <f>мар.26!E90</f>
        <v>0</v>
      </c>
      <c r="K92" s="44">
        <f t="shared" si="7"/>
        <v>0</v>
      </c>
      <c r="L92" s="20">
        <f>апр.26!E90</f>
        <v>0</v>
      </c>
      <c r="M92" s="45">
        <f>май.26!E90</f>
        <v>0</v>
      </c>
      <c r="N92" s="45">
        <f>июн.26!E90</f>
        <v>0</v>
      </c>
      <c r="O92" s="46">
        <f t="shared" si="8"/>
        <v>0</v>
      </c>
      <c r="P92" s="45">
        <f>июл.26!E90</f>
        <v>0</v>
      </c>
      <c r="Q92" s="45">
        <f>авг.26!E90</f>
        <v>0</v>
      </c>
      <c r="R92" s="45">
        <f>сен.26!E90</f>
        <v>0</v>
      </c>
      <c r="S92" s="47">
        <f t="shared" si="9"/>
        <v>0</v>
      </c>
      <c r="T92" s="45">
        <f>окт.26!E90</f>
        <v>0</v>
      </c>
      <c r="U92" s="45">
        <f>ноя.26!E90</f>
        <v>0</v>
      </c>
      <c r="V92" s="45">
        <f>дек.26!E90</f>
        <v>0</v>
      </c>
    </row>
    <row r="93" spans="1:22" x14ac:dyDescent="0.25">
      <c r="A93" s="23"/>
      <c r="B93" s="127">
        <v>92</v>
      </c>
      <c r="C93" s="111"/>
      <c r="D93" s="135">
        <v>5600</v>
      </c>
      <c r="E93" s="136">
        <f t="shared" si="5"/>
        <v>2950</v>
      </c>
      <c r="F93" s="20">
        <f>янв.26!F91+фев.26!F91+мар.26!F91+апр.26!F91+май.26!F91+июн.26!F91+июл.26!F91+авг.26!F91+сен.26!F91+окт.26!F91+ноя.26!F91+дек.26!F91</f>
        <v>50</v>
      </c>
      <c r="G93" s="43">
        <f t="shared" si="6"/>
        <v>2700</v>
      </c>
      <c r="H93" s="20">
        <f>янв.26!E91</f>
        <v>1350</v>
      </c>
      <c r="I93" s="20">
        <f>фев.26!E91</f>
        <v>1350</v>
      </c>
      <c r="J93" s="20">
        <f>мар.26!E91</f>
        <v>0</v>
      </c>
      <c r="K93" s="44">
        <f t="shared" si="7"/>
        <v>0</v>
      </c>
      <c r="L93" s="20">
        <f>апр.26!E91</f>
        <v>0</v>
      </c>
      <c r="M93" s="45">
        <f>май.26!E91</f>
        <v>0</v>
      </c>
      <c r="N93" s="45">
        <f>июн.26!E91</f>
        <v>0</v>
      </c>
      <c r="O93" s="46">
        <f t="shared" si="8"/>
        <v>0</v>
      </c>
      <c r="P93" s="45">
        <f>июл.26!E91</f>
        <v>0</v>
      </c>
      <c r="Q93" s="45">
        <f>авг.26!E91</f>
        <v>0</v>
      </c>
      <c r="R93" s="45">
        <f>сен.26!E91</f>
        <v>0</v>
      </c>
      <c r="S93" s="47">
        <f t="shared" si="9"/>
        <v>0</v>
      </c>
      <c r="T93" s="45">
        <f>окт.26!E91</f>
        <v>0</v>
      </c>
      <c r="U93" s="45">
        <f>ноя.26!E91</f>
        <v>0</v>
      </c>
      <c r="V93" s="45">
        <f>дек.26!E91</f>
        <v>0</v>
      </c>
    </row>
    <row r="94" spans="1:22" x14ac:dyDescent="0.25">
      <c r="A94" s="19"/>
      <c r="B94" s="127">
        <v>93</v>
      </c>
      <c r="C94" s="111"/>
      <c r="D94" s="135">
        <v>-2657.9800000000032</v>
      </c>
      <c r="E94" s="136">
        <f t="shared" si="5"/>
        <v>-5357.9800000000032</v>
      </c>
      <c r="F94" s="20">
        <f>янв.26!F92+фев.26!F92+мар.26!F92+апр.26!F92+май.26!F92+июн.26!F92+июл.26!F92+авг.26!F92+сен.26!F92+окт.26!F92+ноя.26!F92+дек.26!F92</f>
        <v>0</v>
      </c>
      <c r="G94" s="43">
        <f t="shared" si="6"/>
        <v>2700</v>
      </c>
      <c r="H94" s="20">
        <f>янв.26!E92</f>
        <v>1350</v>
      </c>
      <c r="I94" s="20">
        <f>фев.26!E92</f>
        <v>1350</v>
      </c>
      <c r="J94" s="20">
        <f>мар.26!E92</f>
        <v>0</v>
      </c>
      <c r="K94" s="44">
        <f t="shared" si="7"/>
        <v>0</v>
      </c>
      <c r="L94" s="20">
        <f>апр.26!E92</f>
        <v>0</v>
      </c>
      <c r="M94" s="45">
        <f>май.26!E92</f>
        <v>0</v>
      </c>
      <c r="N94" s="45">
        <f>июн.26!E92</f>
        <v>0</v>
      </c>
      <c r="O94" s="46">
        <f t="shared" si="8"/>
        <v>0</v>
      </c>
      <c r="P94" s="45">
        <f>июл.26!E92</f>
        <v>0</v>
      </c>
      <c r="Q94" s="45">
        <f>авг.26!E92</f>
        <v>0</v>
      </c>
      <c r="R94" s="45">
        <f>сен.26!E92</f>
        <v>0</v>
      </c>
      <c r="S94" s="47">
        <f t="shared" si="9"/>
        <v>0</v>
      </c>
      <c r="T94" s="45">
        <f>окт.26!E92</f>
        <v>0</v>
      </c>
      <c r="U94" s="45">
        <f>ноя.26!E92</f>
        <v>0</v>
      </c>
      <c r="V94" s="45">
        <f>дек.26!E92</f>
        <v>0</v>
      </c>
    </row>
    <row r="95" spans="1:22" x14ac:dyDescent="0.25">
      <c r="A95" s="23"/>
      <c r="B95" s="127">
        <v>94</v>
      </c>
      <c r="C95" s="111"/>
      <c r="D95" s="135">
        <v>-1350</v>
      </c>
      <c r="E95" s="136">
        <f t="shared" si="5"/>
        <v>-2700</v>
      </c>
      <c r="F95" s="20">
        <f>янв.26!F93+фев.26!F93+мар.26!F93+апр.26!F93+май.26!F93+июн.26!F93+июл.26!F93+авг.26!F93+сен.26!F93+окт.26!F93+ноя.26!F93+дек.26!F93</f>
        <v>1350</v>
      </c>
      <c r="G95" s="43">
        <f t="shared" si="6"/>
        <v>2700</v>
      </c>
      <c r="H95" s="20">
        <f>янв.26!E93</f>
        <v>1350</v>
      </c>
      <c r="I95" s="20">
        <f>фев.26!E93</f>
        <v>1350</v>
      </c>
      <c r="J95" s="20">
        <f>мар.26!E93</f>
        <v>0</v>
      </c>
      <c r="K95" s="44">
        <f t="shared" si="7"/>
        <v>0</v>
      </c>
      <c r="L95" s="20">
        <f>апр.26!E93</f>
        <v>0</v>
      </c>
      <c r="M95" s="45">
        <f>май.26!E93</f>
        <v>0</v>
      </c>
      <c r="N95" s="45">
        <f>июн.26!E93</f>
        <v>0</v>
      </c>
      <c r="O95" s="46">
        <f t="shared" si="8"/>
        <v>0</v>
      </c>
      <c r="P95" s="45">
        <f>июл.26!E93</f>
        <v>0</v>
      </c>
      <c r="Q95" s="45">
        <f>авг.26!E93</f>
        <v>0</v>
      </c>
      <c r="R95" s="45">
        <f>сен.26!E93</f>
        <v>0</v>
      </c>
      <c r="S95" s="47">
        <f t="shared" si="9"/>
        <v>0</v>
      </c>
      <c r="T95" s="45">
        <f>окт.26!E93</f>
        <v>0</v>
      </c>
      <c r="U95" s="45">
        <f>ноя.26!E93</f>
        <v>0</v>
      </c>
      <c r="V95" s="45">
        <f>дек.26!E93</f>
        <v>0</v>
      </c>
    </row>
    <row r="96" spans="1:22" x14ac:dyDescent="0.25">
      <c r="A96" s="19"/>
      <c r="B96" s="127">
        <v>95</v>
      </c>
      <c r="C96" s="111"/>
      <c r="D96" s="135">
        <v>-20100</v>
      </c>
      <c r="E96" s="136">
        <f t="shared" si="5"/>
        <v>-22800</v>
      </c>
      <c r="F96" s="20">
        <f>янв.26!F94+фев.26!F94+мар.26!F94+апр.26!F94+май.26!F94+июн.26!F94+июл.26!F94+авг.26!F94+сен.26!F94+окт.26!F94+ноя.26!F94+дек.26!F94</f>
        <v>0</v>
      </c>
      <c r="G96" s="43">
        <f t="shared" si="6"/>
        <v>2700</v>
      </c>
      <c r="H96" s="20">
        <f>янв.26!E94</f>
        <v>1350</v>
      </c>
      <c r="I96" s="20">
        <f>фев.26!E94</f>
        <v>1350</v>
      </c>
      <c r="J96" s="20">
        <f>мар.26!E94</f>
        <v>0</v>
      </c>
      <c r="K96" s="44">
        <f t="shared" si="7"/>
        <v>0</v>
      </c>
      <c r="L96" s="20">
        <f>апр.26!E94</f>
        <v>0</v>
      </c>
      <c r="M96" s="45">
        <f>май.26!E94</f>
        <v>0</v>
      </c>
      <c r="N96" s="45">
        <f>июн.26!E94</f>
        <v>0</v>
      </c>
      <c r="O96" s="46">
        <f t="shared" si="8"/>
        <v>0</v>
      </c>
      <c r="P96" s="45">
        <f>июл.26!E94</f>
        <v>0</v>
      </c>
      <c r="Q96" s="45">
        <f>авг.26!E94</f>
        <v>0</v>
      </c>
      <c r="R96" s="45">
        <f>сен.26!E94</f>
        <v>0</v>
      </c>
      <c r="S96" s="47">
        <f t="shared" si="9"/>
        <v>0</v>
      </c>
      <c r="T96" s="45">
        <f>окт.26!E94</f>
        <v>0</v>
      </c>
      <c r="U96" s="45">
        <f>ноя.26!E94</f>
        <v>0</v>
      </c>
      <c r="V96" s="45">
        <f>дек.26!E94</f>
        <v>0</v>
      </c>
    </row>
    <row r="97" spans="1:22" ht="15.75" customHeight="1" x14ac:dyDescent="0.25">
      <c r="A97" s="127"/>
      <c r="B97" s="127">
        <v>96</v>
      </c>
      <c r="C97" s="111"/>
      <c r="D97" s="135">
        <v>-4600</v>
      </c>
      <c r="E97" s="136">
        <f t="shared" si="5"/>
        <v>-7300</v>
      </c>
      <c r="F97" s="20">
        <f>янв.26!F95+фев.26!F95+мар.26!F95+апр.26!F95+май.26!F95+июн.26!F95+июл.26!F95+авг.26!F95+сен.26!F95+окт.26!F95+ноя.26!F95+дек.26!F95</f>
        <v>0</v>
      </c>
      <c r="G97" s="43">
        <f t="shared" si="6"/>
        <v>2700</v>
      </c>
      <c r="H97" s="20">
        <f>янв.26!E95</f>
        <v>1350</v>
      </c>
      <c r="I97" s="20">
        <f>фев.26!E95</f>
        <v>1350</v>
      </c>
      <c r="J97" s="20">
        <f>мар.26!E95</f>
        <v>0</v>
      </c>
      <c r="K97" s="44">
        <f t="shared" si="7"/>
        <v>0</v>
      </c>
      <c r="L97" s="20">
        <f>апр.26!E95</f>
        <v>0</v>
      </c>
      <c r="M97" s="45">
        <f>май.26!E95</f>
        <v>0</v>
      </c>
      <c r="N97" s="45">
        <f>июн.26!E95</f>
        <v>0</v>
      </c>
      <c r="O97" s="46">
        <f t="shared" si="8"/>
        <v>0</v>
      </c>
      <c r="P97" s="45">
        <f>июл.26!E95</f>
        <v>0</v>
      </c>
      <c r="Q97" s="45">
        <f>авг.26!E95</f>
        <v>0</v>
      </c>
      <c r="R97" s="45">
        <f>сен.26!E95</f>
        <v>0</v>
      </c>
      <c r="S97" s="47">
        <f t="shared" si="9"/>
        <v>0</v>
      </c>
      <c r="T97" s="45">
        <f>окт.26!E95</f>
        <v>0</v>
      </c>
      <c r="U97" s="45">
        <f>ноя.26!E95</f>
        <v>0</v>
      </c>
      <c r="V97" s="45">
        <f>дек.26!E95</f>
        <v>0</v>
      </c>
    </row>
    <row r="98" spans="1:22" x14ac:dyDescent="0.25">
      <c r="A98" s="19"/>
      <c r="B98" s="127">
        <v>97</v>
      </c>
      <c r="C98" s="111"/>
      <c r="D98" s="135">
        <v>0</v>
      </c>
      <c r="E98" s="136">
        <f t="shared" si="5"/>
        <v>0</v>
      </c>
      <c r="F98" s="20">
        <f>янв.26!F96+фев.26!F96+мар.26!F96+апр.26!F96+май.26!F96+июн.26!F96+июл.26!F96+авг.26!F96+сен.26!F96+окт.26!F96+ноя.26!F96+дек.26!F96</f>
        <v>0</v>
      </c>
      <c r="G98" s="43">
        <f t="shared" si="6"/>
        <v>0</v>
      </c>
      <c r="H98" s="20">
        <f>янв.26!E96</f>
        <v>0</v>
      </c>
      <c r="I98" s="20">
        <f>фев.26!E96</f>
        <v>0</v>
      </c>
      <c r="J98" s="20">
        <f>мар.26!E96</f>
        <v>0</v>
      </c>
      <c r="K98" s="44">
        <f t="shared" si="7"/>
        <v>0</v>
      </c>
      <c r="L98" s="20">
        <f>апр.26!E96</f>
        <v>0</v>
      </c>
      <c r="M98" s="45">
        <f>май.26!E96</f>
        <v>0</v>
      </c>
      <c r="N98" s="45">
        <f>июн.26!E96</f>
        <v>0</v>
      </c>
      <c r="O98" s="46">
        <f t="shared" si="8"/>
        <v>0</v>
      </c>
      <c r="P98" s="45">
        <f>июл.26!E96</f>
        <v>0</v>
      </c>
      <c r="Q98" s="45">
        <f>авг.26!E96</f>
        <v>0</v>
      </c>
      <c r="R98" s="45">
        <f>сен.26!E96</f>
        <v>0</v>
      </c>
      <c r="S98" s="47">
        <f t="shared" si="9"/>
        <v>0</v>
      </c>
      <c r="T98" s="45">
        <f>окт.26!E96</f>
        <v>0</v>
      </c>
      <c r="U98" s="45">
        <f>ноя.26!E96</f>
        <v>0</v>
      </c>
      <c r="V98" s="45">
        <f>дек.26!E96</f>
        <v>0</v>
      </c>
    </row>
    <row r="99" spans="1:22" x14ac:dyDescent="0.25">
      <c r="A99" s="19"/>
      <c r="B99" s="127" t="s">
        <v>26</v>
      </c>
      <c r="C99" s="111" t="s">
        <v>27</v>
      </c>
      <c r="D99" s="135">
        <v>-1350</v>
      </c>
      <c r="E99" s="136">
        <f t="shared" si="5"/>
        <v>-4050</v>
      </c>
      <c r="F99" s="20">
        <f>янв.26!F97+фев.26!F97+мар.26!F97+апр.26!F97+май.26!F97+июн.26!F97+июл.26!F97+авг.26!F97+сен.26!F97+окт.26!F97+ноя.26!F97+дек.26!F97</f>
        <v>0</v>
      </c>
      <c r="G99" s="43">
        <f t="shared" si="6"/>
        <v>2700</v>
      </c>
      <c r="H99" s="20">
        <f>янв.26!E97</f>
        <v>1350</v>
      </c>
      <c r="I99" s="20">
        <f>фев.26!E97</f>
        <v>1350</v>
      </c>
      <c r="J99" s="20">
        <f>мар.26!E97</f>
        <v>0</v>
      </c>
      <c r="K99" s="44">
        <f t="shared" si="7"/>
        <v>0</v>
      </c>
      <c r="L99" s="20">
        <f>апр.26!E97</f>
        <v>0</v>
      </c>
      <c r="M99" s="45">
        <f>май.26!E97</f>
        <v>0</v>
      </c>
      <c r="N99" s="45">
        <f>июн.26!E97</f>
        <v>0</v>
      </c>
      <c r="O99" s="46">
        <f t="shared" si="8"/>
        <v>0</v>
      </c>
      <c r="P99" s="45">
        <f>июл.26!E97</f>
        <v>0</v>
      </c>
      <c r="Q99" s="45">
        <f>авг.26!E97</f>
        <v>0</v>
      </c>
      <c r="R99" s="45">
        <f>сен.26!E97</f>
        <v>0</v>
      </c>
      <c r="S99" s="47">
        <f t="shared" si="9"/>
        <v>0</v>
      </c>
      <c r="T99" s="45">
        <f>окт.26!E97</f>
        <v>0</v>
      </c>
      <c r="U99" s="45">
        <f>ноя.26!E97</f>
        <v>0</v>
      </c>
      <c r="V99" s="45">
        <f>дек.26!E97</f>
        <v>0</v>
      </c>
    </row>
    <row r="100" spans="1:22" x14ac:dyDescent="0.25">
      <c r="A100" s="19"/>
      <c r="B100" s="127" t="s">
        <v>28</v>
      </c>
      <c r="C100" s="111"/>
      <c r="D100" s="135">
        <v>-6741</v>
      </c>
      <c r="E100" s="136">
        <f t="shared" si="5"/>
        <v>-9441</v>
      </c>
      <c r="F100" s="20">
        <f>янв.26!F98+фев.26!F98+мар.26!F98+апр.26!F98+май.26!F98+июн.26!F98+июл.26!F98+авг.26!F98+сен.26!F98+окт.26!F98+ноя.26!F98+дек.26!F98</f>
        <v>0</v>
      </c>
      <c r="G100" s="43">
        <f t="shared" si="6"/>
        <v>2700</v>
      </c>
      <c r="H100" s="20">
        <f>янв.26!E98</f>
        <v>1350</v>
      </c>
      <c r="I100" s="20">
        <f>фев.26!E98</f>
        <v>1350</v>
      </c>
      <c r="J100" s="20">
        <f>мар.26!E98</f>
        <v>0</v>
      </c>
      <c r="K100" s="44">
        <f t="shared" si="7"/>
        <v>0</v>
      </c>
      <c r="L100" s="20">
        <f>апр.26!E98</f>
        <v>0</v>
      </c>
      <c r="M100" s="45">
        <f>май.26!E98</f>
        <v>0</v>
      </c>
      <c r="N100" s="45">
        <f>июн.26!E98</f>
        <v>0</v>
      </c>
      <c r="O100" s="46">
        <f t="shared" si="8"/>
        <v>0</v>
      </c>
      <c r="P100" s="45">
        <f>июл.26!E98</f>
        <v>0</v>
      </c>
      <c r="Q100" s="45">
        <f>авг.26!E98</f>
        <v>0</v>
      </c>
      <c r="R100" s="45">
        <f>сен.26!E98</f>
        <v>0</v>
      </c>
      <c r="S100" s="47">
        <f t="shared" si="9"/>
        <v>0</v>
      </c>
      <c r="T100" s="45">
        <f>окт.26!E98</f>
        <v>0</v>
      </c>
      <c r="U100" s="45">
        <f>ноя.26!E98</f>
        <v>0</v>
      </c>
      <c r="V100" s="45">
        <f>дек.26!E98</f>
        <v>0</v>
      </c>
    </row>
    <row r="101" spans="1:22" x14ac:dyDescent="0.25">
      <c r="A101" s="19"/>
      <c r="B101" s="127" t="s">
        <v>29</v>
      </c>
      <c r="C101" s="111"/>
      <c r="D101" s="135">
        <v>0</v>
      </c>
      <c r="E101" s="136">
        <f t="shared" si="5"/>
        <v>0</v>
      </c>
      <c r="F101" s="20">
        <f>янв.26!F99+фев.26!F99+мар.26!F99+апр.26!F99+май.26!F99+июн.26!F99+июл.26!F99+авг.26!F99+сен.26!F99+окт.26!F99+ноя.26!F99+дек.26!F99</f>
        <v>0</v>
      </c>
      <c r="G101" s="43">
        <f t="shared" si="6"/>
        <v>0</v>
      </c>
      <c r="H101" s="20">
        <f>янв.26!E99</f>
        <v>0</v>
      </c>
      <c r="I101" s="20">
        <f>фев.26!E99</f>
        <v>0</v>
      </c>
      <c r="J101" s="20">
        <f>мар.26!E99</f>
        <v>0</v>
      </c>
      <c r="K101" s="44">
        <f t="shared" si="7"/>
        <v>0</v>
      </c>
      <c r="L101" s="20">
        <f>апр.26!E99</f>
        <v>0</v>
      </c>
      <c r="M101" s="45">
        <f>май.26!E99</f>
        <v>0</v>
      </c>
      <c r="N101" s="45">
        <f>июн.26!E99</f>
        <v>0</v>
      </c>
      <c r="O101" s="46">
        <f t="shared" si="8"/>
        <v>0</v>
      </c>
      <c r="P101" s="45">
        <f>июл.26!E99</f>
        <v>0</v>
      </c>
      <c r="Q101" s="45">
        <f>авг.26!E99</f>
        <v>0</v>
      </c>
      <c r="R101" s="45">
        <f>сен.26!E99</f>
        <v>0</v>
      </c>
      <c r="S101" s="47">
        <f t="shared" si="9"/>
        <v>0</v>
      </c>
      <c r="T101" s="45">
        <f>окт.26!E99</f>
        <v>0</v>
      </c>
      <c r="U101" s="45">
        <f>ноя.26!E99</f>
        <v>0</v>
      </c>
      <c r="V101" s="45">
        <f>дек.26!E99</f>
        <v>0</v>
      </c>
    </row>
    <row r="102" spans="1:22" x14ac:dyDescent="0.25">
      <c r="A102" s="19"/>
      <c r="B102" s="127" t="s">
        <v>30</v>
      </c>
      <c r="C102" s="111"/>
      <c r="D102" s="135">
        <v>1300</v>
      </c>
      <c r="E102" s="136">
        <f t="shared" si="5"/>
        <v>1300</v>
      </c>
      <c r="F102" s="20">
        <f>янв.26!F100+фев.26!F100+мар.26!F100+апр.26!F100+май.26!F100+июн.26!F100+июл.26!F100+авг.26!F100+сен.26!F100+окт.26!F100+ноя.26!F100+дек.26!F100</f>
        <v>0</v>
      </c>
      <c r="G102" s="43">
        <f t="shared" si="6"/>
        <v>0</v>
      </c>
      <c r="H102" s="20">
        <f>янв.26!E100</f>
        <v>0</v>
      </c>
      <c r="I102" s="20">
        <f>фев.26!E100</f>
        <v>0</v>
      </c>
      <c r="J102" s="20">
        <f>мар.26!E100</f>
        <v>0</v>
      </c>
      <c r="K102" s="44">
        <f t="shared" si="7"/>
        <v>0</v>
      </c>
      <c r="L102" s="20">
        <f>апр.26!E100</f>
        <v>0</v>
      </c>
      <c r="M102" s="45">
        <f>май.26!E100</f>
        <v>0</v>
      </c>
      <c r="N102" s="45">
        <f>июн.26!E100</f>
        <v>0</v>
      </c>
      <c r="O102" s="46">
        <f t="shared" si="8"/>
        <v>0</v>
      </c>
      <c r="P102" s="45">
        <f>июл.26!E100</f>
        <v>0</v>
      </c>
      <c r="Q102" s="45">
        <f>авг.26!E100</f>
        <v>0</v>
      </c>
      <c r="R102" s="45">
        <f>сен.26!E100</f>
        <v>0</v>
      </c>
      <c r="S102" s="47">
        <f t="shared" si="9"/>
        <v>0</v>
      </c>
      <c r="T102" s="45">
        <f>окт.26!E100</f>
        <v>0</v>
      </c>
      <c r="U102" s="45">
        <f>ноя.26!E100</f>
        <v>0</v>
      </c>
      <c r="V102" s="45">
        <f>дек.26!E100</f>
        <v>0</v>
      </c>
    </row>
    <row r="103" spans="1:22" x14ac:dyDescent="0.25">
      <c r="A103" s="19"/>
      <c r="B103" s="127" t="s">
        <v>31</v>
      </c>
      <c r="C103" s="111"/>
      <c r="D103" s="135">
        <v>1350</v>
      </c>
      <c r="E103" s="136">
        <f t="shared" si="5"/>
        <v>-1350</v>
      </c>
      <c r="F103" s="20">
        <f>янв.26!F101+фев.26!F101+мар.26!F101+апр.26!F101+май.26!F101+июн.26!F101+июл.26!F101+авг.26!F101+сен.26!F101+окт.26!F101+ноя.26!F101+дек.26!F101</f>
        <v>0</v>
      </c>
      <c r="G103" s="43">
        <f t="shared" si="6"/>
        <v>2700</v>
      </c>
      <c r="H103" s="20">
        <f>янв.26!E101</f>
        <v>1350</v>
      </c>
      <c r="I103" s="20">
        <f>фев.26!E101</f>
        <v>1350</v>
      </c>
      <c r="J103" s="20">
        <f>мар.26!E101</f>
        <v>0</v>
      </c>
      <c r="K103" s="44">
        <f t="shared" si="7"/>
        <v>0</v>
      </c>
      <c r="L103" s="20">
        <f>апр.26!E101</f>
        <v>0</v>
      </c>
      <c r="M103" s="45">
        <f>май.26!E101</f>
        <v>0</v>
      </c>
      <c r="N103" s="45">
        <f>июн.26!E101</f>
        <v>0</v>
      </c>
      <c r="O103" s="46">
        <f t="shared" si="8"/>
        <v>0</v>
      </c>
      <c r="P103" s="45">
        <f>июл.26!E101</f>
        <v>0</v>
      </c>
      <c r="Q103" s="45">
        <f>авг.26!E101</f>
        <v>0</v>
      </c>
      <c r="R103" s="45">
        <f>сен.26!E101</f>
        <v>0</v>
      </c>
      <c r="S103" s="47">
        <f t="shared" si="9"/>
        <v>0</v>
      </c>
      <c r="T103" s="45">
        <f>окт.26!E101</f>
        <v>0</v>
      </c>
      <c r="U103" s="45">
        <f>ноя.26!E101</f>
        <v>0</v>
      </c>
      <c r="V103" s="45">
        <f>дек.26!E101</f>
        <v>0</v>
      </c>
    </row>
    <row r="104" spans="1:22" x14ac:dyDescent="0.25">
      <c r="A104" s="19"/>
      <c r="B104" s="127" t="s">
        <v>32</v>
      </c>
      <c r="C104" s="111"/>
      <c r="D104" s="135">
        <v>-3100</v>
      </c>
      <c r="E104" s="136">
        <f t="shared" si="5"/>
        <v>-4450</v>
      </c>
      <c r="F104" s="20">
        <f>янв.26!F102+фев.26!F102+мар.26!F102+апр.26!F102+май.26!F102+июн.26!F102+июл.26!F102+авг.26!F102+сен.26!F102+окт.26!F102+ноя.26!F102+дек.26!F102</f>
        <v>1350</v>
      </c>
      <c r="G104" s="43">
        <f t="shared" si="6"/>
        <v>2700</v>
      </c>
      <c r="H104" s="20">
        <f>янв.26!E102</f>
        <v>1350</v>
      </c>
      <c r="I104" s="20">
        <f>фев.26!E102</f>
        <v>1350</v>
      </c>
      <c r="J104" s="20">
        <f>мар.26!E102</f>
        <v>0</v>
      </c>
      <c r="K104" s="44">
        <f t="shared" si="7"/>
        <v>0</v>
      </c>
      <c r="L104" s="20">
        <f>апр.26!E102</f>
        <v>0</v>
      </c>
      <c r="M104" s="45">
        <f>май.26!E102</f>
        <v>0</v>
      </c>
      <c r="N104" s="45">
        <f>июн.26!E102</f>
        <v>0</v>
      </c>
      <c r="O104" s="46">
        <f t="shared" si="8"/>
        <v>0</v>
      </c>
      <c r="P104" s="45">
        <f>июл.26!E102</f>
        <v>0</v>
      </c>
      <c r="Q104" s="45">
        <f>авг.26!E102</f>
        <v>0</v>
      </c>
      <c r="R104" s="45">
        <f>сен.26!E102</f>
        <v>0</v>
      </c>
      <c r="S104" s="47">
        <f t="shared" si="9"/>
        <v>0</v>
      </c>
      <c r="T104" s="45">
        <f>окт.26!E102</f>
        <v>0</v>
      </c>
      <c r="U104" s="45">
        <f>ноя.26!E102</f>
        <v>0</v>
      </c>
      <c r="V104" s="45">
        <f>дек.26!E102</f>
        <v>0</v>
      </c>
    </row>
    <row r="105" spans="1:22" x14ac:dyDescent="0.25">
      <c r="A105" s="19"/>
      <c r="B105" s="127" t="s">
        <v>33</v>
      </c>
      <c r="C105" s="111" t="s">
        <v>34</v>
      </c>
      <c r="D105" s="135">
        <v>0</v>
      </c>
      <c r="E105" s="136">
        <f t="shared" si="5"/>
        <v>0</v>
      </c>
      <c r="F105" s="20">
        <f>янв.26!F103+фев.26!F103+мар.26!F103+апр.26!F103+май.26!F103+июн.26!F103+июл.26!F103+авг.26!F103+сен.26!F103+окт.26!F103+ноя.26!F103+дек.26!F103</f>
        <v>0</v>
      </c>
      <c r="G105" s="43">
        <f t="shared" si="6"/>
        <v>0</v>
      </c>
      <c r="H105" s="20">
        <f>янв.26!E103</f>
        <v>0</v>
      </c>
      <c r="I105" s="20">
        <f>фев.26!E103</f>
        <v>0</v>
      </c>
      <c r="J105" s="20">
        <f>мар.26!E103</f>
        <v>0</v>
      </c>
      <c r="K105" s="44">
        <f t="shared" si="7"/>
        <v>0</v>
      </c>
      <c r="L105" s="20">
        <f>апр.26!E103</f>
        <v>0</v>
      </c>
      <c r="M105" s="45">
        <f>май.26!E103</f>
        <v>0</v>
      </c>
      <c r="N105" s="45">
        <f>июн.26!E103</f>
        <v>0</v>
      </c>
      <c r="O105" s="46">
        <f t="shared" si="8"/>
        <v>0</v>
      </c>
      <c r="P105" s="45">
        <f>июл.26!E103</f>
        <v>0</v>
      </c>
      <c r="Q105" s="45">
        <f>авг.26!E103</f>
        <v>0</v>
      </c>
      <c r="R105" s="45">
        <f>сен.26!E103</f>
        <v>0</v>
      </c>
      <c r="S105" s="47">
        <f t="shared" si="9"/>
        <v>0</v>
      </c>
      <c r="T105" s="45">
        <f>окт.26!E103</f>
        <v>0</v>
      </c>
      <c r="U105" s="45">
        <f>ноя.26!E103</f>
        <v>0</v>
      </c>
      <c r="V105" s="45">
        <f>дек.26!E103</f>
        <v>0</v>
      </c>
    </row>
    <row r="106" spans="1:22" x14ac:dyDescent="0.25">
      <c r="A106" s="19"/>
      <c r="B106" s="127">
        <v>100</v>
      </c>
      <c r="C106" s="111"/>
      <c r="D106" s="135">
        <v>0</v>
      </c>
      <c r="E106" s="136">
        <f t="shared" si="5"/>
        <v>0</v>
      </c>
      <c r="F106" s="20">
        <f>янв.26!F104+фев.26!F104+мар.26!F104+апр.26!F104+май.26!F104+июн.26!F104+июл.26!F104+авг.26!F104+сен.26!F104+окт.26!F104+ноя.26!F104+дек.26!F104</f>
        <v>0</v>
      </c>
      <c r="G106" s="43">
        <f t="shared" si="6"/>
        <v>0</v>
      </c>
      <c r="H106" s="20">
        <f>янв.26!E104</f>
        <v>0</v>
      </c>
      <c r="I106" s="20">
        <f>фев.26!E104</f>
        <v>0</v>
      </c>
      <c r="J106" s="20">
        <f>мар.26!E104</f>
        <v>0</v>
      </c>
      <c r="K106" s="44">
        <f t="shared" si="7"/>
        <v>0</v>
      </c>
      <c r="L106" s="20">
        <f>апр.26!E104</f>
        <v>0</v>
      </c>
      <c r="M106" s="45">
        <f>май.26!E104</f>
        <v>0</v>
      </c>
      <c r="N106" s="45">
        <f>июн.26!E104</f>
        <v>0</v>
      </c>
      <c r="O106" s="46">
        <f t="shared" si="8"/>
        <v>0</v>
      </c>
      <c r="P106" s="45">
        <f>июл.26!E104</f>
        <v>0</v>
      </c>
      <c r="Q106" s="45">
        <f>авг.26!E104</f>
        <v>0</v>
      </c>
      <c r="R106" s="45">
        <f>сен.26!E104</f>
        <v>0</v>
      </c>
      <c r="S106" s="47">
        <f t="shared" si="9"/>
        <v>0</v>
      </c>
      <c r="T106" s="45">
        <f>окт.26!E104</f>
        <v>0</v>
      </c>
      <c r="U106" s="45">
        <f>ноя.26!E104</f>
        <v>0</v>
      </c>
      <c r="V106" s="45">
        <f>дек.26!E104</f>
        <v>0</v>
      </c>
    </row>
    <row r="107" spans="1:22" x14ac:dyDescent="0.25">
      <c r="A107" s="19"/>
      <c r="B107" s="127" t="s">
        <v>35</v>
      </c>
      <c r="C107" s="111"/>
      <c r="D107" s="135">
        <v>-44700</v>
      </c>
      <c r="E107" s="136">
        <f t="shared" si="5"/>
        <v>-47400</v>
      </c>
      <c r="F107" s="20">
        <f>янв.26!F105+фев.26!F105+мар.26!F105+апр.26!F105+май.26!F105+июн.26!F105+июл.26!F105+авг.26!F105+сен.26!F105+окт.26!F105+ноя.26!F105+дек.26!F105</f>
        <v>0</v>
      </c>
      <c r="G107" s="43">
        <f t="shared" si="6"/>
        <v>2700</v>
      </c>
      <c r="H107" s="20">
        <f>янв.26!E105</f>
        <v>1350</v>
      </c>
      <c r="I107" s="20">
        <f>фев.26!E105</f>
        <v>1350</v>
      </c>
      <c r="J107" s="20">
        <f>мар.26!E105</f>
        <v>0</v>
      </c>
      <c r="K107" s="44">
        <f t="shared" si="7"/>
        <v>0</v>
      </c>
      <c r="L107" s="20">
        <f>апр.26!E105</f>
        <v>0</v>
      </c>
      <c r="M107" s="45">
        <f>май.26!E105</f>
        <v>0</v>
      </c>
      <c r="N107" s="45">
        <f>июн.26!E105</f>
        <v>0</v>
      </c>
      <c r="O107" s="46">
        <f t="shared" si="8"/>
        <v>0</v>
      </c>
      <c r="P107" s="45">
        <f>июл.26!E105</f>
        <v>0</v>
      </c>
      <c r="Q107" s="45">
        <f>авг.26!E105</f>
        <v>0</v>
      </c>
      <c r="R107" s="45">
        <f>сен.26!E105</f>
        <v>0</v>
      </c>
      <c r="S107" s="47">
        <f t="shared" si="9"/>
        <v>0</v>
      </c>
      <c r="T107" s="45">
        <f>окт.26!E105</f>
        <v>0</v>
      </c>
      <c r="U107" s="45">
        <f>ноя.26!E105</f>
        <v>0</v>
      </c>
      <c r="V107" s="45">
        <f>дек.26!E105</f>
        <v>0</v>
      </c>
    </row>
    <row r="108" spans="1:22" x14ac:dyDescent="0.25">
      <c r="A108" s="19"/>
      <c r="B108" s="127">
        <v>101</v>
      </c>
      <c r="C108" s="111"/>
      <c r="D108" s="135">
        <v>4692.0200000000004</v>
      </c>
      <c r="E108" s="136">
        <f t="shared" si="5"/>
        <v>1992.0200000000004</v>
      </c>
      <c r="F108" s="20">
        <f>янв.26!F106+фев.26!F106+мар.26!F106+апр.26!F106+май.26!F106+июн.26!F106+июл.26!F106+авг.26!F106+сен.26!F106+окт.26!F106+ноя.26!F106+дек.26!F106</f>
        <v>0</v>
      </c>
      <c r="G108" s="43">
        <f t="shared" si="6"/>
        <v>2700</v>
      </c>
      <c r="H108" s="20">
        <f>янв.26!E106</f>
        <v>1350</v>
      </c>
      <c r="I108" s="20">
        <f>фев.26!E106</f>
        <v>1350</v>
      </c>
      <c r="J108" s="20">
        <f>мар.26!E106</f>
        <v>0</v>
      </c>
      <c r="K108" s="44">
        <f t="shared" si="7"/>
        <v>0</v>
      </c>
      <c r="L108" s="20">
        <f>апр.26!E106</f>
        <v>0</v>
      </c>
      <c r="M108" s="45">
        <f>май.26!E106</f>
        <v>0</v>
      </c>
      <c r="N108" s="45">
        <f>июн.26!E106</f>
        <v>0</v>
      </c>
      <c r="O108" s="46">
        <f t="shared" si="8"/>
        <v>0</v>
      </c>
      <c r="P108" s="45">
        <f>июл.26!E106</f>
        <v>0</v>
      </c>
      <c r="Q108" s="45">
        <f>авг.26!E106</f>
        <v>0</v>
      </c>
      <c r="R108" s="45">
        <f>сен.26!E106</f>
        <v>0</v>
      </c>
      <c r="S108" s="47">
        <f t="shared" si="9"/>
        <v>0</v>
      </c>
      <c r="T108" s="45">
        <f>окт.26!E106</f>
        <v>0</v>
      </c>
      <c r="U108" s="45">
        <f>ноя.26!E106</f>
        <v>0</v>
      </c>
      <c r="V108" s="45">
        <f>дек.26!E106</f>
        <v>0</v>
      </c>
    </row>
    <row r="109" spans="1:22" x14ac:dyDescent="0.25">
      <c r="A109" s="22"/>
      <c r="B109" s="127">
        <v>102</v>
      </c>
      <c r="C109" s="111"/>
      <c r="D109" s="135">
        <v>-104870.68</v>
      </c>
      <c r="E109" s="136">
        <f t="shared" si="5"/>
        <v>-107570.68</v>
      </c>
      <c r="F109" s="20">
        <f>янв.26!F107+фев.26!F107+мар.26!F107+апр.26!F107+май.26!F107+июн.26!F107+июл.26!F107+авг.26!F107+сен.26!F107+окт.26!F107+ноя.26!F107+дек.26!F107</f>
        <v>0</v>
      </c>
      <c r="G109" s="43">
        <f t="shared" si="6"/>
        <v>2700</v>
      </c>
      <c r="H109" s="20">
        <f>янв.26!E107</f>
        <v>1350</v>
      </c>
      <c r="I109" s="20">
        <f>фев.26!E107</f>
        <v>1350</v>
      </c>
      <c r="J109" s="20">
        <f>мар.26!E107</f>
        <v>0</v>
      </c>
      <c r="K109" s="44">
        <f t="shared" si="7"/>
        <v>0</v>
      </c>
      <c r="L109" s="20">
        <f>апр.26!E107</f>
        <v>0</v>
      </c>
      <c r="M109" s="45">
        <f>май.26!E107</f>
        <v>0</v>
      </c>
      <c r="N109" s="45">
        <f>июн.26!E107</f>
        <v>0</v>
      </c>
      <c r="O109" s="46">
        <f t="shared" si="8"/>
        <v>0</v>
      </c>
      <c r="P109" s="45">
        <f>июл.26!E107</f>
        <v>0</v>
      </c>
      <c r="Q109" s="45">
        <f>авг.26!E107</f>
        <v>0</v>
      </c>
      <c r="R109" s="45">
        <f>сен.26!E107</f>
        <v>0</v>
      </c>
      <c r="S109" s="47">
        <f t="shared" si="9"/>
        <v>0</v>
      </c>
      <c r="T109" s="45">
        <f>окт.26!E107</f>
        <v>0</v>
      </c>
      <c r="U109" s="45">
        <f>ноя.26!E107</f>
        <v>0</v>
      </c>
      <c r="V109" s="45">
        <f>дек.26!E107</f>
        <v>0</v>
      </c>
    </row>
    <row r="110" spans="1:22" x14ac:dyDescent="0.25">
      <c r="A110" s="19"/>
      <c r="B110" s="127" t="s">
        <v>36</v>
      </c>
      <c r="C110" s="111"/>
      <c r="D110" s="135">
        <v>1350</v>
      </c>
      <c r="E110" s="136">
        <f t="shared" si="5"/>
        <v>0</v>
      </c>
      <c r="F110" s="20">
        <f>янв.26!F108+фев.26!F108+мар.26!F108+апр.26!F108+май.26!F108+июн.26!F108+июл.26!F108+авг.26!F108+сен.26!F108+окт.26!F108+ноя.26!F108+дек.26!F108</f>
        <v>1350</v>
      </c>
      <c r="G110" s="43">
        <f t="shared" si="6"/>
        <v>2700</v>
      </c>
      <c r="H110" s="20">
        <f>янв.26!E108</f>
        <v>1350</v>
      </c>
      <c r="I110" s="20">
        <f>фев.26!E108</f>
        <v>1350</v>
      </c>
      <c r="J110" s="20">
        <f>мар.26!E108</f>
        <v>0</v>
      </c>
      <c r="K110" s="44">
        <f t="shared" si="7"/>
        <v>0</v>
      </c>
      <c r="L110" s="20">
        <f>апр.26!E108</f>
        <v>0</v>
      </c>
      <c r="M110" s="45">
        <f>май.26!E108</f>
        <v>0</v>
      </c>
      <c r="N110" s="45">
        <f>июн.26!E108</f>
        <v>0</v>
      </c>
      <c r="O110" s="46">
        <f t="shared" si="8"/>
        <v>0</v>
      </c>
      <c r="P110" s="45">
        <f>июл.26!E108</f>
        <v>0</v>
      </c>
      <c r="Q110" s="45">
        <f>авг.26!E108</f>
        <v>0</v>
      </c>
      <c r="R110" s="45">
        <f>сен.26!E108</f>
        <v>0</v>
      </c>
      <c r="S110" s="47">
        <f t="shared" si="9"/>
        <v>0</v>
      </c>
      <c r="T110" s="45">
        <f>окт.26!E108</f>
        <v>0</v>
      </c>
      <c r="U110" s="45">
        <f>ноя.26!E108</f>
        <v>0</v>
      </c>
      <c r="V110" s="45">
        <f>дек.26!E108</f>
        <v>0</v>
      </c>
    </row>
    <row r="111" spans="1:22" x14ac:dyDescent="0.25">
      <c r="A111" s="23"/>
      <c r="B111" s="127">
        <v>104</v>
      </c>
      <c r="C111" s="111"/>
      <c r="D111" s="135">
        <v>4700</v>
      </c>
      <c r="E111" s="136">
        <f t="shared" si="5"/>
        <v>3350</v>
      </c>
      <c r="F111" s="20">
        <f>янв.26!F109+фев.26!F109+мар.26!F109+апр.26!F109+май.26!F109+июн.26!F109+июл.26!F109+авг.26!F109+сен.26!F109+окт.26!F109+ноя.26!F109+дек.26!F109</f>
        <v>1350</v>
      </c>
      <c r="G111" s="43">
        <f t="shared" si="6"/>
        <v>2700</v>
      </c>
      <c r="H111" s="20">
        <f>янв.26!E109</f>
        <v>1350</v>
      </c>
      <c r="I111" s="20">
        <f>фев.26!E109</f>
        <v>1350</v>
      </c>
      <c r="J111" s="20">
        <f>мар.26!E109</f>
        <v>0</v>
      </c>
      <c r="K111" s="44">
        <f t="shared" si="7"/>
        <v>0</v>
      </c>
      <c r="L111" s="20">
        <f>апр.26!E109</f>
        <v>0</v>
      </c>
      <c r="M111" s="45">
        <f>май.26!E109</f>
        <v>0</v>
      </c>
      <c r="N111" s="45">
        <f>июн.26!E109</f>
        <v>0</v>
      </c>
      <c r="O111" s="46">
        <f t="shared" si="8"/>
        <v>0</v>
      </c>
      <c r="P111" s="45">
        <f>июл.26!E109</f>
        <v>0</v>
      </c>
      <c r="Q111" s="45">
        <f>авг.26!E109</f>
        <v>0</v>
      </c>
      <c r="R111" s="45">
        <f>сен.26!E109</f>
        <v>0</v>
      </c>
      <c r="S111" s="47">
        <f t="shared" si="9"/>
        <v>0</v>
      </c>
      <c r="T111" s="45">
        <f>окт.26!E109</f>
        <v>0</v>
      </c>
      <c r="U111" s="45">
        <f>ноя.26!E109</f>
        <v>0</v>
      </c>
      <c r="V111" s="45">
        <f>дек.26!E109</f>
        <v>0</v>
      </c>
    </row>
    <row r="112" spans="1:22" x14ac:dyDescent="0.25">
      <c r="A112" s="23"/>
      <c r="B112" s="127">
        <v>105</v>
      </c>
      <c r="C112" s="111"/>
      <c r="D112" s="135">
        <v>2700</v>
      </c>
      <c r="E112" s="136">
        <f t="shared" si="5"/>
        <v>1350</v>
      </c>
      <c r="F112" s="20">
        <f>янв.26!F110+фев.26!F110+мар.26!F110+апр.26!F110+май.26!F110+июн.26!F110+июл.26!F110+авг.26!F110+сен.26!F110+окт.26!F110+ноя.26!F110+дек.26!F110</f>
        <v>1350</v>
      </c>
      <c r="G112" s="43">
        <f t="shared" si="6"/>
        <v>2700</v>
      </c>
      <c r="H112" s="20">
        <f>янв.26!E110</f>
        <v>1350</v>
      </c>
      <c r="I112" s="20">
        <f>фев.26!E110</f>
        <v>1350</v>
      </c>
      <c r="J112" s="20">
        <f>мар.26!E110</f>
        <v>0</v>
      </c>
      <c r="K112" s="44">
        <f t="shared" si="7"/>
        <v>0</v>
      </c>
      <c r="L112" s="20">
        <f>апр.26!E110</f>
        <v>0</v>
      </c>
      <c r="M112" s="45">
        <f>май.26!E110</f>
        <v>0</v>
      </c>
      <c r="N112" s="45">
        <f>июн.26!E110</f>
        <v>0</v>
      </c>
      <c r="O112" s="46">
        <f t="shared" si="8"/>
        <v>0</v>
      </c>
      <c r="P112" s="45">
        <f>июл.26!E110</f>
        <v>0</v>
      </c>
      <c r="Q112" s="45">
        <f>авг.26!E110</f>
        <v>0</v>
      </c>
      <c r="R112" s="45">
        <f>сен.26!E110</f>
        <v>0</v>
      </c>
      <c r="S112" s="47">
        <f t="shared" si="9"/>
        <v>0</v>
      </c>
      <c r="T112" s="45">
        <f>окт.26!E110</f>
        <v>0</v>
      </c>
      <c r="U112" s="45">
        <f>ноя.26!E110</f>
        <v>0</v>
      </c>
      <c r="V112" s="45">
        <f>дек.26!E110</f>
        <v>0</v>
      </c>
    </row>
    <row r="113" spans="1:22" x14ac:dyDescent="0.25">
      <c r="A113" s="23"/>
      <c r="B113" s="127">
        <v>106</v>
      </c>
      <c r="C113" s="111"/>
      <c r="D113" s="135">
        <v>-8100</v>
      </c>
      <c r="E113" s="136">
        <f t="shared" si="5"/>
        <v>-10800</v>
      </c>
      <c r="F113" s="20">
        <f>янв.26!F111+фев.26!F111+мар.26!F111+апр.26!F111+май.26!F111+июн.26!F111+июл.26!F111+авг.26!F111+сен.26!F111+окт.26!F111+ноя.26!F111+дек.26!F111</f>
        <v>0</v>
      </c>
      <c r="G113" s="43">
        <f t="shared" si="6"/>
        <v>2700</v>
      </c>
      <c r="H113" s="20">
        <f>янв.26!E111</f>
        <v>1350</v>
      </c>
      <c r="I113" s="20">
        <f>фев.26!E111</f>
        <v>1350</v>
      </c>
      <c r="J113" s="20">
        <f>мар.26!E111</f>
        <v>0</v>
      </c>
      <c r="K113" s="44">
        <f t="shared" si="7"/>
        <v>0</v>
      </c>
      <c r="L113" s="20">
        <f>апр.26!E111</f>
        <v>0</v>
      </c>
      <c r="M113" s="45">
        <f>май.26!E111</f>
        <v>0</v>
      </c>
      <c r="N113" s="45">
        <f>июн.26!E111</f>
        <v>0</v>
      </c>
      <c r="O113" s="46">
        <f t="shared" si="8"/>
        <v>0</v>
      </c>
      <c r="P113" s="45">
        <f>июл.26!E111</f>
        <v>0</v>
      </c>
      <c r="Q113" s="45">
        <f>авг.26!E111</f>
        <v>0</v>
      </c>
      <c r="R113" s="45">
        <f>сен.26!E111</f>
        <v>0</v>
      </c>
      <c r="S113" s="47">
        <f t="shared" si="9"/>
        <v>0</v>
      </c>
      <c r="T113" s="45">
        <f>окт.26!E111</f>
        <v>0</v>
      </c>
      <c r="U113" s="45">
        <f>ноя.26!E111</f>
        <v>0</v>
      </c>
      <c r="V113" s="45">
        <f>дек.26!E111</f>
        <v>0</v>
      </c>
    </row>
    <row r="114" spans="1:22" x14ac:dyDescent="0.25">
      <c r="A114" s="23"/>
      <c r="B114" s="127" t="s">
        <v>37</v>
      </c>
      <c r="C114" s="111"/>
      <c r="D114" s="135">
        <v>-40500</v>
      </c>
      <c r="E114" s="136">
        <f t="shared" si="5"/>
        <v>-43200</v>
      </c>
      <c r="F114" s="20">
        <f>янв.26!F112+фев.26!F112+мар.26!F112+апр.26!F112+май.26!F112+июн.26!F112+июл.26!F112+авг.26!F112+сен.26!F112+окт.26!F112+ноя.26!F112+дек.26!F112</f>
        <v>0</v>
      </c>
      <c r="G114" s="43">
        <f t="shared" si="6"/>
        <v>2700</v>
      </c>
      <c r="H114" s="20">
        <f>янв.26!E112</f>
        <v>1350</v>
      </c>
      <c r="I114" s="20">
        <f>фев.26!E112</f>
        <v>1350</v>
      </c>
      <c r="J114" s="20">
        <f>мар.26!E112</f>
        <v>0</v>
      </c>
      <c r="K114" s="44">
        <f t="shared" si="7"/>
        <v>0</v>
      </c>
      <c r="L114" s="20">
        <f>апр.26!E112</f>
        <v>0</v>
      </c>
      <c r="M114" s="45">
        <f>май.26!E112</f>
        <v>0</v>
      </c>
      <c r="N114" s="45">
        <f>июн.26!E112</f>
        <v>0</v>
      </c>
      <c r="O114" s="46">
        <f t="shared" si="8"/>
        <v>0</v>
      </c>
      <c r="P114" s="45">
        <f>июл.26!E112</f>
        <v>0</v>
      </c>
      <c r="Q114" s="45">
        <f>авг.26!E112</f>
        <v>0</v>
      </c>
      <c r="R114" s="45">
        <f>сен.26!E112</f>
        <v>0</v>
      </c>
      <c r="S114" s="47">
        <f t="shared" si="9"/>
        <v>0</v>
      </c>
      <c r="T114" s="45">
        <f>окт.26!E112</f>
        <v>0</v>
      </c>
      <c r="U114" s="45">
        <f>ноя.26!E112</f>
        <v>0</v>
      </c>
      <c r="V114" s="45">
        <f>дек.26!E112</f>
        <v>0</v>
      </c>
    </row>
    <row r="115" spans="1:22" x14ac:dyDescent="0.25">
      <c r="A115" s="23"/>
      <c r="B115" s="127" t="s">
        <v>38</v>
      </c>
      <c r="C115" s="111"/>
      <c r="D115" s="135">
        <v>-4050</v>
      </c>
      <c r="E115" s="136">
        <f t="shared" si="5"/>
        <v>-6750</v>
      </c>
      <c r="F115" s="20">
        <f>янв.26!F113+фев.26!F113+мар.26!F113+апр.26!F113+май.26!F113+июн.26!F113+июл.26!F113+авг.26!F113+сен.26!F113+окт.26!F113+ноя.26!F113+дек.26!F113</f>
        <v>0</v>
      </c>
      <c r="G115" s="43">
        <f t="shared" si="6"/>
        <v>2700</v>
      </c>
      <c r="H115" s="20">
        <f>янв.26!E113</f>
        <v>1350</v>
      </c>
      <c r="I115" s="20">
        <f>фев.26!E113</f>
        <v>1350</v>
      </c>
      <c r="J115" s="20">
        <f>мар.26!E113</f>
        <v>0</v>
      </c>
      <c r="K115" s="44">
        <f t="shared" si="7"/>
        <v>0</v>
      </c>
      <c r="L115" s="20">
        <f>апр.26!E113</f>
        <v>0</v>
      </c>
      <c r="M115" s="45">
        <f>май.26!E113</f>
        <v>0</v>
      </c>
      <c r="N115" s="45">
        <f>июн.26!E113</f>
        <v>0</v>
      </c>
      <c r="O115" s="46">
        <f t="shared" si="8"/>
        <v>0</v>
      </c>
      <c r="P115" s="45">
        <f>июл.26!E113</f>
        <v>0</v>
      </c>
      <c r="Q115" s="45">
        <f>авг.26!E113</f>
        <v>0</v>
      </c>
      <c r="R115" s="45">
        <f>сен.26!E113</f>
        <v>0</v>
      </c>
      <c r="S115" s="47">
        <f t="shared" si="9"/>
        <v>0</v>
      </c>
      <c r="T115" s="45">
        <f>окт.26!E113</f>
        <v>0</v>
      </c>
      <c r="U115" s="45">
        <f>ноя.26!E113</f>
        <v>0</v>
      </c>
      <c r="V115" s="45">
        <f>дек.26!E113</f>
        <v>0</v>
      </c>
    </row>
    <row r="116" spans="1:22" x14ac:dyDescent="0.25">
      <c r="A116" s="23"/>
      <c r="B116" s="127">
        <v>108</v>
      </c>
      <c r="C116" s="111"/>
      <c r="D116" s="135">
        <v>0</v>
      </c>
      <c r="E116" s="136">
        <f t="shared" si="5"/>
        <v>0</v>
      </c>
      <c r="F116" s="20">
        <f>янв.26!F114+фев.26!F114+мар.26!F114+апр.26!F114+май.26!F114+июн.26!F114+июл.26!F114+авг.26!F114+сен.26!F114+окт.26!F114+ноя.26!F114+дек.26!F114</f>
        <v>0</v>
      </c>
      <c r="G116" s="43">
        <f t="shared" si="6"/>
        <v>0</v>
      </c>
      <c r="H116" s="20">
        <f>янв.26!E114</f>
        <v>0</v>
      </c>
      <c r="I116" s="20">
        <f>фев.26!E114</f>
        <v>0</v>
      </c>
      <c r="J116" s="20">
        <f>мар.26!E114</f>
        <v>0</v>
      </c>
      <c r="K116" s="44">
        <f t="shared" si="7"/>
        <v>0</v>
      </c>
      <c r="L116" s="20">
        <f>апр.26!E114</f>
        <v>0</v>
      </c>
      <c r="M116" s="45">
        <f>май.26!E114</f>
        <v>0</v>
      </c>
      <c r="N116" s="45">
        <f>июн.26!E114</f>
        <v>0</v>
      </c>
      <c r="O116" s="46">
        <f t="shared" si="8"/>
        <v>0</v>
      </c>
      <c r="P116" s="45">
        <f>июл.26!E114</f>
        <v>0</v>
      </c>
      <c r="Q116" s="45">
        <f>авг.26!E114</f>
        <v>0</v>
      </c>
      <c r="R116" s="45">
        <f>сен.26!E114</f>
        <v>0</v>
      </c>
      <c r="S116" s="47">
        <f t="shared" si="9"/>
        <v>0</v>
      </c>
      <c r="T116" s="45">
        <f>окт.26!E114</f>
        <v>0</v>
      </c>
      <c r="U116" s="45">
        <f>ноя.26!E114</f>
        <v>0</v>
      </c>
      <c r="V116" s="45">
        <f>дек.26!E114</f>
        <v>0</v>
      </c>
    </row>
    <row r="117" spans="1:22" x14ac:dyDescent="0.25">
      <c r="A117" s="23"/>
      <c r="B117" s="127">
        <v>109</v>
      </c>
      <c r="C117" s="111"/>
      <c r="D117" s="135">
        <v>-28350</v>
      </c>
      <c r="E117" s="136">
        <f t="shared" si="5"/>
        <v>-31050</v>
      </c>
      <c r="F117" s="20">
        <f>янв.26!F115+фев.26!F115+мар.26!F115+апр.26!F115+май.26!F115+июн.26!F115+июл.26!F115+авг.26!F115+сен.26!F115+окт.26!F115+ноя.26!F115+дек.26!F115</f>
        <v>0</v>
      </c>
      <c r="G117" s="43">
        <f t="shared" si="6"/>
        <v>2700</v>
      </c>
      <c r="H117" s="20">
        <f>янв.26!E115</f>
        <v>1350</v>
      </c>
      <c r="I117" s="20">
        <f>фев.26!E115</f>
        <v>1350</v>
      </c>
      <c r="J117" s="20">
        <f>мар.26!E115</f>
        <v>0</v>
      </c>
      <c r="K117" s="44">
        <f t="shared" si="7"/>
        <v>0</v>
      </c>
      <c r="L117" s="20">
        <f>апр.26!E115</f>
        <v>0</v>
      </c>
      <c r="M117" s="45">
        <f>май.26!E115</f>
        <v>0</v>
      </c>
      <c r="N117" s="45">
        <f>июн.26!E115</f>
        <v>0</v>
      </c>
      <c r="O117" s="46">
        <f t="shared" si="8"/>
        <v>0</v>
      </c>
      <c r="P117" s="45">
        <f>июл.26!E115</f>
        <v>0</v>
      </c>
      <c r="Q117" s="45">
        <f>авг.26!E115</f>
        <v>0</v>
      </c>
      <c r="R117" s="45">
        <f>сен.26!E115</f>
        <v>0</v>
      </c>
      <c r="S117" s="47">
        <f t="shared" si="9"/>
        <v>0</v>
      </c>
      <c r="T117" s="45">
        <f>окт.26!E115</f>
        <v>0</v>
      </c>
      <c r="U117" s="45">
        <f>ноя.26!E115</f>
        <v>0</v>
      </c>
      <c r="V117" s="45">
        <f>дек.26!E115</f>
        <v>0</v>
      </c>
    </row>
    <row r="118" spans="1:22" x14ac:dyDescent="0.25">
      <c r="A118" s="19"/>
      <c r="B118" s="127">
        <v>110</v>
      </c>
      <c r="C118" s="111"/>
      <c r="D118" s="135">
        <v>0</v>
      </c>
      <c r="E118" s="136">
        <f t="shared" si="5"/>
        <v>-2700</v>
      </c>
      <c r="F118" s="20">
        <f>янв.26!F116+фев.26!F116+мар.26!F116+апр.26!F116+май.26!F116+июн.26!F116+июл.26!F116+авг.26!F116+сен.26!F116+окт.26!F116+ноя.26!F116+дек.26!F116</f>
        <v>0</v>
      </c>
      <c r="G118" s="43">
        <f t="shared" si="6"/>
        <v>2700</v>
      </c>
      <c r="H118" s="20">
        <f>янв.26!E116</f>
        <v>1350</v>
      </c>
      <c r="I118" s="20">
        <f>фев.26!E116</f>
        <v>1350</v>
      </c>
      <c r="J118" s="20">
        <f>мар.26!E116</f>
        <v>0</v>
      </c>
      <c r="K118" s="44">
        <f t="shared" si="7"/>
        <v>0</v>
      </c>
      <c r="L118" s="20">
        <f>апр.26!E116</f>
        <v>0</v>
      </c>
      <c r="M118" s="45">
        <f>май.26!E116</f>
        <v>0</v>
      </c>
      <c r="N118" s="45">
        <f>июн.26!E116</f>
        <v>0</v>
      </c>
      <c r="O118" s="46">
        <f t="shared" si="8"/>
        <v>0</v>
      </c>
      <c r="P118" s="45">
        <f>июл.26!E116</f>
        <v>0</v>
      </c>
      <c r="Q118" s="45">
        <f>авг.26!E116</f>
        <v>0</v>
      </c>
      <c r="R118" s="45">
        <f>сен.26!E116</f>
        <v>0</v>
      </c>
      <c r="S118" s="47">
        <f t="shared" si="9"/>
        <v>0</v>
      </c>
      <c r="T118" s="45">
        <f>окт.26!E116</f>
        <v>0</v>
      </c>
      <c r="U118" s="45">
        <f>ноя.26!E116</f>
        <v>0</v>
      </c>
      <c r="V118" s="45">
        <f>дек.26!E116</f>
        <v>0</v>
      </c>
    </row>
    <row r="119" spans="1:22" x14ac:dyDescent="0.25">
      <c r="A119" s="19"/>
      <c r="B119" s="127">
        <v>111</v>
      </c>
      <c r="C119" s="111"/>
      <c r="D119" s="135">
        <v>-13500</v>
      </c>
      <c r="E119" s="136">
        <f t="shared" si="5"/>
        <v>-16200</v>
      </c>
      <c r="F119" s="20">
        <f>янв.26!F117+фев.26!F117+мар.26!F117+апр.26!F117+май.26!F117+июн.26!F117+июл.26!F117+авг.26!F117+сен.26!F117+окт.26!F117+ноя.26!F117+дек.26!F117</f>
        <v>0</v>
      </c>
      <c r="G119" s="43">
        <f t="shared" si="6"/>
        <v>2700</v>
      </c>
      <c r="H119" s="20">
        <f>янв.26!E117</f>
        <v>1350</v>
      </c>
      <c r="I119" s="20">
        <f>фев.26!E117</f>
        <v>1350</v>
      </c>
      <c r="J119" s="20">
        <f>мар.26!E117</f>
        <v>0</v>
      </c>
      <c r="K119" s="44">
        <f t="shared" si="7"/>
        <v>0</v>
      </c>
      <c r="L119" s="20">
        <f>апр.26!E117</f>
        <v>0</v>
      </c>
      <c r="M119" s="45">
        <f>май.26!E117</f>
        <v>0</v>
      </c>
      <c r="N119" s="45">
        <f>июн.26!E117</f>
        <v>0</v>
      </c>
      <c r="O119" s="46">
        <f t="shared" si="8"/>
        <v>0</v>
      </c>
      <c r="P119" s="45">
        <f>июл.26!E117</f>
        <v>0</v>
      </c>
      <c r="Q119" s="45">
        <f>авг.26!E117</f>
        <v>0</v>
      </c>
      <c r="R119" s="45">
        <f>сен.26!E117</f>
        <v>0</v>
      </c>
      <c r="S119" s="47">
        <f t="shared" si="9"/>
        <v>0</v>
      </c>
      <c r="T119" s="45">
        <f>окт.26!E117</f>
        <v>0</v>
      </c>
      <c r="U119" s="45">
        <f>ноя.26!E117</f>
        <v>0</v>
      </c>
      <c r="V119" s="45">
        <f>дек.26!E117</f>
        <v>0</v>
      </c>
    </row>
    <row r="120" spans="1:22" x14ac:dyDescent="0.25">
      <c r="A120" s="19"/>
      <c r="B120" s="127">
        <v>112</v>
      </c>
      <c r="C120" s="111"/>
      <c r="D120" s="135">
        <v>0</v>
      </c>
      <c r="E120" s="136">
        <f t="shared" si="5"/>
        <v>0</v>
      </c>
      <c r="F120" s="20">
        <f>янв.26!F118+фев.26!F118+мар.26!F118+апр.26!F118+май.26!F118+июн.26!F118+июл.26!F118+авг.26!F118+сен.26!F118+окт.26!F118+ноя.26!F118+дек.26!F118</f>
        <v>0</v>
      </c>
      <c r="G120" s="43">
        <f t="shared" si="6"/>
        <v>0</v>
      </c>
      <c r="H120" s="20">
        <f>янв.26!E118</f>
        <v>0</v>
      </c>
      <c r="I120" s="20">
        <f>фев.26!E118</f>
        <v>0</v>
      </c>
      <c r="J120" s="20">
        <f>мар.26!E118</f>
        <v>0</v>
      </c>
      <c r="K120" s="44">
        <f t="shared" si="7"/>
        <v>0</v>
      </c>
      <c r="L120" s="20">
        <f>апр.26!E118</f>
        <v>0</v>
      </c>
      <c r="M120" s="45">
        <f>май.26!E118</f>
        <v>0</v>
      </c>
      <c r="N120" s="45">
        <f>июн.26!E118</f>
        <v>0</v>
      </c>
      <c r="O120" s="46">
        <f t="shared" si="8"/>
        <v>0</v>
      </c>
      <c r="P120" s="45">
        <f>июл.26!E118</f>
        <v>0</v>
      </c>
      <c r="Q120" s="45">
        <f>авг.26!E118</f>
        <v>0</v>
      </c>
      <c r="R120" s="45">
        <f>сен.26!E118</f>
        <v>0</v>
      </c>
      <c r="S120" s="47">
        <f t="shared" si="9"/>
        <v>0</v>
      </c>
      <c r="T120" s="45">
        <f>окт.26!E118</f>
        <v>0</v>
      </c>
      <c r="U120" s="45">
        <f>ноя.26!E118</f>
        <v>0</v>
      </c>
      <c r="V120" s="45">
        <f>дек.26!E118</f>
        <v>0</v>
      </c>
    </row>
    <row r="121" spans="1:22" x14ac:dyDescent="0.25">
      <c r="A121" s="19"/>
      <c r="B121" s="127" t="s">
        <v>39</v>
      </c>
      <c r="C121" s="111"/>
      <c r="D121" s="135">
        <v>0</v>
      </c>
      <c r="E121" s="136">
        <f t="shared" si="5"/>
        <v>0</v>
      </c>
      <c r="F121" s="20">
        <f>янв.26!F119+фев.26!F119+мар.26!F119+апр.26!F119+май.26!F119+июн.26!F119+июл.26!F119+авг.26!F119+сен.26!F119+окт.26!F119+ноя.26!F119+дек.26!F119</f>
        <v>0</v>
      </c>
      <c r="G121" s="43">
        <f t="shared" si="6"/>
        <v>0</v>
      </c>
      <c r="H121" s="20">
        <f>янв.26!E119</f>
        <v>0</v>
      </c>
      <c r="I121" s="20">
        <f>фев.26!E119</f>
        <v>0</v>
      </c>
      <c r="J121" s="20">
        <f>мар.26!E119</f>
        <v>0</v>
      </c>
      <c r="K121" s="44">
        <f t="shared" si="7"/>
        <v>0</v>
      </c>
      <c r="L121" s="20">
        <f>апр.26!E119</f>
        <v>0</v>
      </c>
      <c r="M121" s="45">
        <f>май.26!E119</f>
        <v>0</v>
      </c>
      <c r="N121" s="45">
        <f>июн.26!E119</f>
        <v>0</v>
      </c>
      <c r="O121" s="46">
        <f t="shared" si="8"/>
        <v>0</v>
      </c>
      <c r="P121" s="45">
        <f>июл.26!E119</f>
        <v>0</v>
      </c>
      <c r="Q121" s="45">
        <f>авг.26!E119</f>
        <v>0</v>
      </c>
      <c r="R121" s="45">
        <f>сен.26!E119</f>
        <v>0</v>
      </c>
      <c r="S121" s="47">
        <f t="shared" si="9"/>
        <v>0</v>
      </c>
      <c r="T121" s="45">
        <f>окт.26!E119</f>
        <v>0</v>
      </c>
      <c r="U121" s="45">
        <f>ноя.26!E119</f>
        <v>0</v>
      </c>
      <c r="V121" s="45">
        <f>дек.26!E119</f>
        <v>0</v>
      </c>
    </row>
    <row r="122" spans="1:22" x14ac:dyDescent="0.25">
      <c r="A122" s="19"/>
      <c r="B122" s="127">
        <v>113</v>
      </c>
      <c r="C122" s="111"/>
      <c r="D122" s="135">
        <v>0</v>
      </c>
      <c r="E122" s="136">
        <f t="shared" si="5"/>
        <v>-2700</v>
      </c>
      <c r="F122" s="20">
        <f>янв.26!F120+фев.26!F120+мар.26!F120+апр.26!F120+май.26!F120+июн.26!F120+июл.26!F120+авг.26!F120+сен.26!F120+окт.26!F120+ноя.26!F120+дек.26!F120</f>
        <v>0</v>
      </c>
      <c r="G122" s="43">
        <f t="shared" si="6"/>
        <v>2700</v>
      </c>
      <c r="H122" s="20">
        <f>янв.26!E120</f>
        <v>1350</v>
      </c>
      <c r="I122" s="20">
        <f>фев.26!E120</f>
        <v>1350</v>
      </c>
      <c r="J122" s="20">
        <f>мар.26!E120</f>
        <v>0</v>
      </c>
      <c r="K122" s="44">
        <f t="shared" si="7"/>
        <v>0</v>
      </c>
      <c r="L122" s="20">
        <f>апр.26!E120</f>
        <v>0</v>
      </c>
      <c r="M122" s="45">
        <f>май.26!E120</f>
        <v>0</v>
      </c>
      <c r="N122" s="45">
        <f>июн.26!E120</f>
        <v>0</v>
      </c>
      <c r="O122" s="46">
        <f t="shared" si="8"/>
        <v>0</v>
      </c>
      <c r="P122" s="45">
        <f>июл.26!E120</f>
        <v>0</v>
      </c>
      <c r="Q122" s="45">
        <f>авг.26!E120</f>
        <v>0</v>
      </c>
      <c r="R122" s="45">
        <f>сен.26!E120</f>
        <v>0</v>
      </c>
      <c r="S122" s="47">
        <f t="shared" si="9"/>
        <v>0</v>
      </c>
      <c r="T122" s="45">
        <f>окт.26!E120</f>
        <v>0</v>
      </c>
      <c r="U122" s="45">
        <f>ноя.26!E120</f>
        <v>0</v>
      </c>
      <c r="V122" s="45">
        <f>дек.26!E120</f>
        <v>0</v>
      </c>
    </row>
    <row r="123" spans="1:22" x14ac:dyDescent="0.25">
      <c r="A123" s="23"/>
      <c r="B123" s="127">
        <v>114</v>
      </c>
      <c r="C123" s="111"/>
      <c r="D123" s="135">
        <v>-167557.97999999998</v>
      </c>
      <c r="E123" s="136">
        <f t="shared" si="5"/>
        <v>-170257.97999999998</v>
      </c>
      <c r="F123" s="20">
        <f>янв.26!F121+фев.26!F121+мар.26!F121+апр.26!F121+май.26!F121+июн.26!F121+июл.26!F121+авг.26!F121+сен.26!F121+окт.26!F121+ноя.26!F121+дек.26!F121</f>
        <v>0</v>
      </c>
      <c r="G123" s="43">
        <f t="shared" si="6"/>
        <v>2700</v>
      </c>
      <c r="H123" s="20">
        <f>янв.26!E121</f>
        <v>1350</v>
      </c>
      <c r="I123" s="20">
        <f>фев.26!E121</f>
        <v>1350</v>
      </c>
      <c r="J123" s="20">
        <f>мар.26!E121</f>
        <v>0</v>
      </c>
      <c r="K123" s="44">
        <f t="shared" si="7"/>
        <v>0</v>
      </c>
      <c r="L123" s="20">
        <f>апр.26!E121</f>
        <v>0</v>
      </c>
      <c r="M123" s="45">
        <f>май.26!E121</f>
        <v>0</v>
      </c>
      <c r="N123" s="45">
        <f>июн.26!E121</f>
        <v>0</v>
      </c>
      <c r="O123" s="46">
        <f t="shared" si="8"/>
        <v>0</v>
      </c>
      <c r="P123" s="45">
        <f>июл.26!E121</f>
        <v>0</v>
      </c>
      <c r="Q123" s="45">
        <f>авг.26!E121</f>
        <v>0</v>
      </c>
      <c r="R123" s="45">
        <f>сен.26!E121</f>
        <v>0</v>
      </c>
      <c r="S123" s="47">
        <f t="shared" si="9"/>
        <v>0</v>
      </c>
      <c r="T123" s="45">
        <f>окт.26!E121</f>
        <v>0</v>
      </c>
      <c r="U123" s="45">
        <f>ноя.26!E121</f>
        <v>0</v>
      </c>
      <c r="V123" s="45">
        <f>дек.26!E121</f>
        <v>0</v>
      </c>
    </row>
    <row r="124" spans="1:22" x14ac:dyDescent="0.25">
      <c r="A124" s="23"/>
      <c r="B124" s="127" t="s">
        <v>40</v>
      </c>
      <c r="C124" s="111"/>
      <c r="D124" s="135">
        <v>0</v>
      </c>
      <c r="E124" s="136">
        <f t="shared" si="5"/>
        <v>-2700</v>
      </c>
      <c r="F124" s="20">
        <f>янв.26!F122+фев.26!F122+мар.26!F122+апр.26!F122+май.26!F122+июн.26!F122+июл.26!F122+авг.26!F122+сен.26!F122+окт.26!F122+ноя.26!F122+дек.26!F122</f>
        <v>0</v>
      </c>
      <c r="G124" s="43">
        <f t="shared" si="6"/>
        <v>2700</v>
      </c>
      <c r="H124" s="20">
        <f>янв.26!E122</f>
        <v>1350</v>
      </c>
      <c r="I124" s="20">
        <f>фев.26!E122</f>
        <v>1350</v>
      </c>
      <c r="J124" s="20">
        <f>мар.26!E122</f>
        <v>0</v>
      </c>
      <c r="K124" s="44">
        <f t="shared" si="7"/>
        <v>0</v>
      </c>
      <c r="L124" s="20">
        <f>апр.26!E122</f>
        <v>0</v>
      </c>
      <c r="M124" s="45">
        <f>май.26!E122</f>
        <v>0</v>
      </c>
      <c r="N124" s="45">
        <f>июн.26!E122</f>
        <v>0</v>
      </c>
      <c r="O124" s="46">
        <f t="shared" si="8"/>
        <v>0</v>
      </c>
      <c r="P124" s="45">
        <f>июл.26!E122</f>
        <v>0</v>
      </c>
      <c r="Q124" s="45">
        <f>авг.26!E122</f>
        <v>0</v>
      </c>
      <c r="R124" s="45">
        <f>сен.26!E122</f>
        <v>0</v>
      </c>
      <c r="S124" s="47">
        <f t="shared" si="9"/>
        <v>0</v>
      </c>
      <c r="T124" s="45">
        <f>окт.26!E122</f>
        <v>0</v>
      </c>
      <c r="U124" s="45">
        <f>ноя.26!E122</f>
        <v>0</v>
      </c>
      <c r="V124" s="45">
        <f>дек.26!E122</f>
        <v>0</v>
      </c>
    </row>
    <row r="125" spans="1:22" x14ac:dyDescent="0.25">
      <c r="A125" s="19"/>
      <c r="B125" s="127">
        <v>117</v>
      </c>
      <c r="C125" s="111"/>
      <c r="D125" s="135">
        <v>-5050</v>
      </c>
      <c r="E125" s="136">
        <f t="shared" si="5"/>
        <v>-4050</v>
      </c>
      <c r="F125" s="20">
        <f>янв.26!F123+фев.26!F123+мар.26!F123+апр.26!F123+май.26!F123+июн.26!F123+июл.26!F123+авг.26!F123+сен.26!F123+окт.26!F123+ноя.26!F123+дек.26!F123</f>
        <v>3700</v>
      </c>
      <c r="G125" s="43">
        <f t="shared" si="6"/>
        <v>2700</v>
      </c>
      <c r="H125" s="20">
        <f>янв.26!E123</f>
        <v>1350</v>
      </c>
      <c r="I125" s="20">
        <f>фев.26!E123</f>
        <v>1350</v>
      </c>
      <c r="J125" s="20">
        <f>мар.26!E123</f>
        <v>0</v>
      </c>
      <c r="K125" s="44">
        <f t="shared" si="7"/>
        <v>0</v>
      </c>
      <c r="L125" s="20">
        <f>апр.26!E123</f>
        <v>0</v>
      </c>
      <c r="M125" s="45">
        <f>май.26!E123</f>
        <v>0</v>
      </c>
      <c r="N125" s="45">
        <f>июн.26!E123</f>
        <v>0</v>
      </c>
      <c r="O125" s="46">
        <f t="shared" si="8"/>
        <v>0</v>
      </c>
      <c r="P125" s="45">
        <f>июл.26!E123</f>
        <v>0</v>
      </c>
      <c r="Q125" s="45">
        <f>авг.26!E123</f>
        <v>0</v>
      </c>
      <c r="R125" s="45">
        <f>сен.26!E123</f>
        <v>0</v>
      </c>
      <c r="S125" s="47">
        <f t="shared" si="9"/>
        <v>0</v>
      </c>
      <c r="T125" s="45">
        <f>окт.26!E123</f>
        <v>0</v>
      </c>
      <c r="U125" s="45">
        <f>ноя.26!E123</f>
        <v>0</v>
      </c>
      <c r="V125" s="45">
        <f>дек.26!E123</f>
        <v>0</v>
      </c>
    </row>
    <row r="126" spans="1:22" x14ac:dyDescent="0.25">
      <c r="A126" s="23"/>
      <c r="B126" s="127">
        <v>118</v>
      </c>
      <c r="C126" s="111"/>
      <c r="D126" s="135">
        <v>-24457.98</v>
      </c>
      <c r="E126" s="136">
        <f t="shared" si="5"/>
        <v>-27157.98</v>
      </c>
      <c r="F126" s="20">
        <f>янв.26!F124+фев.26!F124+мар.26!F124+апр.26!F124+май.26!F124+июн.26!F124+июл.26!F124+авг.26!F124+сен.26!F124+окт.26!F124+ноя.26!F124+дек.26!F124</f>
        <v>0</v>
      </c>
      <c r="G126" s="43">
        <f t="shared" si="6"/>
        <v>2700</v>
      </c>
      <c r="H126" s="20">
        <f>янв.26!E124</f>
        <v>1350</v>
      </c>
      <c r="I126" s="20">
        <f>фев.26!E124</f>
        <v>1350</v>
      </c>
      <c r="J126" s="20">
        <f>мар.26!E124</f>
        <v>0</v>
      </c>
      <c r="K126" s="44">
        <f t="shared" si="7"/>
        <v>0</v>
      </c>
      <c r="L126" s="20">
        <f>апр.26!E124</f>
        <v>0</v>
      </c>
      <c r="M126" s="45">
        <f>май.26!E124</f>
        <v>0</v>
      </c>
      <c r="N126" s="45">
        <f>июн.26!E124</f>
        <v>0</v>
      </c>
      <c r="O126" s="46">
        <f t="shared" si="8"/>
        <v>0</v>
      </c>
      <c r="P126" s="45">
        <f>июл.26!E124</f>
        <v>0</v>
      </c>
      <c r="Q126" s="45">
        <f>авг.26!E124</f>
        <v>0</v>
      </c>
      <c r="R126" s="45">
        <f>сен.26!E124</f>
        <v>0</v>
      </c>
      <c r="S126" s="47">
        <f t="shared" si="9"/>
        <v>0</v>
      </c>
      <c r="T126" s="45">
        <f>окт.26!E124</f>
        <v>0</v>
      </c>
      <c r="U126" s="45">
        <f>ноя.26!E124</f>
        <v>0</v>
      </c>
      <c r="V126" s="45">
        <f>дек.26!E124</f>
        <v>0</v>
      </c>
    </row>
    <row r="127" spans="1:22" x14ac:dyDescent="0.25">
      <c r="A127" s="23"/>
      <c r="B127" s="127">
        <f>B126+1</f>
        <v>119</v>
      </c>
      <c r="C127" s="111"/>
      <c r="D127" s="135">
        <v>0</v>
      </c>
      <c r="E127" s="136">
        <f t="shared" si="5"/>
        <v>0</v>
      </c>
      <c r="F127" s="20">
        <f>янв.26!F125+фев.26!F125+мар.26!F125+апр.26!F125+май.26!F125+июн.26!F125+июл.26!F125+авг.26!F125+сен.26!F125+окт.26!F125+ноя.26!F125+дек.26!F125</f>
        <v>0</v>
      </c>
      <c r="G127" s="43">
        <f t="shared" si="6"/>
        <v>0</v>
      </c>
      <c r="H127" s="20">
        <f>янв.26!E125</f>
        <v>0</v>
      </c>
      <c r="I127" s="20">
        <f>фев.26!E125</f>
        <v>0</v>
      </c>
      <c r="J127" s="20">
        <f>мар.26!E125</f>
        <v>0</v>
      </c>
      <c r="K127" s="44">
        <f t="shared" si="7"/>
        <v>0</v>
      </c>
      <c r="L127" s="20">
        <f>апр.26!E125</f>
        <v>0</v>
      </c>
      <c r="M127" s="45">
        <f>май.26!E125</f>
        <v>0</v>
      </c>
      <c r="N127" s="45">
        <f>июн.26!E125</f>
        <v>0</v>
      </c>
      <c r="O127" s="46">
        <f t="shared" si="8"/>
        <v>0</v>
      </c>
      <c r="P127" s="45">
        <f>июл.26!E125</f>
        <v>0</v>
      </c>
      <c r="Q127" s="45">
        <f>авг.26!E125</f>
        <v>0</v>
      </c>
      <c r="R127" s="45">
        <f>сен.26!E125</f>
        <v>0</v>
      </c>
      <c r="S127" s="47">
        <f t="shared" si="9"/>
        <v>0</v>
      </c>
      <c r="T127" s="45">
        <f>окт.26!E125</f>
        <v>0</v>
      </c>
      <c r="U127" s="45">
        <f>ноя.26!E125</f>
        <v>0</v>
      </c>
      <c r="V127" s="45">
        <f>дек.26!E125</f>
        <v>0</v>
      </c>
    </row>
    <row r="128" spans="1:22" x14ac:dyDescent="0.25">
      <c r="A128" s="23"/>
      <c r="B128" s="127">
        <f t="shared" ref="B128:B134" si="10">B127+1</f>
        <v>120</v>
      </c>
      <c r="C128" s="111"/>
      <c r="D128" s="135">
        <v>-8100</v>
      </c>
      <c r="E128" s="136">
        <f t="shared" si="5"/>
        <v>-10800</v>
      </c>
      <c r="F128" s="20">
        <f>янв.26!F126+фев.26!F126+мар.26!F126+апр.26!F126+май.26!F126+июн.26!F126+июл.26!F126+авг.26!F126+сен.26!F126+окт.26!F126+ноя.26!F126+дек.26!F126</f>
        <v>0</v>
      </c>
      <c r="G128" s="43">
        <f t="shared" si="6"/>
        <v>2700</v>
      </c>
      <c r="H128" s="20">
        <f>янв.26!E126</f>
        <v>1350</v>
      </c>
      <c r="I128" s="20">
        <f>фев.26!E126</f>
        <v>1350</v>
      </c>
      <c r="J128" s="20">
        <f>мар.26!E126</f>
        <v>0</v>
      </c>
      <c r="K128" s="44">
        <f t="shared" si="7"/>
        <v>0</v>
      </c>
      <c r="L128" s="20">
        <f>апр.26!E126</f>
        <v>0</v>
      </c>
      <c r="M128" s="45">
        <f>май.26!E126</f>
        <v>0</v>
      </c>
      <c r="N128" s="45">
        <f>июн.26!E126</f>
        <v>0</v>
      </c>
      <c r="O128" s="46">
        <f t="shared" si="8"/>
        <v>0</v>
      </c>
      <c r="P128" s="45">
        <f>июл.26!E126</f>
        <v>0</v>
      </c>
      <c r="Q128" s="45">
        <f>авг.26!E126</f>
        <v>0</v>
      </c>
      <c r="R128" s="45">
        <f>сен.26!E126</f>
        <v>0</v>
      </c>
      <c r="S128" s="47">
        <f t="shared" si="9"/>
        <v>0</v>
      </c>
      <c r="T128" s="45">
        <f>окт.26!E126</f>
        <v>0</v>
      </c>
      <c r="U128" s="45">
        <f>ноя.26!E126</f>
        <v>0</v>
      </c>
      <c r="V128" s="45">
        <f>дек.26!E126</f>
        <v>0</v>
      </c>
    </row>
    <row r="129" spans="1:22" x14ac:dyDescent="0.25">
      <c r="A129" s="23"/>
      <c r="B129" s="127">
        <f t="shared" si="10"/>
        <v>121</v>
      </c>
      <c r="C129" s="111"/>
      <c r="D129" s="135">
        <v>-12150</v>
      </c>
      <c r="E129" s="136">
        <f t="shared" si="5"/>
        <v>-14850</v>
      </c>
      <c r="F129" s="20">
        <f>янв.26!F127+фев.26!F127+мар.26!F127+апр.26!F127+май.26!F127+июн.26!F127+июл.26!F127+авг.26!F127+сен.26!F127+окт.26!F127+ноя.26!F127+дек.26!F127</f>
        <v>0</v>
      </c>
      <c r="G129" s="43">
        <f t="shared" si="6"/>
        <v>2700</v>
      </c>
      <c r="H129" s="20">
        <f>янв.26!E127</f>
        <v>1350</v>
      </c>
      <c r="I129" s="20">
        <f>фев.26!E127</f>
        <v>1350</v>
      </c>
      <c r="J129" s="20">
        <f>мар.26!E127</f>
        <v>0</v>
      </c>
      <c r="K129" s="44">
        <f t="shared" si="7"/>
        <v>0</v>
      </c>
      <c r="L129" s="20">
        <f>апр.26!E127</f>
        <v>0</v>
      </c>
      <c r="M129" s="45">
        <f>май.26!E127</f>
        <v>0</v>
      </c>
      <c r="N129" s="45">
        <f>июн.26!E127</f>
        <v>0</v>
      </c>
      <c r="O129" s="46">
        <f t="shared" si="8"/>
        <v>0</v>
      </c>
      <c r="P129" s="45">
        <f>июл.26!E127</f>
        <v>0</v>
      </c>
      <c r="Q129" s="45">
        <f>авг.26!E127</f>
        <v>0</v>
      </c>
      <c r="R129" s="45">
        <f>сен.26!E127</f>
        <v>0</v>
      </c>
      <c r="S129" s="47">
        <f t="shared" si="9"/>
        <v>0</v>
      </c>
      <c r="T129" s="45">
        <f>окт.26!E127</f>
        <v>0</v>
      </c>
      <c r="U129" s="45">
        <f>ноя.26!E127</f>
        <v>0</v>
      </c>
      <c r="V129" s="45">
        <f>дек.26!E127</f>
        <v>0</v>
      </c>
    </row>
    <row r="130" spans="1:22" x14ac:dyDescent="0.25">
      <c r="A130" s="23"/>
      <c r="B130" s="127">
        <f t="shared" si="10"/>
        <v>122</v>
      </c>
      <c r="C130" s="111"/>
      <c r="D130" s="135">
        <v>-8100</v>
      </c>
      <c r="E130" s="136">
        <f t="shared" si="5"/>
        <v>-10800</v>
      </c>
      <c r="F130" s="20">
        <f>янв.26!F128+фев.26!F128+мар.26!F128+апр.26!F128+май.26!F128+июн.26!F128+июл.26!F128+авг.26!F128+сен.26!F128+окт.26!F128+ноя.26!F128+дек.26!F128</f>
        <v>0</v>
      </c>
      <c r="G130" s="43">
        <f t="shared" si="6"/>
        <v>2700</v>
      </c>
      <c r="H130" s="20">
        <f>янв.26!E128</f>
        <v>1350</v>
      </c>
      <c r="I130" s="20">
        <f>фев.26!E128</f>
        <v>1350</v>
      </c>
      <c r="J130" s="20">
        <f>мар.26!E128</f>
        <v>0</v>
      </c>
      <c r="K130" s="44">
        <f t="shared" si="7"/>
        <v>0</v>
      </c>
      <c r="L130" s="20">
        <f>апр.26!E128</f>
        <v>0</v>
      </c>
      <c r="M130" s="45">
        <f>май.26!E128</f>
        <v>0</v>
      </c>
      <c r="N130" s="45">
        <f>июн.26!E128</f>
        <v>0</v>
      </c>
      <c r="O130" s="46">
        <f t="shared" si="8"/>
        <v>0</v>
      </c>
      <c r="P130" s="45">
        <f>июл.26!E128</f>
        <v>0</v>
      </c>
      <c r="Q130" s="45">
        <f>авг.26!E128</f>
        <v>0</v>
      </c>
      <c r="R130" s="45">
        <f>сен.26!E128</f>
        <v>0</v>
      </c>
      <c r="S130" s="47">
        <f t="shared" si="9"/>
        <v>0</v>
      </c>
      <c r="T130" s="45">
        <f>окт.26!E128</f>
        <v>0</v>
      </c>
      <c r="U130" s="45">
        <f>ноя.26!E128</f>
        <v>0</v>
      </c>
      <c r="V130" s="45">
        <f>дек.26!E128</f>
        <v>0</v>
      </c>
    </row>
    <row r="131" spans="1:22" x14ac:dyDescent="0.25">
      <c r="A131" s="23"/>
      <c r="B131" s="100">
        <f t="shared" si="10"/>
        <v>123</v>
      </c>
      <c r="C131" s="147" t="s">
        <v>41</v>
      </c>
      <c r="D131" s="135">
        <v>0</v>
      </c>
      <c r="E131" s="136">
        <f t="shared" si="5"/>
        <v>0</v>
      </c>
      <c r="F131" s="20">
        <f>янв.26!F129+фев.26!F129+мар.26!F129+апр.26!F129+май.26!F129+июн.26!F129+июл.26!F129+авг.26!F129+сен.26!F129+окт.26!F129+ноя.26!F129+дек.26!F129</f>
        <v>0</v>
      </c>
      <c r="G131" s="43">
        <f t="shared" si="6"/>
        <v>0</v>
      </c>
      <c r="H131" s="20">
        <f>янв.26!E129</f>
        <v>0</v>
      </c>
      <c r="I131" s="20">
        <f>фев.26!E129</f>
        <v>0</v>
      </c>
      <c r="J131" s="20">
        <f>мар.26!E129</f>
        <v>0</v>
      </c>
      <c r="K131" s="44">
        <f t="shared" si="7"/>
        <v>0</v>
      </c>
      <c r="L131" s="20">
        <f>апр.26!E129</f>
        <v>0</v>
      </c>
      <c r="M131" s="45">
        <f>май.26!E129</f>
        <v>0</v>
      </c>
      <c r="N131" s="45">
        <f>июн.26!E129</f>
        <v>0</v>
      </c>
      <c r="O131" s="46">
        <f t="shared" si="8"/>
        <v>0</v>
      </c>
      <c r="P131" s="45">
        <f>июл.26!E129</f>
        <v>0</v>
      </c>
      <c r="Q131" s="45">
        <f>авг.26!E129</f>
        <v>0</v>
      </c>
      <c r="R131" s="45">
        <f>сен.26!E129</f>
        <v>0</v>
      </c>
      <c r="S131" s="47">
        <f t="shared" si="9"/>
        <v>0</v>
      </c>
      <c r="T131" s="45">
        <f>окт.26!E129</f>
        <v>0</v>
      </c>
      <c r="U131" s="45">
        <f>ноя.26!E129</f>
        <v>0</v>
      </c>
      <c r="V131" s="45">
        <f>дек.26!E129</f>
        <v>0</v>
      </c>
    </row>
    <row r="132" spans="1:22" x14ac:dyDescent="0.25">
      <c r="A132" s="23"/>
      <c r="B132" s="100">
        <f t="shared" si="10"/>
        <v>124</v>
      </c>
      <c r="C132" s="148"/>
      <c r="D132" s="135">
        <v>-2700</v>
      </c>
      <c r="E132" s="136">
        <f t="shared" si="5"/>
        <v>-4050</v>
      </c>
      <c r="F132" s="20">
        <f>янв.26!F130+фев.26!F130+мар.26!F130+апр.26!F130+май.26!F130+июн.26!F130+июл.26!F130+авг.26!F130+сен.26!F130+окт.26!F130+ноя.26!F130+дек.26!F130</f>
        <v>1350</v>
      </c>
      <c r="G132" s="43">
        <f t="shared" si="6"/>
        <v>2700</v>
      </c>
      <c r="H132" s="20">
        <f>янв.26!E130</f>
        <v>1350</v>
      </c>
      <c r="I132" s="20">
        <f>фев.26!E130</f>
        <v>1350</v>
      </c>
      <c r="J132" s="20">
        <f>мар.26!E130</f>
        <v>0</v>
      </c>
      <c r="K132" s="44">
        <f t="shared" si="7"/>
        <v>0</v>
      </c>
      <c r="L132" s="20">
        <f>апр.26!E130</f>
        <v>0</v>
      </c>
      <c r="M132" s="45">
        <f>май.26!E130</f>
        <v>0</v>
      </c>
      <c r="N132" s="45">
        <f>июн.26!E130</f>
        <v>0</v>
      </c>
      <c r="O132" s="46">
        <f t="shared" si="8"/>
        <v>0</v>
      </c>
      <c r="P132" s="45">
        <f>июл.26!E130</f>
        <v>0</v>
      </c>
      <c r="Q132" s="45">
        <f>авг.26!E130</f>
        <v>0</v>
      </c>
      <c r="R132" s="45">
        <f>сен.26!E130</f>
        <v>0</v>
      </c>
      <c r="S132" s="47">
        <f t="shared" si="9"/>
        <v>0</v>
      </c>
      <c r="T132" s="45">
        <f>окт.26!E130</f>
        <v>0</v>
      </c>
      <c r="U132" s="45">
        <f>ноя.26!E130</f>
        <v>0</v>
      </c>
      <c r="V132" s="45">
        <f>дек.26!E130</f>
        <v>0</v>
      </c>
    </row>
    <row r="133" spans="1:22" x14ac:dyDescent="0.25">
      <c r="A133" s="50"/>
      <c r="B133" s="127">
        <f t="shared" si="10"/>
        <v>125</v>
      </c>
      <c r="C133" s="111"/>
      <c r="D133" s="135">
        <v>-6750</v>
      </c>
      <c r="E133" s="136">
        <f t="shared" si="5"/>
        <v>-9450</v>
      </c>
      <c r="F133" s="20">
        <f>янв.26!F131+фев.26!F131+мар.26!F131+апр.26!F131+май.26!F131+июн.26!F131+июл.26!F131+авг.26!F131+сен.26!F131+окт.26!F131+ноя.26!F131+дек.26!F131</f>
        <v>0</v>
      </c>
      <c r="G133" s="43">
        <f t="shared" si="6"/>
        <v>2700</v>
      </c>
      <c r="H133" s="20">
        <f>янв.26!E131</f>
        <v>1350</v>
      </c>
      <c r="I133" s="20">
        <f>фев.26!E131</f>
        <v>1350</v>
      </c>
      <c r="J133" s="20">
        <f>мар.26!E131</f>
        <v>0</v>
      </c>
      <c r="K133" s="44">
        <f t="shared" si="7"/>
        <v>0</v>
      </c>
      <c r="L133" s="20">
        <f>апр.26!E131</f>
        <v>0</v>
      </c>
      <c r="M133" s="45">
        <f>май.26!E131</f>
        <v>0</v>
      </c>
      <c r="N133" s="45">
        <f>июн.26!E131</f>
        <v>0</v>
      </c>
      <c r="O133" s="46">
        <f t="shared" si="8"/>
        <v>0</v>
      </c>
      <c r="P133" s="45">
        <f>июл.26!E131</f>
        <v>0</v>
      </c>
      <c r="Q133" s="45">
        <f>авг.26!E131</f>
        <v>0</v>
      </c>
      <c r="R133" s="45">
        <f>сен.26!E131</f>
        <v>0</v>
      </c>
      <c r="S133" s="47">
        <f t="shared" si="9"/>
        <v>0</v>
      </c>
      <c r="T133" s="45">
        <f>окт.26!E131</f>
        <v>0</v>
      </c>
      <c r="U133" s="45">
        <f>ноя.26!E131</f>
        <v>0</v>
      </c>
      <c r="V133" s="45">
        <f>дек.26!E131</f>
        <v>0</v>
      </c>
    </row>
    <row r="134" spans="1:22" x14ac:dyDescent="0.25">
      <c r="A134" s="23"/>
      <c r="B134" s="127">
        <f t="shared" si="10"/>
        <v>126</v>
      </c>
      <c r="C134" s="111"/>
      <c r="D134" s="135">
        <v>-18900</v>
      </c>
      <c r="E134" s="136">
        <f t="shared" si="5"/>
        <v>-21600</v>
      </c>
      <c r="F134" s="20">
        <f>янв.26!F132+фев.26!F132+мар.26!F132+апр.26!F132+май.26!F132+июн.26!F132+июл.26!F132+авг.26!F132+сен.26!F132+окт.26!F132+ноя.26!F132+дек.26!F132</f>
        <v>0</v>
      </c>
      <c r="G134" s="43">
        <f t="shared" si="6"/>
        <v>2700</v>
      </c>
      <c r="H134" s="20">
        <f>янв.26!E132</f>
        <v>1350</v>
      </c>
      <c r="I134" s="20">
        <f>фев.26!E132</f>
        <v>1350</v>
      </c>
      <c r="J134" s="20">
        <f>мар.26!E132</f>
        <v>0</v>
      </c>
      <c r="K134" s="44">
        <f t="shared" si="7"/>
        <v>0</v>
      </c>
      <c r="L134" s="20">
        <f>апр.26!E132</f>
        <v>0</v>
      </c>
      <c r="M134" s="45">
        <f>май.26!E132</f>
        <v>0</v>
      </c>
      <c r="N134" s="45">
        <f>июн.26!E132</f>
        <v>0</v>
      </c>
      <c r="O134" s="46">
        <f t="shared" si="8"/>
        <v>0</v>
      </c>
      <c r="P134" s="45">
        <f>июл.26!E132</f>
        <v>0</v>
      </c>
      <c r="Q134" s="45">
        <f>авг.26!E132</f>
        <v>0</v>
      </c>
      <c r="R134" s="45">
        <f>сен.26!E132</f>
        <v>0</v>
      </c>
      <c r="S134" s="47">
        <f t="shared" si="9"/>
        <v>0</v>
      </c>
      <c r="T134" s="45">
        <f>окт.26!E132</f>
        <v>0</v>
      </c>
      <c r="U134" s="45">
        <f>ноя.26!E132</f>
        <v>0</v>
      </c>
      <c r="V134" s="45">
        <f>дек.26!E132</f>
        <v>0</v>
      </c>
    </row>
    <row r="135" spans="1:22" x14ac:dyDescent="0.25">
      <c r="A135" s="23"/>
      <c r="B135" s="127">
        <v>127</v>
      </c>
      <c r="C135" s="111"/>
      <c r="D135" s="135"/>
      <c r="E135" s="136"/>
      <c r="F135" s="20">
        <f>янв.26!F133+фев.26!F133+мар.26!F133+апр.26!F133+май.26!F133+июн.26!F133+июл.26!F133+авг.26!F133+сен.26!F133+окт.26!F133+ноя.26!F133+дек.26!F133</f>
        <v>0</v>
      </c>
      <c r="G135" s="43"/>
      <c r="H135" s="20">
        <f>янв.26!E133</f>
        <v>1350</v>
      </c>
      <c r="I135" s="20">
        <f>фев.26!E133</f>
        <v>1350</v>
      </c>
      <c r="J135" s="20">
        <f>мар.26!E133</f>
        <v>0</v>
      </c>
      <c r="K135" s="44">
        <f t="shared" ref="K135:K198" si="11">SUM(L135:N135)</f>
        <v>0</v>
      </c>
      <c r="L135" s="20">
        <f>апр.26!E133</f>
        <v>0</v>
      </c>
      <c r="M135" s="45">
        <f>май.26!E133</f>
        <v>0</v>
      </c>
      <c r="N135" s="45">
        <f>июн.26!E133</f>
        <v>0</v>
      </c>
      <c r="O135" s="46">
        <f t="shared" ref="O135:O198" si="12">P135+Q135+R135</f>
        <v>0</v>
      </c>
      <c r="P135" s="45">
        <f>июл.26!E133</f>
        <v>0</v>
      </c>
      <c r="Q135" s="45">
        <f>авг.26!E133</f>
        <v>0</v>
      </c>
      <c r="R135" s="45">
        <f>сен.26!E133</f>
        <v>0</v>
      </c>
      <c r="S135" s="47">
        <f t="shared" ref="S135:S198" si="13">T135+U135+V135</f>
        <v>0</v>
      </c>
      <c r="T135" s="45">
        <f>окт.26!E133</f>
        <v>0</v>
      </c>
      <c r="U135" s="45">
        <f>ноя.26!E133</f>
        <v>0</v>
      </c>
      <c r="V135" s="45">
        <f>дек.26!E133</f>
        <v>0</v>
      </c>
    </row>
    <row r="136" spans="1:22" ht="15.75" customHeight="1" x14ac:dyDescent="0.25">
      <c r="A136" s="23"/>
      <c r="B136" s="127" t="s">
        <v>42</v>
      </c>
      <c r="C136" s="111"/>
      <c r="D136" s="135">
        <v>15600</v>
      </c>
      <c r="E136" s="136">
        <f t="shared" ref="E136:E168" si="14">F136-G136-K136-O136-S136+D136</f>
        <v>12900</v>
      </c>
      <c r="F136" s="20">
        <f>янв.26!F134+фев.26!F134+мар.26!F134+апр.26!F134+май.26!F134+июн.26!F134+июл.26!F134+авг.26!F134+сен.26!F134+окт.26!F134+ноя.26!F134+дек.26!F134</f>
        <v>0</v>
      </c>
      <c r="G136" s="43">
        <f t="shared" si="6"/>
        <v>2700</v>
      </c>
      <c r="H136" s="20">
        <f>янв.26!E134</f>
        <v>1350</v>
      </c>
      <c r="I136" s="20">
        <f>фев.26!E134</f>
        <v>1350</v>
      </c>
      <c r="J136" s="20">
        <f>мар.26!E134</f>
        <v>0</v>
      </c>
      <c r="K136" s="44">
        <f t="shared" si="11"/>
        <v>0</v>
      </c>
      <c r="L136" s="20">
        <f>апр.26!E134</f>
        <v>0</v>
      </c>
      <c r="M136" s="45">
        <f>май.26!E134</f>
        <v>0</v>
      </c>
      <c r="N136" s="45">
        <f>июн.26!E134</f>
        <v>0</v>
      </c>
      <c r="O136" s="46">
        <f t="shared" si="12"/>
        <v>0</v>
      </c>
      <c r="P136" s="45">
        <f>июл.26!E134</f>
        <v>0</v>
      </c>
      <c r="Q136" s="45">
        <f>авг.26!E134</f>
        <v>0</v>
      </c>
      <c r="R136" s="45">
        <f>сен.26!E134</f>
        <v>0</v>
      </c>
      <c r="S136" s="47">
        <f t="shared" si="13"/>
        <v>0</v>
      </c>
      <c r="T136" s="45">
        <f>окт.26!E134</f>
        <v>0</v>
      </c>
      <c r="U136" s="45">
        <f>ноя.26!E134</f>
        <v>0</v>
      </c>
      <c r="V136" s="45">
        <f>дек.26!E134</f>
        <v>0</v>
      </c>
    </row>
    <row r="137" spans="1:22" x14ac:dyDescent="0.25">
      <c r="A137" s="23"/>
      <c r="B137" s="127" t="s">
        <v>43</v>
      </c>
      <c r="C137" s="111"/>
      <c r="D137" s="135">
        <v>8</v>
      </c>
      <c r="E137" s="136">
        <f t="shared" si="14"/>
        <v>2708</v>
      </c>
      <c r="F137" s="20">
        <f>янв.26!F135+фев.26!F135+мар.26!F135+апр.26!F135+май.26!F135+июн.26!F135+июл.26!F135+авг.26!F135+сен.26!F135+окт.26!F135+ноя.26!F135+дек.26!F135</f>
        <v>5400</v>
      </c>
      <c r="G137" s="43">
        <f t="shared" si="6"/>
        <v>2700</v>
      </c>
      <c r="H137" s="20">
        <f>янв.26!E135</f>
        <v>1350</v>
      </c>
      <c r="I137" s="20">
        <f>фев.26!E135</f>
        <v>1350</v>
      </c>
      <c r="J137" s="20">
        <f>мар.26!E135</f>
        <v>0</v>
      </c>
      <c r="K137" s="44">
        <f t="shared" si="11"/>
        <v>0</v>
      </c>
      <c r="L137" s="20">
        <f>апр.26!E135</f>
        <v>0</v>
      </c>
      <c r="M137" s="45">
        <f>май.26!E135</f>
        <v>0</v>
      </c>
      <c r="N137" s="45">
        <f>июн.26!E135</f>
        <v>0</v>
      </c>
      <c r="O137" s="46">
        <f t="shared" si="12"/>
        <v>0</v>
      </c>
      <c r="P137" s="45">
        <f>июл.26!E135</f>
        <v>0</v>
      </c>
      <c r="Q137" s="45">
        <f>авг.26!E135</f>
        <v>0</v>
      </c>
      <c r="R137" s="45">
        <f>сен.26!E135</f>
        <v>0</v>
      </c>
      <c r="S137" s="47">
        <f t="shared" si="13"/>
        <v>0</v>
      </c>
      <c r="T137" s="45">
        <f>окт.26!E135</f>
        <v>0</v>
      </c>
      <c r="U137" s="45">
        <f>ноя.26!E135</f>
        <v>0</v>
      </c>
      <c r="V137" s="45">
        <f>дек.26!E135</f>
        <v>0</v>
      </c>
    </row>
    <row r="138" spans="1:22" ht="15.75" customHeight="1" x14ac:dyDescent="0.25">
      <c r="A138" s="23"/>
      <c r="B138" s="127">
        <v>129</v>
      </c>
      <c r="C138" s="111"/>
      <c r="D138" s="135">
        <v>-91198.290000000008</v>
      </c>
      <c r="E138" s="136">
        <f t="shared" si="14"/>
        <v>-93898.290000000008</v>
      </c>
      <c r="F138" s="20">
        <f>янв.26!F136+фев.26!F136+мар.26!F136+апр.26!F136+май.26!F136+июн.26!F136+июл.26!F136+авг.26!F136+сен.26!F136+окт.26!F136+ноя.26!F136+дек.26!F136</f>
        <v>0</v>
      </c>
      <c r="G138" s="43">
        <f t="shared" si="6"/>
        <v>2700</v>
      </c>
      <c r="H138" s="20">
        <f>янв.26!E136</f>
        <v>1350</v>
      </c>
      <c r="I138" s="20">
        <f>фев.26!E136</f>
        <v>1350</v>
      </c>
      <c r="J138" s="20">
        <f>мар.26!E136</f>
        <v>0</v>
      </c>
      <c r="K138" s="44">
        <f t="shared" si="11"/>
        <v>0</v>
      </c>
      <c r="L138" s="20">
        <f>апр.26!E136</f>
        <v>0</v>
      </c>
      <c r="M138" s="45">
        <f>май.26!E136</f>
        <v>0</v>
      </c>
      <c r="N138" s="45">
        <f>июн.26!E136</f>
        <v>0</v>
      </c>
      <c r="O138" s="46">
        <f t="shared" si="12"/>
        <v>0</v>
      </c>
      <c r="P138" s="45">
        <f>июл.26!E136</f>
        <v>0</v>
      </c>
      <c r="Q138" s="45">
        <f>авг.26!E136</f>
        <v>0</v>
      </c>
      <c r="R138" s="45">
        <f>сен.26!E136</f>
        <v>0</v>
      </c>
      <c r="S138" s="47">
        <f t="shared" si="13"/>
        <v>0</v>
      </c>
      <c r="T138" s="45">
        <f>окт.26!E136</f>
        <v>0</v>
      </c>
      <c r="U138" s="45">
        <f>ноя.26!E136</f>
        <v>0</v>
      </c>
      <c r="V138" s="45">
        <f>дек.26!E136</f>
        <v>0</v>
      </c>
    </row>
    <row r="139" spans="1:22" x14ac:dyDescent="0.25">
      <c r="A139" s="23"/>
      <c r="B139" s="127">
        <f>B138+1</f>
        <v>130</v>
      </c>
      <c r="C139" s="111"/>
      <c r="D139" s="135">
        <v>-650</v>
      </c>
      <c r="E139" s="136">
        <f t="shared" si="14"/>
        <v>-3350</v>
      </c>
      <c r="F139" s="20">
        <f>янв.26!F137+фев.26!F137+мар.26!F137+апр.26!F137+май.26!F137+июн.26!F137+июл.26!F137+авг.26!F137+сен.26!F137+окт.26!F137+ноя.26!F137+дек.26!F137</f>
        <v>0</v>
      </c>
      <c r="G139" s="43">
        <f t="shared" si="6"/>
        <v>2700</v>
      </c>
      <c r="H139" s="20">
        <f>янв.26!E137</f>
        <v>1350</v>
      </c>
      <c r="I139" s="20">
        <f>фев.26!E137</f>
        <v>1350</v>
      </c>
      <c r="J139" s="20">
        <f>мар.26!E137</f>
        <v>0</v>
      </c>
      <c r="K139" s="44">
        <f t="shared" si="11"/>
        <v>0</v>
      </c>
      <c r="L139" s="20">
        <f>апр.26!E137</f>
        <v>0</v>
      </c>
      <c r="M139" s="45">
        <f>май.26!E137</f>
        <v>0</v>
      </c>
      <c r="N139" s="45">
        <f>июн.26!E137</f>
        <v>0</v>
      </c>
      <c r="O139" s="46">
        <f t="shared" si="12"/>
        <v>0</v>
      </c>
      <c r="P139" s="45">
        <f>июл.26!E137</f>
        <v>0</v>
      </c>
      <c r="Q139" s="45">
        <f>авг.26!E137</f>
        <v>0</v>
      </c>
      <c r="R139" s="45">
        <f>сен.26!E137</f>
        <v>0</v>
      </c>
      <c r="S139" s="47">
        <f t="shared" si="13"/>
        <v>0</v>
      </c>
      <c r="T139" s="45">
        <f>окт.26!E137</f>
        <v>0</v>
      </c>
      <c r="U139" s="45">
        <f>ноя.26!E137</f>
        <v>0</v>
      </c>
      <c r="V139" s="45">
        <f>дек.26!E137</f>
        <v>0</v>
      </c>
    </row>
    <row r="140" spans="1:22" x14ac:dyDescent="0.25">
      <c r="A140" s="23"/>
      <c r="B140" s="127">
        <f t="shared" ref="B140:B146" si="15">B139+1</f>
        <v>131</v>
      </c>
      <c r="C140" s="111"/>
      <c r="D140" s="135">
        <v>-4050</v>
      </c>
      <c r="E140" s="136">
        <f t="shared" si="14"/>
        <v>-6750</v>
      </c>
      <c r="F140" s="20">
        <f>янв.26!F138+фев.26!F138+мар.26!F138+апр.26!F138+май.26!F138+июн.26!F138+июл.26!F138+авг.26!F138+сен.26!F138+окт.26!F138+ноя.26!F138+дек.26!F138</f>
        <v>0</v>
      </c>
      <c r="G140" s="43">
        <f t="shared" si="6"/>
        <v>2700</v>
      </c>
      <c r="H140" s="20">
        <f>янв.26!E138</f>
        <v>1350</v>
      </c>
      <c r="I140" s="20">
        <f>фев.26!E138</f>
        <v>1350</v>
      </c>
      <c r="J140" s="20">
        <f>мар.26!E138</f>
        <v>0</v>
      </c>
      <c r="K140" s="44">
        <f t="shared" si="11"/>
        <v>0</v>
      </c>
      <c r="L140" s="20">
        <f>апр.26!E138</f>
        <v>0</v>
      </c>
      <c r="M140" s="45">
        <f>май.26!E138</f>
        <v>0</v>
      </c>
      <c r="N140" s="45">
        <f>июн.26!E138</f>
        <v>0</v>
      </c>
      <c r="O140" s="46">
        <f t="shared" si="12"/>
        <v>0</v>
      </c>
      <c r="P140" s="45">
        <f>июл.26!E138</f>
        <v>0</v>
      </c>
      <c r="Q140" s="45">
        <f>авг.26!E138</f>
        <v>0</v>
      </c>
      <c r="R140" s="45">
        <f>сен.26!E138</f>
        <v>0</v>
      </c>
      <c r="S140" s="47">
        <f t="shared" si="13"/>
        <v>0</v>
      </c>
      <c r="T140" s="45">
        <f>окт.26!E138</f>
        <v>0</v>
      </c>
      <c r="U140" s="45">
        <f>ноя.26!E138</f>
        <v>0</v>
      </c>
      <c r="V140" s="45">
        <f>дек.26!E138</f>
        <v>0</v>
      </c>
    </row>
    <row r="141" spans="1:22" ht="15.75" customHeight="1" x14ac:dyDescent="0.25">
      <c r="A141" s="23"/>
      <c r="B141" s="127">
        <f t="shared" si="15"/>
        <v>132</v>
      </c>
      <c r="C141" s="111"/>
      <c r="D141" s="135">
        <v>-4050</v>
      </c>
      <c r="E141" s="136">
        <f t="shared" si="14"/>
        <v>-6750</v>
      </c>
      <c r="F141" s="20">
        <f>янв.26!F139+фев.26!F139+мар.26!F139+апр.26!F139+май.26!F139+июн.26!F139+июл.26!F139+авг.26!F139+сен.26!F139+окт.26!F139+ноя.26!F139+дек.26!F139</f>
        <v>0</v>
      </c>
      <c r="G141" s="43">
        <f t="shared" si="6"/>
        <v>2700</v>
      </c>
      <c r="H141" s="20">
        <f>янв.26!E139</f>
        <v>1350</v>
      </c>
      <c r="I141" s="20">
        <f>фев.26!E139</f>
        <v>1350</v>
      </c>
      <c r="J141" s="20">
        <f>мар.26!E139</f>
        <v>0</v>
      </c>
      <c r="K141" s="44">
        <f t="shared" si="11"/>
        <v>0</v>
      </c>
      <c r="L141" s="20">
        <f>апр.26!E139</f>
        <v>0</v>
      </c>
      <c r="M141" s="45">
        <f>май.26!E139</f>
        <v>0</v>
      </c>
      <c r="N141" s="45">
        <f>июн.26!E139</f>
        <v>0</v>
      </c>
      <c r="O141" s="46">
        <f t="shared" si="12"/>
        <v>0</v>
      </c>
      <c r="P141" s="45">
        <f>июл.26!E139</f>
        <v>0</v>
      </c>
      <c r="Q141" s="45">
        <f>авг.26!E139</f>
        <v>0</v>
      </c>
      <c r="R141" s="45">
        <f>сен.26!E139</f>
        <v>0</v>
      </c>
      <c r="S141" s="47">
        <f t="shared" si="13"/>
        <v>0</v>
      </c>
      <c r="T141" s="45">
        <f>окт.26!E139</f>
        <v>0</v>
      </c>
      <c r="U141" s="45">
        <f>ноя.26!E139</f>
        <v>0</v>
      </c>
      <c r="V141" s="45">
        <f>дек.26!E139</f>
        <v>0</v>
      </c>
    </row>
    <row r="142" spans="1:22" ht="15.75" customHeight="1" x14ac:dyDescent="0.25">
      <c r="A142" s="23"/>
      <c r="B142" s="127">
        <f t="shared" si="15"/>
        <v>133</v>
      </c>
      <c r="C142" s="111"/>
      <c r="D142" s="135">
        <v>-16200</v>
      </c>
      <c r="E142" s="136">
        <f t="shared" si="14"/>
        <v>-18900</v>
      </c>
      <c r="F142" s="20">
        <f>янв.26!F140+фев.26!F140+мар.26!F140+апр.26!F140+май.26!F140+июн.26!F140+июл.26!F140+авг.26!F140+сен.26!F140+окт.26!F140+ноя.26!F140+дек.26!F140</f>
        <v>0</v>
      </c>
      <c r="G142" s="43">
        <f t="shared" si="6"/>
        <v>2700</v>
      </c>
      <c r="H142" s="20">
        <f>янв.26!E140</f>
        <v>1350</v>
      </c>
      <c r="I142" s="20">
        <f>фев.26!E140</f>
        <v>1350</v>
      </c>
      <c r="J142" s="20">
        <f>мар.26!E140</f>
        <v>0</v>
      </c>
      <c r="K142" s="44">
        <f t="shared" si="11"/>
        <v>0</v>
      </c>
      <c r="L142" s="20">
        <f>апр.26!E140</f>
        <v>0</v>
      </c>
      <c r="M142" s="45">
        <f>май.26!E140</f>
        <v>0</v>
      </c>
      <c r="N142" s="45">
        <f>июн.26!E140</f>
        <v>0</v>
      </c>
      <c r="O142" s="46">
        <f t="shared" si="12"/>
        <v>0</v>
      </c>
      <c r="P142" s="45">
        <f>июл.26!E140</f>
        <v>0</v>
      </c>
      <c r="Q142" s="45">
        <f>авг.26!E140</f>
        <v>0</v>
      </c>
      <c r="R142" s="45">
        <f>сен.26!E140</f>
        <v>0</v>
      </c>
      <c r="S142" s="47">
        <f t="shared" si="13"/>
        <v>0</v>
      </c>
      <c r="T142" s="45">
        <f>окт.26!E140</f>
        <v>0</v>
      </c>
      <c r="U142" s="45">
        <f>ноя.26!E140</f>
        <v>0</v>
      </c>
      <c r="V142" s="45">
        <f>дек.26!E140</f>
        <v>0</v>
      </c>
    </row>
    <row r="143" spans="1:22" x14ac:dyDescent="0.25">
      <c r="A143" s="23"/>
      <c r="B143" s="127">
        <f t="shared" si="15"/>
        <v>134</v>
      </c>
      <c r="C143" s="111"/>
      <c r="D143" s="135">
        <v>2700</v>
      </c>
      <c r="E143" s="136">
        <f t="shared" si="14"/>
        <v>0</v>
      </c>
      <c r="F143" s="20">
        <f>янв.26!F141+фев.26!F141+мар.26!F141+апр.26!F141+май.26!F141+июн.26!F141+июл.26!F141+авг.26!F141+сен.26!F141+окт.26!F141+ноя.26!F141+дек.26!F141</f>
        <v>0</v>
      </c>
      <c r="G143" s="43">
        <f t="shared" si="6"/>
        <v>2700</v>
      </c>
      <c r="H143" s="20">
        <f>янв.26!E141</f>
        <v>1350</v>
      </c>
      <c r="I143" s="20">
        <f>фев.26!E141</f>
        <v>1350</v>
      </c>
      <c r="J143" s="20">
        <f>мар.26!E141</f>
        <v>0</v>
      </c>
      <c r="K143" s="44">
        <f t="shared" si="11"/>
        <v>0</v>
      </c>
      <c r="L143" s="20">
        <f>апр.26!E141</f>
        <v>0</v>
      </c>
      <c r="M143" s="45">
        <f>май.26!E141</f>
        <v>0</v>
      </c>
      <c r="N143" s="45">
        <f>июн.26!E141</f>
        <v>0</v>
      </c>
      <c r="O143" s="46">
        <f t="shared" si="12"/>
        <v>0</v>
      </c>
      <c r="P143" s="45">
        <f>июл.26!E141</f>
        <v>0</v>
      </c>
      <c r="Q143" s="45">
        <f>авг.26!E141</f>
        <v>0</v>
      </c>
      <c r="R143" s="45">
        <f>сен.26!E141</f>
        <v>0</v>
      </c>
      <c r="S143" s="47">
        <f t="shared" si="13"/>
        <v>0</v>
      </c>
      <c r="T143" s="45">
        <f>окт.26!E141</f>
        <v>0</v>
      </c>
      <c r="U143" s="45">
        <f>ноя.26!E141</f>
        <v>0</v>
      </c>
      <c r="V143" s="45">
        <f>дек.26!E141</f>
        <v>0</v>
      </c>
    </row>
    <row r="144" spans="1:22" x14ac:dyDescent="0.25">
      <c r="A144" s="19"/>
      <c r="B144" s="127">
        <f t="shared" si="15"/>
        <v>135</v>
      </c>
      <c r="C144" s="111"/>
      <c r="D144" s="135">
        <v>0</v>
      </c>
      <c r="E144" s="136">
        <f t="shared" si="14"/>
        <v>0</v>
      </c>
      <c r="F144" s="20">
        <f>янв.26!F142+фев.26!F142+мар.26!F142+апр.26!F142+май.26!F142+июн.26!F142+июл.26!F142+авг.26!F142+сен.26!F142+окт.26!F142+ноя.26!F142+дек.26!F142</f>
        <v>0</v>
      </c>
      <c r="G144" s="43">
        <f t="shared" si="6"/>
        <v>0</v>
      </c>
      <c r="H144" s="20">
        <f>янв.26!E142</f>
        <v>0</v>
      </c>
      <c r="I144" s="20">
        <f>фев.26!E142</f>
        <v>0</v>
      </c>
      <c r="J144" s="20">
        <f>мар.26!E142</f>
        <v>0</v>
      </c>
      <c r="K144" s="44">
        <f t="shared" si="11"/>
        <v>0</v>
      </c>
      <c r="L144" s="20">
        <f>апр.26!E142</f>
        <v>0</v>
      </c>
      <c r="M144" s="45">
        <f>май.26!E142</f>
        <v>0</v>
      </c>
      <c r="N144" s="45">
        <f>июн.26!E142</f>
        <v>0</v>
      </c>
      <c r="O144" s="46">
        <f t="shared" si="12"/>
        <v>0</v>
      </c>
      <c r="P144" s="45">
        <f>июл.26!E142</f>
        <v>0</v>
      </c>
      <c r="Q144" s="45">
        <f>авг.26!E142</f>
        <v>0</v>
      </c>
      <c r="R144" s="45">
        <f>сен.26!E142</f>
        <v>0</v>
      </c>
      <c r="S144" s="47">
        <f t="shared" si="13"/>
        <v>0</v>
      </c>
      <c r="T144" s="45">
        <f>окт.26!E142</f>
        <v>0</v>
      </c>
      <c r="U144" s="45">
        <f>ноя.26!E142</f>
        <v>0</v>
      </c>
      <c r="V144" s="45">
        <f>дек.26!E142</f>
        <v>0</v>
      </c>
    </row>
    <row r="145" spans="1:22" x14ac:dyDescent="0.25">
      <c r="A145" s="23"/>
      <c r="B145" s="127">
        <f t="shared" si="15"/>
        <v>136</v>
      </c>
      <c r="C145" s="111"/>
      <c r="D145" s="135">
        <v>4150</v>
      </c>
      <c r="E145" s="136">
        <f t="shared" si="14"/>
        <v>1450</v>
      </c>
      <c r="F145" s="20">
        <f>янв.26!F143+фев.26!F143+мар.26!F143+апр.26!F143+май.26!F143+июн.26!F143+июл.26!F143+авг.26!F143+сен.26!F143+окт.26!F143+ноя.26!F143+дек.26!F143</f>
        <v>0</v>
      </c>
      <c r="G145" s="43">
        <f t="shared" si="6"/>
        <v>2700</v>
      </c>
      <c r="H145" s="20">
        <f>янв.26!E143</f>
        <v>1350</v>
      </c>
      <c r="I145" s="20">
        <f>фев.26!E143</f>
        <v>1350</v>
      </c>
      <c r="J145" s="20">
        <f>мар.26!E143</f>
        <v>0</v>
      </c>
      <c r="K145" s="44">
        <f t="shared" si="11"/>
        <v>0</v>
      </c>
      <c r="L145" s="20">
        <f>апр.26!E143</f>
        <v>0</v>
      </c>
      <c r="M145" s="45">
        <f>май.26!E143</f>
        <v>0</v>
      </c>
      <c r="N145" s="45">
        <f>июн.26!E143</f>
        <v>0</v>
      </c>
      <c r="O145" s="46">
        <f t="shared" si="12"/>
        <v>0</v>
      </c>
      <c r="P145" s="45">
        <f>июл.26!E143</f>
        <v>0</v>
      </c>
      <c r="Q145" s="45">
        <f>авг.26!E143</f>
        <v>0</v>
      </c>
      <c r="R145" s="45">
        <f>сен.26!E143</f>
        <v>0</v>
      </c>
      <c r="S145" s="47">
        <f t="shared" si="13"/>
        <v>0</v>
      </c>
      <c r="T145" s="45">
        <f>окт.26!E143</f>
        <v>0</v>
      </c>
      <c r="U145" s="45">
        <f>ноя.26!E143</f>
        <v>0</v>
      </c>
      <c r="V145" s="45">
        <f>дек.26!E143</f>
        <v>0</v>
      </c>
    </row>
    <row r="146" spans="1:22" x14ac:dyDescent="0.25">
      <c r="A146" s="19"/>
      <c r="B146" s="127">
        <f t="shared" si="15"/>
        <v>137</v>
      </c>
      <c r="C146" s="111"/>
      <c r="D146" s="135">
        <v>-1350</v>
      </c>
      <c r="E146" s="136">
        <f t="shared" si="14"/>
        <v>-2700</v>
      </c>
      <c r="F146" s="20">
        <f>янв.26!F144+фев.26!F144+мар.26!F144+апр.26!F144+май.26!F144+июн.26!F144+июл.26!F144+авг.26!F144+сен.26!F144+окт.26!F144+ноя.26!F144+дек.26!F144</f>
        <v>1350</v>
      </c>
      <c r="G146" s="43">
        <f t="shared" si="6"/>
        <v>2700</v>
      </c>
      <c r="H146" s="20">
        <f>янв.26!E144</f>
        <v>1350</v>
      </c>
      <c r="I146" s="20">
        <f>фев.26!E144</f>
        <v>1350</v>
      </c>
      <c r="J146" s="20">
        <f>мар.26!E144</f>
        <v>0</v>
      </c>
      <c r="K146" s="44">
        <f t="shared" si="11"/>
        <v>0</v>
      </c>
      <c r="L146" s="20">
        <f>апр.26!E144</f>
        <v>0</v>
      </c>
      <c r="M146" s="45">
        <f>май.26!E144</f>
        <v>0</v>
      </c>
      <c r="N146" s="45">
        <f>июн.26!E144</f>
        <v>0</v>
      </c>
      <c r="O146" s="46">
        <f t="shared" si="12"/>
        <v>0</v>
      </c>
      <c r="P146" s="45">
        <f>июл.26!E144</f>
        <v>0</v>
      </c>
      <c r="Q146" s="45">
        <f>авг.26!E144</f>
        <v>0</v>
      </c>
      <c r="R146" s="45">
        <f>сен.26!E144</f>
        <v>0</v>
      </c>
      <c r="S146" s="47">
        <f t="shared" si="13"/>
        <v>0</v>
      </c>
      <c r="T146" s="45">
        <f>окт.26!E144</f>
        <v>0</v>
      </c>
      <c r="U146" s="45">
        <f>ноя.26!E144</f>
        <v>0</v>
      </c>
      <c r="V146" s="45">
        <f>дек.26!E144</f>
        <v>0</v>
      </c>
    </row>
    <row r="147" spans="1:22" x14ac:dyDescent="0.25">
      <c r="A147" s="23"/>
      <c r="B147" s="127" t="s">
        <v>44</v>
      </c>
      <c r="C147" s="111"/>
      <c r="D147" s="135">
        <v>1534.6100000000006</v>
      </c>
      <c r="E147" s="136">
        <f t="shared" si="14"/>
        <v>-1165.3899999999994</v>
      </c>
      <c r="F147" s="20">
        <f>янв.26!F145+фев.26!F145+мар.26!F145+апр.26!F145+май.26!F145+июн.26!F145+июл.26!F145+авг.26!F145+сен.26!F145+окт.26!F145+ноя.26!F145+дек.26!F145</f>
        <v>0</v>
      </c>
      <c r="G147" s="43">
        <f t="shared" ref="G147:G210" si="16">H147+I147+J147</f>
        <v>2700</v>
      </c>
      <c r="H147" s="20">
        <f>янв.26!E145</f>
        <v>1350</v>
      </c>
      <c r="I147" s="20">
        <f>фев.26!E145</f>
        <v>1350</v>
      </c>
      <c r="J147" s="20">
        <f>мар.26!E145</f>
        <v>0</v>
      </c>
      <c r="K147" s="44">
        <f t="shared" si="11"/>
        <v>0</v>
      </c>
      <c r="L147" s="20">
        <f>апр.26!E145</f>
        <v>0</v>
      </c>
      <c r="M147" s="45">
        <f>май.26!E145</f>
        <v>0</v>
      </c>
      <c r="N147" s="45">
        <f>июн.26!E145</f>
        <v>0</v>
      </c>
      <c r="O147" s="46">
        <f t="shared" si="12"/>
        <v>0</v>
      </c>
      <c r="P147" s="45">
        <f>июл.26!E145</f>
        <v>0</v>
      </c>
      <c r="Q147" s="45">
        <f>авг.26!E145</f>
        <v>0</v>
      </c>
      <c r="R147" s="45">
        <f>сен.26!E145</f>
        <v>0</v>
      </c>
      <c r="S147" s="47">
        <f t="shared" si="13"/>
        <v>0</v>
      </c>
      <c r="T147" s="45">
        <f>окт.26!E145</f>
        <v>0</v>
      </c>
      <c r="U147" s="45">
        <f>ноя.26!E145</f>
        <v>0</v>
      </c>
      <c r="V147" s="45">
        <f>дек.26!E145</f>
        <v>0</v>
      </c>
    </row>
    <row r="148" spans="1:22" x14ac:dyDescent="0.25">
      <c r="A148" s="19"/>
      <c r="B148" s="127">
        <v>140</v>
      </c>
      <c r="C148" s="111"/>
      <c r="D148" s="135">
        <v>10800</v>
      </c>
      <c r="E148" s="136">
        <f t="shared" si="14"/>
        <v>8100</v>
      </c>
      <c r="F148" s="20">
        <f>янв.26!F146+фев.26!F146+мар.26!F146+апр.26!F146+май.26!F146+июн.26!F146+июл.26!F146+авг.26!F146+сен.26!F146+окт.26!F146+ноя.26!F146+дек.26!F146</f>
        <v>0</v>
      </c>
      <c r="G148" s="43">
        <f t="shared" si="16"/>
        <v>2700</v>
      </c>
      <c r="H148" s="20">
        <f>янв.26!E146</f>
        <v>1350</v>
      </c>
      <c r="I148" s="20">
        <f>фев.26!E146</f>
        <v>1350</v>
      </c>
      <c r="J148" s="20">
        <f>мар.26!E146</f>
        <v>0</v>
      </c>
      <c r="K148" s="44">
        <f t="shared" si="11"/>
        <v>0</v>
      </c>
      <c r="L148" s="20">
        <f>апр.26!E146</f>
        <v>0</v>
      </c>
      <c r="M148" s="45">
        <f>май.26!E146</f>
        <v>0</v>
      </c>
      <c r="N148" s="45">
        <f>июн.26!E146</f>
        <v>0</v>
      </c>
      <c r="O148" s="46">
        <f t="shared" si="12"/>
        <v>0</v>
      </c>
      <c r="P148" s="45">
        <f>июл.26!E146</f>
        <v>0</v>
      </c>
      <c r="Q148" s="45">
        <f>авг.26!E146</f>
        <v>0</v>
      </c>
      <c r="R148" s="45">
        <f>сен.26!E146</f>
        <v>0</v>
      </c>
      <c r="S148" s="47">
        <f t="shared" si="13"/>
        <v>0</v>
      </c>
      <c r="T148" s="45">
        <f>окт.26!E146</f>
        <v>0</v>
      </c>
      <c r="U148" s="45">
        <f>ноя.26!E146</f>
        <v>0</v>
      </c>
      <c r="V148" s="45">
        <f>дек.26!E146</f>
        <v>0</v>
      </c>
    </row>
    <row r="149" spans="1:22" x14ac:dyDescent="0.25">
      <c r="A149" s="19"/>
      <c r="B149" s="127">
        <v>141</v>
      </c>
      <c r="C149" s="111"/>
      <c r="D149" s="135">
        <v>0</v>
      </c>
      <c r="E149" s="136">
        <f t="shared" si="14"/>
        <v>-1350</v>
      </c>
      <c r="F149" s="20">
        <f>янв.26!F147+фев.26!F147+мар.26!F147+апр.26!F147+май.26!F147+июн.26!F147+июл.26!F147+авг.26!F147+сен.26!F147+окт.26!F147+ноя.26!F147+дек.26!F147</f>
        <v>1350</v>
      </c>
      <c r="G149" s="43">
        <f t="shared" si="16"/>
        <v>2700</v>
      </c>
      <c r="H149" s="20">
        <f>янв.26!E147</f>
        <v>1350</v>
      </c>
      <c r="I149" s="20">
        <f>фев.26!E147</f>
        <v>1350</v>
      </c>
      <c r="J149" s="20">
        <f>мар.26!E147</f>
        <v>0</v>
      </c>
      <c r="K149" s="44">
        <f t="shared" si="11"/>
        <v>0</v>
      </c>
      <c r="L149" s="20">
        <f>апр.26!E147</f>
        <v>0</v>
      </c>
      <c r="M149" s="45">
        <f>май.26!E147</f>
        <v>0</v>
      </c>
      <c r="N149" s="45">
        <f>июн.26!E147</f>
        <v>0</v>
      </c>
      <c r="O149" s="46">
        <f t="shared" si="12"/>
        <v>0</v>
      </c>
      <c r="P149" s="45">
        <f>июл.26!E147</f>
        <v>0</v>
      </c>
      <c r="Q149" s="45">
        <f>авг.26!E147</f>
        <v>0</v>
      </c>
      <c r="R149" s="45">
        <f>сен.26!E147</f>
        <v>0</v>
      </c>
      <c r="S149" s="47">
        <f t="shared" si="13"/>
        <v>0</v>
      </c>
      <c r="T149" s="45">
        <f>окт.26!E147</f>
        <v>0</v>
      </c>
      <c r="U149" s="45">
        <f>ноя.26!E147</f>
        <v>0</v>
      </c>
      <c r="V149" s="45">
        <f>дек.26!E147</f>
        <v>0</v>
      </c>
    </row>
    <row r="150" spans="1:22" x14ac:dyDescent="0.25">
      <c r="A150" s="19"/>
      <c r="B150" s="127">
        <v>142</v>
      </c>
      <c r="C150" s="111"/>
      <c r="D150" s="135">
        <v>-25100</v>
      </c>
      <c r="E150" s="136">
        <f t="shared" si="14"/>
        <v>-27800</v>
      </c>
      <c r="F150" s="20">
        <f>янв.26!F148+фев.26!F148+мар.26!F148+апр.26!F148+май.26!F148+июн.26!F148+июл.26!F148+авг.26!F148+сен.26!F148+окт.26!F148+ноя.26!F148+дек.26!F148</f>
        <v>0</v>
      </c>
      <c r="G150" s="43">
        <f t="shared" si="16"/>
        <v>2700</v>
      </c>
      <c r="H150" s="20">
        <f>янв.26!E148</f>
        <v>1350</v>
      </c>
      <c r="I150" s="20">
        <f>фев.26!E148</f>
        <v>1350</v>
      </c>
      <c r="J150" s="20">
        <f>мар.26!E148</f>
        <v>0</v>
      </c>
      <c r="K150" s="44">
        <f t="shared" si="11"/>
        <v>0</v>
      </c>
      <c r="L150" s="20">
        <f>апр.26!E148</f>
        <v>0</v>
      </c>
      <c r="M150" s="45">
        <f>май.26!E148</f>
        <v>0</v>
      </c>
      <c r="N150" s="45">
        <f>июн.26!E148</f>
        <v>0</v>
      </c>
      <c r="O150" s="46">
        <f t="shared" si="12"/>
        <v>0</v>
      </c>
      <c r="P150" s="45">
        <f>июл.26!E148</f>
        <v>0</v>
      </c>
      <c r="Q150" s="45">
        <f>авг.26!E148</f>
        <v>0</v>
      </c>
      <c r="R150" s="45">
        <f>сен.26!E148</f>
        <v>0</v>
      </c>
      <c r="S150" s="47">
        <f t="shared" si="13"/>
        <v>0</v>
      </c>
      <c r="T150" s="45">
        <f>окт.26!E148</f>
        <v>0</v>
      </c>
      <c r="U150" s="45">
        <f>ноя.26!E148</f>
        <v>0</v>
      </c>
      <c r="V150" s="45">
        <f>дек.26!E148</f>
        <v>0</v>
      </c>
    </row>
    <row r="151" spans="1:22" x14ac:dyDescent="0.25">
      <c r="A151" s="23"/>
      <c r="B151" s="127">
        <v>143</v>
      </c>
      <c r="C151" s="111"/>
      <c r="D151" s="135">
        <v>150</v>
      </c>
      <c r="E151" s="136">
        <f t="shared" si="14"/>
        <v>-2550</v>
      </c>
      <c r="F151" s="20">
        <f>янв.26!F149+фев.26!F149+мар.26!F149+апр.26!F149+май.26!F149+июн.26!F149+июл.26!F149+авг.26!F149+сен.26!F149+окт.26!F149+ноя.26!F149+дек.26!F149</f>
        <v>0</v>
      </c>
      <c r="G151" s="43">
        <f t="shared" si="16"/>
        <v>2700</v>
      </c>
      <c r="H151" s="20">
        <f>янв.26!E149</f>
        <v>1350</v>
      </c>
      <c r="I151" s="20">
        <f>фев.26!E149</f>
        <v>1350</v>
      </c>
      <c r="J151" s="20">
        <f>мар.26!E149</f>
        <v>0</v>
      </c>
      <c r="K151" s="44">
        <f t="shared" si="11"/>
        <v>0</v>
      </c>
      <c r="L151" s="20">
        <f>апр.26!E149</f>
        <v>0</v>
      </c>
      <c r="M151" s="45">
        <f>май.26!E149</f>
        <v>0</v>
      </c>
      <c r="N151" s="45">
        <f>июн.26!E149</f>
        <v>0</v>
      </c>
      <c r="O151" s="46">
        <f t="shared" si="12"/>
        <v>0</v>
      </c>
      <c r="P151" s="45">
        <f>июл.26!E149</f>
        <v>0</v>
      </c>
      <c r="Q151" s="45">
        <f>авг.26!E149</f>
        <v>0</v>
      </c>
      <c r="R151" s="45">
        <f>сен.26!E149</f>
        <v>0</v>
      </c>
      <c r="S151" s="47">
        <f t="shared" si="13"/>
        <v>0</v>
      </c>
      <c r="T151" s="45">
        <f>окт.26!E149</f>
        <v>0</v>
      </c>
      <c r="U151" s="45">
        <f>ноя.26!E149</f>
        <v>0</v>
      </c>
      <c r="V151" s="45">
        <f>дек.26!E149</f>
        <v>0</v>
      </c>
    </row>
    <row r="152" spans="1:22" x14ac:dyDescent="0.25">
      <c r="A152" s="23"/>
      <c r="B152" s="127">
        <v>144</v>
      </c>
      <c r="C152" s="111"/>
      <c r="D152" s="135">
        <v>-121900</v>
      </c>
      <c r="E152" s="136">
        <f t="shared" si="14"/>
        <v>-124600</v>
      </c>
      <c r="F152" s="20">
        <f>янв.26!F150+фев.26!F150+мар.26!F150+апр.26!F150+май.26!F150+июн.26!F150+июл.26!F150+авг.26!F150+сен.26!F150+окт.26!F150+ноя.26!F150+дек.26!F150</f>
        <v>0</v>
      </c>
      <c r="G152" s="43">
        <f t="shared" si="16"/>
        <v>2700</v>
      </c>
      <c r="H152" s="20">
        <f>янв.26!E150</f>
        <v>1350</v>
      </c>
      <c r="I152" s="20">
        <f>фев.26!E150</f>
        <v>1350</v>
      </c>
      <c r="J152" s="20">
        <f>мар.26!E150</f>
        <v>0</v>
      </c>
      <c r="K152" s="44">
        <f t="shared" si="11"/>
        <v>0</v>
      </c>
      <c r="L152" s="20">
        <f>апр.26!E150</f>
        <v>0</v>
      </c>
      <c r="M152" s="45">
        <f>май.26!E150</f>
        <v>0</v>
      </c>
      <c r="N152" s="45">
        <f>июн.26!E150</f>
        <v>0</v>
      </c>
      <c r="O152" s="46">
        <f t="shared" si="12"/>
        <v>0</v>
      </c>
      <c r="P152" s="45">
        <f>июл.26!E150</f>
        <v>0</v>
      </c>
      <c r="Q152" s="45">
        <f>авг.26!E150</f>
        <v>0</v>
      </c>
      <c r="R152" s="45">
        <f>сен.26!E150</f>
        <v>0</v>
      </c>
      <c r="S152" s="47">
        <f t="shared" si="13"/>
        <v>0</v>
      </c>
      <c r="T152" s="45">
        <f>окт.26!E150</f>
        <v>0</v>
      </c>
      <c r="U152" s="45">
        <f>ноя.26!E150</f>
        <v>0</v>
      </c>
      <c r="V152" s="45">
        <f>дек.26!E150</f>
        <v>0</v>
      </c>
    </row>
    <row r="153" spans="1:22" x14ac:dyDescent="0.25">
      <c r="A153" s="23"/>
      <c r="B153" s="127">
        <f>B152+1</f>
        <v>145</v>
      </c>
      <c r="C153" s="111"/>
      <c r="D153" s="135">
        <v>-153250</v>
      </c>
      <c r="E153" s="136">
        <f t="shared" si="14"/>
        <v>-155950</v>
      </c>
      <c r="F153" s="20">
        <f>янв.26!F151+фев.26!F151+мар.26!F151+апр.26!F151+май.26!F151+июн.26!F151+июл.26!F151+авг.26!F151+сен.26!F151+окт.26!F151+ноя.26!F151+дек.26!F151</f>
        <v>0</v>
      </c>
      <c r="G153" s="43">
        <f t="shared" si="16"/>
        <v>2700</v>
      </c>
      <c r="H153" s="20">
        <f>янв.26!E151</f>
        <v>1350</v>
      </c>
      <c r="I153" s="20">
        <f>фев.26!E151</f>
        <v>1350</v>
      </c>
      <c r="J153" s="20">
        <f>мар.26!E151</f>
        <v>0</v>
      </c>
      <c r="K153" s="44">
        <f t="shared" si="11"/>
        <v>0</v>
      </c>
      <c r="L153" s="20">
        <f>апр.26!E151</f>
        <v>0</v>
      </c>
      <c r="M153" s="45">
        <f>май.26!E151</f>
        <v>0</v>
      </c>
      <c r="N153" s="45">
        <f>июн.26!E151</f>
        <v>0</v>
      </c>
      <c r="O153" s="46">
        <f t="shared" si="12"/>
        <v>0</v>
      </c>
      <c r="P153" s="45">
        <f>июл.26!E151</f>
        <v>0</v>
      </c>
      <c r="Q153" s="45">
        <f>авг.26!E151</f>
        <v>0</v>
      </c>
      <c r="R153" s="45">
        <f>сен.26!E151</f>
        <v>0</v>
      </c>
      <c r="S153" s="47">
        <f t="shared" si="13"/>
        <v>0</v>
      </c>
      <c r="T153" s="45">
        <f>окт.26!E151</f>
        <v>0</v>
      </c>
      <c r="U153" s="45">
        <f>ноя.26!E151</f>
        <v>0</v>
      </c>
      <c r="V153" s="45">
        <f>дек.26!E151</f>
        <v>0</v>
      </c>
    </row>
    <row r="154" spans="1:22" x14ac:dyDescent="0.25">
      <c r="A154" s="23"/>
      <c r="B154" s="127">
        <f t="shared" ref="B154:B179" si="17">B153+1</f>
        <v>146</v>
      </c>
      <c r="C154" s="111"/>
      <c r="D154" s="135">
        <v>-19150</v>
      </c>
      <c r="E154" s="136">
        <f t="shared" si="14"/>
        <v>-21850</v>
      </c>
      <c r="F154" s="20">
        <f>янв.26!F152+фев.26!F152+мар.26!F152+апр.26!F152+май.26!F152+июн.26!F152+июл.26!F152+авг.26!F152+сен.26!F152+окт.26!F152+ноя.26!F152+дек.26!F152</f>
        <v>0</v>
      </c>
      <c r="G154" s="43">
        <f t="shared" si="16"/>
        <v>2700</v>
      </c>
      <c r="H154" s="20">
        <f>янв.26!E152</f>
        <v>1350</v>
      </c>
      <c r="I154" s="20">
        <f>фев.26!E152</f>
        <v>1350</v>
      </c>
      <c r="J154" s="20">
        <f>мар.26!E152</f>
        <v>0</v>
      </c>
      <c r="K154" s="44">
        <f t="shared" si="11"/>
        <v>0</v>
      </c>
      <c r="L154" s="20">
        <f>апр.26!E152</f>
        <v>0</v>
      </c>
      <c r="M154" s="45">
        <f>май.26!E152</f>
        <v>0</v>
      </c>
      <c r="N154" s="45">
        <f>июн.26!E152</f>
        <v>0</v>
      </c>
      <c r="O154" s="46">
        <f t="shared" si="12"/>
        <v>0</v>
      </c>
      <c r="P154" s="45">
        <f>июл.26!E152</f>
        <v>0</v>
      </c>
      <c r="Q154" s="45">
        <f>авг.26!E152</f>
        <v>0</v>
      </c>
      <c r="R154" s="45">
        <f>сен.26!E152</f>
        <v>0</v>
      </c>
      <c r="S154" s="47">
        <f t="shared" si="13"/>
        <v>0</v>
      </c>
      <c r="T154" s="45">
        <f>окт.26!E152</f>
        <v>0</v>
      </c>
      <c r="U154" s="45">
        <f>ноя.26!E152</f>
        <v>0</v>
      </c>
      <c r="V154" s="45">
        <f>дек.26!E152</f>
        <v>0</v>
      </c>
    </row>
    <row r="155" spans="1:22" x14ac:dyDescent="0.25">
      <c r="A155" s="23"/>
      <c r="B155" s="127">
        <f>B154+1</f>
        <v>147</v>
      </c>
      <c r="C155" s="139" t="s">
        <v>41</v>
      </c>
      <c r="D155" s="135">
        <v>-27000</v>
      </c>
      <c r="E155" s="136">
        <f t="shared" si="14"/>
        <v>-29700</v>
      </c>
      <c r="F155" s="20">
        <f>янв.26!F153+фев.26!F153+мар.26!F153+апр.26!F153+май.26!F153+июн.26!F153+июл.26!F153+авг.26!F153+сен.26!F153+окт.26!F153+ноя.26!F153+дек.26!F153</f>
        <v>0</v>
      </c>
      <c r="G155" s="43">
        <f t="shared" si="16"/>
        <v>2700</v>
      </c>
      <c r="H155" s="20">
        <f>янв.26!E153</f>
        <v>1350</v>
      </c>
      <c r="I155" s="20">
        <f>фев.26!E153</f>
        <v>1350</v>
      </c>
      <c r="J155" s="20">
        <f>мар.26!E153</f>
        <v>0</v>
      </c>
      <c r="K155" s="44">
        <f t="shared" si="11"/>
        <v>0</v>
      </c>
      <c r="L155" s="20">
        <f>апр.26!E153</f>
        <v>0</v>
      </c>
      <c r="M155" s="45">
        <f>май.26!E153</f>
        <v>0</v>
      </c>
      <c r="N155" s="45">
        <f>июн.26!E153</f>
        <v>0</v>
      </c>
      <c r="O155" s="46">
        <f t="shared" si="12"/>
        <v>0</v>
      </c>
      <c r="P155" s="45">
        <f>июл.26!E153</f>
        <v>0</v>
      </c>
      <c r="Q155" s="45">
        <f>авг.26!E153</f>
        <v>0</v>
      </c>
      <c r="R155" s="45">
        <f>сен.26!E153</f>
        <v>0</v>
      </c>
      <c r="S155" s="47">
        <f t="shared" si="13"/>
        <v>0</v>
      </c>
      <c r="T155" s="45">
        <f>окт.26!E153</f>
        <v>0</v>
      </c>
      <c r="U155" s="45">
        <f>ноя.26!E153</f>
        <v>0</v>
      </c>
      <c r="V155" s="45">
        <f>дек.26!E153</f>
        <v>0</v>
      </c>
    </row>
    <row r="156" spans="1:22" x14ac:dyDescent="0.25">
      <c r="A156" s="23"/>
      <c r="B156" s="22">
        <f t="shared" si="17"/>
        <v>148</v>
      </c>
      <c r="C156" s="111"/>
      <c r="D156" s="135">
        <v>0</v>
      </c>
      <c r="E156" s="136">
        <f t="shared" si="14"/>
        <v>0</v>
      </c>
      <c r="F156" s="20">
        <f>янв.26!F154+фев.26!F154+мар.26!F154+апр.26!F154+май.26!F154+июн.26!F154+июл.26!F154+авг.26!F154+сен.26!F154+окт.26!F154+ноя.26!F154+дек.26!F154</f>
        <v>0</v>
      </c>
      <c r="G156" s="43">
        <f t="shared" si="16"/>
        <v>0</v>
      </c>
      <c r="H156" s="20">
        <f>янв.26!E154</f>
        <v>0</v>
      </c>
      <c r="I156" s="20">
        <f>фев.26!E154</f>
        <v>0</v>
      </c>
      <c r="J156" s="20">
        <f>мар.26!E154</f>
        <v>0</v>
      </c>
      <c r="K156" s="44">
        <f t="shared" si="11"/>
        <v>0</v>
      </c>
      <c r="L156" s="20">
        <f>апр.26!E154</f>
        <v>0</v>
      </c>
      <c r="M156" s="45">
        <f>май.26!E154</f>
        <v>0</v>
      </c>
      <c r="N156" s="45">
        <f>июн.26!E154</f>
        <v>0</v>
      </c>
      <c r="O156" s="46">
        <f t="shared" si="12"/>
        <v>0</v>
      </c>
      <c r="P156" s="45">
        <f>июл.26!E154</f>
        <v>0</v>
      </c>
      <c r="Q156" s="45">
        <f>авг.26!E154</f>
        <v>0</v>
      </c>
      <c r="R156" s="45">
        <f>сен.26!E154</f>
        <v>0</v>
      </c>
      <c r="S156" s="47">
        <f t="shared" si="13"/>
        <v>0</v>
      </c>
      <c r="T156" s="45">
        <f>окт.26!E154</f>
        <v>0</v>
      </c>
      <c r="U156" s="45">
        <f>ноя.26!E154</f>
        <v>0</v>
      </c>
      <c r="V156" s="45">
        <f>дек.26!E154</f>
        <v>0</v>
      </c>
    </row>
    <row r="157" spans="1:22" x14ac:dyDescent="0.25">
      <c r="A157" s="23"/>
      <c r="B157" s="127">
        <f t="shared" si="17"/>
        <v>149</v>
      </c>
      <c r="C157" s="111"/>
      <c r="D157" s="135">
        <v>0</v>
      </c>
      <c r="E157" s="136">
        <f t="shared" si="14"/>
        <v>0</v>
      </c>
      <c r="F157" s="20">
        <f>янв.26!F155+фев.26!F155+мар.26!F155+апр.26!F155+май.26!F155+июн.26!F155+июл.26!F155+авг.26!F155+сен.26!F155+окт.26!F155+ноя.26!F155+дек.26!F155</f>
        <v>0</v>
      </c>
      <c r="G157" s="43">
        <f t="shared" si="16"/>
        <v>0</v>
      </c>
      <c r="H157" s="20">
        <f>янв.26!E155</f>
        <v>0</v>
      </c>
      <c r="I157" s="20">
        <f>фев.26!E155</f>
        <v>0</v>
      </c>
      <c r="J157" s="20">
        <f>мар.26!E155</f>
        <v>0</v>
      </c>
      <c r="K157" s="44">
        <f t="shared" si="11"/>
        <v>0</v>
      </c>
      <c r="L157" s="20">
        <f>апр.26!E155</f>
        <v>0</v>
      </c>
      <c r="M157" s="45">
        <f>май.26!E155</f>
        <v>0</v>
      </c>
      <c r="N157" s="45">
        <f>июн.26!E155</f>
        <v>0</v>
      </c>
      <c r="O157" s="46">
        <f t="shared" si="12"/>
        <v>0</v>
      </c>
      <c r="P157" s="45">
        <f>июл.26!E155</f>
        <v>0</v>
      </c>
      <c r="Q157" s="45">
        <f>авг.26!E155</f>
        <v>0</v>
      </c>
      <c r="R157" s="45">
        <f>сен.26!E155</f>
        <v>0</v>
      </c>
      <c r="S157" s="47">
        <f t="shared" si="13"/>
        <v>0</v>
      </c>
      <c r="T157" s="45">
        <f>окт.26!E155</f>
        <v>0</v>
      </c>
      <c r="U157" s="45">
        <f>ноя.26!E155</f>
        <v>0</v>
      </c>
      <c r="V157" s="45">
        <f>дек.26!E155</f>
        <v>0</v>
      </c>
    </row>
    <row r="158" spans="1:22" x14ac:dyDescent="0.25">
      <c r="A158" s="23"/>
      <c r="B158" s="127">
        <f t="shared" si="17"/>
        <v>150</v>
      </c>
      <c r="C158" s="111"/>
      <c r="D158" s="135">
        <v>0</v>
      </c>
      <c r="E158" s="136">
        <f t="shared" si="14"/>
        <v>0</v>
      </c>
      <c r="F158" s="20">
        <f>янв.26!F156+фев.26!F156+мар.26!F156+апр.26!F156+май.26!F156+июн.26!F156+июл.26!F156+авг.26!F156+сен.26!F156+окт.26!F156+ноя.26!F156+дек.26!F156</f>
        <v>0</v>
      </c>
      <c r="G158" s="43">
        <f t="shared" si="16"/>
        <v>0</v>
      </c>
      <c r="H158" s="20">
        <f>янв.26!E156</f>
        <v>0</v>
      </c>
      <c r="I158" s="20">
        <f>фев.26!E156</f>
        <v>0</v>
      </c>
      <c r="J158" s="20">
        <f>мар.26!E156</f>
        <v>0</v>
      </c>
      <c r="K158" s="44">
        <f t="shared" si="11"/>
        <v>0</v>
      </c>
      <c r="L158" s="20">
        <f>апр.26!E156</f>
        <v>0</v>
      </c>
      <c r="M158" s="45">
        <f>май.26!E156</f>
        <v>0</v>
      </c>
      <c r="N158" s="45">
        <f>июн.26!E156</f>
        <v>0</v>
      </c>
      <c r="O158" s="46">
        <f t="shared" si="12"/>
        <v>0</v>
      </c>
      <c r="P158" s="45">
        <f>июл.26!E156</f>
        <v>0</v>
      </c>
      <c r="Q158" s="45">
        <f>авг.26!E156</f>
        <v>0</v>
      </c>
      <c r="R158" s="45">
        <f>сен.26!E156</f>
        <v>0</v>
      </c>
      <c r="S158" s="47">
        <f t="shared" si="13"/>
        <v>0</v>
      </c>
      <c r="T158" s="45">
        <f>окт.26!E156</f>
        <v>0</v>
      </c>
      <c r="U158" s="45">
        <f>ноя.26!E156</f>
        <v>0</v>
      </c>
      <c r="V158" s="45">
        <f>дек.26!E156</f>
        <v>0</v>
      </c>
    </row>
    <row r="159" spans="1:22" x14ac:dyDescent="0.25">
      <c r="A159" s="23"/>
      <c r="B159" s="127">
        <f t="shared" si="17"/>
        <v>151</v>
      </c>
      <c r="C159" s="111"/>
      <c r="D159" s="135">
        <v>-750</v>
      </c>
      <c r="E159" s="136">
        <f t="shared" si="14"/>
        <v>-3450</v>
      </c>
      <c r="F159" s="20">
        <f>янв.26!F157+фев.26!F157+мар.26!F157+апр.26!F157+май.26!F157+июн.26!F157+июл.26!F157+авг.26!F157+сен.26!F157+окт.26!F157+ноя.26!F157+дек.26!F157</f>
        <v>0</v>
      </c>
      <c r="G159" s="43">
        <f t="shared" si="16"/>
        <v>2700</v>
      </c>
      <c r="H159" s="20">
        <f>янв.26!E157</f>
        <v>1350</v>
      </c>
      <c r="I159" s="20">
        <f>фев.26!E157</f>
        <v>1350</v>
      </c>
      <c r="J159" s="20">
        <f>мар.26!E157</f>
        <v>0</v>
      </c>
      <c r="K159" s="44">
        <f t="shared" si="11"/>
        <v>0</v>
      </c>
      <c r="L159" s="20">
        <f>апр.26!E157</f>
        <v>0</v>
      </c>
      <c r="M159" s="45">
        <f>май.26!E157</f>
        <v>0</v>
      </c>
      <c r="N159" s="45">
        <f>июн.26!E157</f>
        <v>0</v>
      </c>
      <c r="O159" s="46">
        <f t="shared" si="12"/>
        <v>0</v>
      </c>
      <c r="P159" s="45">
        <f>июл.26!E157</f>
        <v>0</v>
      </c>
      <c r="Q159" s="45">
        <f>авг.26!E157</f>
        <v>0</v>
      </c>
      <c r="R159" s="45">
        <f>сен.26!E157</f>
        <v>0</v>
      </c>
      <c r="S159" s="47">
        <f t="shared" si="13"/>
        <v>0</v>
      </c>
      <c r="T159" s="45">
        <f>окт.26!E157</f>
        <v>0</v>
      </c>
      <c r="U159" s="45">
        <f>ноя.26!E157</f>
        <v>0</v>
      </c>
      <c r="V159" s="45">
        <f>дек.26!E157</f>
        <v>0</v>
      </c>
    </row>
    <row r="160" spans="1:22" x14ac:dyDescent="0.25">
      <c r="A160" s="115"/>
      <c r="B160" s="127" t="s">
        <v>45</v>
      </c>
      <c r="C160" s="111" t="s">
        <v>41</v>
      </c>
      <c r="D160" s="135">
        <v>-39000</v>
      </c>
      <c r="E160" s="136">
        <f t="shared" si="14"/>
        <v>-41700</v>
      </c>
      <c r="F160" s="20">
        <f>янв.26!F158+фев.26!F158+мар.26!F158+апр.26!F158+май.26!F158+июн.26!F158+июл.26!F158+авг.26!F158+сен.26!F158+окт.26!F158+ноя.26!F158+дек.26!F158</f>
        <v>0</v>
      </c>
      <c r="G160" s="43">
        <f t="shared" si="16"/>
        <v>2700</v>
      </c>
      <c r="H160" s="20">
        <f>янв.26!E158</f>
        <v>1350</v>
      </c>
      <c r="I160" s="20">
        <f>фев.26!E158</f>
        <v>1350</v>
      </c>
      <c r="J160" s="20">
        <f>мар.26!E158</f>
        <v>0</v>
      </c>
      <c r="K160" s="44">
        <f t="shared" si="11"/>
        <v>0</v>
      </c>
      <c r="L160" s="20">
        <f>апр.26!E158</f>
        <v>0</v>
      </c>
      <c r="M160" s="45">
        <f>май.26!E158</f>
        <v>0</v>
      </c>
      <c r="N160" s="45">
        <f>июн.26!E158</f>
        <v>0</v>
      </c>
      <c r="O160" s="46">
        <f t="shared" si="12"/>
        <v>0</v>
      </c>
      <c r="P160" s="45">
        <f>июл.26!E158</f>
        <v>0</v>
      </c>
      <c r="Q160" s="45">
        <f>авг.26!E158</f>
        <v>0</v>
      </c>
      <c r="R160" s="45">
        <f>сен.26!E158</f>
        <v>0</v>
      </c>
      <c r="S160" s="47">
        <f t="shared" si="13"/>
        <v>0</v>
      </c>
      <c r="T160" s="45">
        <f>окт.26!E158</f>
        <v>0</v>
      </c>
      <c r="U160" s="45">
        <f>ноя.26!E158</f>
        <v>0</v>
      </c>
      <c r="V160" s="45">
        <f>дек.26!E158</f>
        <v>0</v>
      </c>
    </row>
    <row r="161" spans="1:24" x14ac:dyDescent="0.25">
      <c r="A161" s="23"/>
      <c r="B161" s="127">
        <v>153</v>
      </c>
      <c r="C161" s="147" t="s">
        <v>41</v>
      </c>
      <c r="D161" s="135">
        <v>0</v>
      </c>
      <c r="E161" s="136">
        <f t="shared" si="14"/>
        <v>0</v>
      </c>
      <c r="F161" s="20">
        <f>янв.26!F159+фев.26!F159+мар.26!F159+апр.26!F159+май.26!F159+июн.26!F159+июл.26!F159+авг.26!F159+сен.26!F159+окт.26!F159+ноя.26!F159+дек.26!F159</f>
        <v>0</v>
      </c>
      <c r="G161" s="43">
        <f t="shared" si="16"/>
        <v>0</v>
      </c>
      <c r="H161" s="20">
        <f>янв.26!E159</f>
        <v>0</v>
      </c>
      <c r="I161" s="20">
        <f>фев.26!E159</f>
        <v>0</v>
      </c>
      <c r="J161" s="20">
        <f>мар.26!E159</f>
        <v>0</v>
      </c>
      <c r="K161" s="44">
        <f t="shared" si="11"/>
        <v>0</v>
      </c>
      <c r="L161" s="20">
        <f>апр.26!E159</f>
        <v>0</v>
      </c>
      <c r="M161" s="45">
        <f>май.26!E159</f>
        <v>0</v>
      </c>
      <c r="N161" s="45">
        <f>июн.26!E159</f>
        <v>0</v>
      </c>
      <c r="O161" s="46">
        <f t="shared" si="12"/>
        <v>0</v>
      </c>
      <c r="P161" s="45">
        <f>июл.26!E159</f>
        <v>0</v>
      </c>
      <c r="Q161" s="45">
        <f>авг.26!E159</f>
        <v>0</v>
      </c>
      <c r="R161" s="45">
        <f>сен.26!E159</f>
        <v>0</v>
      </c>
      <c r="S161" s="47">
        <f t="shared" si="13"/>
        <v>0</v>
      </c>
      <c r="T161" s="45">
        <f>окт.26!E159</f>
        <v>0</v>
      </c>
      <c r="U161" s="45">
        <f>ноя.26!E159</f>
        <v>0</v>
      </c>
      <c r="V161" s="45">
        <f>дек.26!E159</f>
        <v>0</v>
      </c>
    </row>
    <row r="162" spans="1:24" x14ac:dyDescent="0.25">
      <c r="A162" s="23"/>
      <c r="B162" s="127">
        <f t="shared" si="17"/>
        <v>154</v>
      </c>
      <c r="C162" s="148"/>
      <c r="D162" s="135">
        <v>-4050</v>
      </c>
      <c r="E162" s="136">
        <f t="shared" si="14"/>
        <v>-6750</v>
      </c>
      <c r="F162" s="20">
        <f>янв.26!F160+фев.26!F160+мар.26!F160+апр.26!F160+май.26!F160+июн.26!F160+июл.26!F160+авг.26!F160+сен.26!F160+окт.26!F160+ноя.26!F160+дек.26!F160</f>
        <v>0</v>
      </c>
      <c r="G162" s="43">
        <f t="shared" si="16"/>
        <v>2700</v>
      </c>
      <c r="H162" s="20">
        <f>янв.26!E160</f>
        <v>1350</v>
      </c>
      <c r="I162" s="20">
        <f>фев.26!E160</f>
        <v>1350</v>
      </c>
      <c r="J162" s="20">
        <f>мар.26!E160</f>
        <v>0</v>
      </c>
      <c r="K162" s="44">
        <f t="shared" si="11"/>
        <v>0</v>
      </c>
      <c r="L162" s="20">
        <f>апр.26!E160</f>
        <v>0</v>
      </c>
      <c r="M162" s="45">
        <f>май.26!E160</f>
        <v>0</v>
      </c>
      <c r="N162" s="45">
        <f>июн.26!E160</f>
        <v>0</v>
      </c>
      <c r="O162" s="46">
        <f t="shared" si="12"/>
        <v>0</v>
      </c>
      <c r="P162" s="45">
        <f>июл.26!E160</f>
        <v>0</v>
      </c>
      <c r="Q162" s="45">
        <f>авг.26!E160</f>
        <v>0</v>
      </c>
      <c r="R162" s="45">
        <f>сен.26!E160</f>
        <v>0</v>
      </c>
      <c r="S162" s="47">
        <f t="shared" si="13"/>
        <v>0</v>
      </c>
      <c r="T162" s="45">
        <f>окт.26!E160</f>
        <v>0</v>
      </c>
      <c r="U162" s="45">
        <f>ноя.26!E160</f>
        <v>0</v>
      </c>
      <c r="V162" s="45">
        <f>дек.26!E160</f>
        <v>0</v>
      </c>
    </row>
    <row r="163" spans="1:24" x14ac:dyDescent="0.25">
      <c r="A163" s="127"/>
      <c r="B163" s="127">
        <f t="shared" si="17"/>
        <v>155</v>
      </c>
      <c r="C163" s="111"/>
      <c r="D163" s="135">
        <v>-12099.43</v>
      </c>
      <c r="E163" s="136">
        <f t="shared" si="14"/>
        <v>-14799.43</v>
      </c>
      <c r="F163" s="20">
        <f>янв.26!F161+фев.26!F161+мар.26!F161+апр.26!F161+май.26!F161+июн.26!F161+июл.26!F161+авг.26!F161+сен.26!F161+окт.26!F161+ноя.26!F161+дек.26!F161</f>
        <v>0</v>
      </c>
      <c r="G163" s="43">
        <f t="shared" si="16"/>
        <v>2700</v>
      </c>
      <c r="H163" s="20">
        <f>янв.26!E161</f>
        <v>1350</v>
      </c>
      <c r="I163" s="20">
        <f>фев.26!E161</f>
        <v>1350</v>
      </c>
      <c r="J163" s="20">
        <f>мар.26!E161</f>
        <v>0</v>
      </c>
      <c r="K163" s="44">
        <f t="shared" si="11"/>
        <v>0</v>
      </c>
      <c r="L163" s="20">
        <f>апр.26!E161</f>
        <v>0</v>
      </c>
      <c r="M163" s="45">
        <f>май.26!E161</f>
        <v>0</v>
      </c>
      <c r="N163" s="45">
        <f>июн.26!E161</f>
        <v>0</v>
      </c>
      <c r="O163" s="46">
        <f t="shared" si="12"/>
        <v>0</v>
      </c>
      <c r="P163" s="45">
        <f>июл.26!E161</f>
        <v>0</v>
      </c>
      <c r="Q163" s="45">
        <f>авг.26!E161</f>
        <v>0</v>
      </c>
      <c r="R163" s="45">
        <f>сен.26!E161</f>
        <v>0</v>
      </c>
      <c r="S163" s="47">
        <f t="shared" si="13"/>
        <v>0</v>
      </c>
      <c r="T163" s="45">
        <f>окт.26!E161</f>
        <v>0</v>
      </c>
      <c r="U163" s="45">
        <f>ноя.26!E161</f>
        <v>0</v>
      </c>
      <c r="V163" s="45">
        <f>дек.26!E161</f>
        <v>0</v>
      </c>
    </row>
    <row r="164" spans="1:24" x14ac:dyDescent="0.25">
      <c r="A164" s="49"/>
      <c r="B164" s="127">
        <f t="shared" si="17"/>
        <v>156</v>
      </c>
      <c r="C164" s="111"/>
      <c r="D164" s="135">
        <v>-2050</v>
      </c>
      <c r="E164" s="136">
        <f t="shared" si="14"/>
        <v>-4750</v>
      </c>
      <c r="F164" s="20">
        <f>янв.26!F162+фев.26!F162+мар.26!F162+апр.26!F162+май.26!F162+июн.26!F162+июл.26!F162+авг.26!F162+сен.26!F162+окт.26!F162+ноя.26!F162+дек.26!F162</f>
        <v>0</v>
      </c>
      <c r="G164" s="43">
        <f t="shared" si="16"/>
        <v>2700</v>
      </c>
      <c r="H164" s="20">
        <f>янв.26!E162</f>
        <v>1350</v>
      </c>
      <c r="I164" s="20">
        <f>фев.26!E162</f>
        <v>1350</v>
      </c>
      <c r="J164" s="20">
        <f>мар.26!E162</f>
        <v>0</v>
      </c>
      <c r="K164" s="44">
        <f t="shared" si="11"/>
        <v>0</v>
      </c>
      <c r="L164" s="20">
        <f>апр.26!E162</f>
        <v>0</v>
      </c>
      <c r="M164" s="45">
        <f>май.26!E162</f>
        <v>0</v>
      </c>
      <c r="N164" s="45">
        <f>июн.26!E162</f>
        <v>0</v>
      </c>
      <c r="O164" s="46">
        <f t="shared" si="12"/>
        <v>0</v>
      </c>
      <c r="P164" s="45">
        <f>июл.26!E162</f>
        <v>0</v>
      </c>
      <c r="Q164" s="45">
        <f>авг.26!E162</f>
        <v>0</v>
      </c>
      <c r="R164" s="45">
        <f>сен.26!E162</f>
        <v>0</v>
      </c>
      <c r="S164" s="47">
        <f t="shared" si="13"/>
        <v>0</v>
      </c>
      <c r="T164" s="45">
        <f>окт.26!E162</f>
        <v>0</v>
      </c>
      <c r="U164" s="45">
        <f>ноя.26!E162</f>
        <v>0</v>
      </c>
      <c r="V164" s="45">
        <f>дек.26!E162</f>
        <v>0</v>
      </c>
    </row>
    <row r="165" spans="1:24" x14ac:dyDescent="0.25">
      <c r="A165" s="49"/>
      <c r="B165" s="127">
        <f t="shared" si="17"/>
        <v>157</v>
      </c>
      <c r="C165" s="111"/>
      <c r="D165" s="135">
        <v>16100</v>
      </c>
      <c r="E165" s="136">
        <f t="shared" si="14"/>
        <v>13400</v>
      </c>
      <c r="F165" s="20">
        <f>янв.26!F163+фев.26!F163+мар.26!F163+апр.26!F163+май.26!F163+июн.26!F163+июл.26!F163+авг.26!F163+сен.26!F163+окт.26!F163+ноя.26!F163+дек.26!F163</f>
        <v>0</v>
      </c>
      <c r="G165" s="43">
        <f t="shared" si="16"/>
        <v>2700</v>
      </c>
      <c r="H165" s="20">
        <f>янв.26!E163</f>
        <v>1350</v>
      </c>
      <c r="I165" s="20">
        <f>фев.26!E163</f>
        <v>1350</v>
      </c>
      <c r="J165" s="20">
        <f>мар.26!E163</f>
        <v>0</v>
      </c>
      <c r="K165" s="44">
        <f t="shared" si="11"/>
        <v>0</v>
      </c>
      <c r="L165" s="20">
        <f>апр.26!E163</f>
        <v>0</v>
      </c>
      <c r="M165" s="45">
        <f>май.26!E163</f>
        <v>0</v>
      </c>
      <c r="N165" s="45">
        <f>июн.26!E163</f>
        <v>0</v>
      </c>
      <c r="O165" s="46">
        <f t="shared" si="12"/>
        <v>0</v>
      </c>
      <c r="P165" s="45">
        <f>июл.26!E163</f>
        <v>0</v>
      </c>
      <c r="Q165" s="45">
        <f>авг.26!E163</f>
        <v>0</v>
      </c>
      <c r="R165" s="45">
        <f>сен.26!E163</f>
        <v>0</v>
      </c>
      <c r="S165" s="47">
        <f t="shared" si="13"/>
        <v>0</v>
      </c>
      <c r="T165" s="45">
        <f>окт.26!E163</f>
        <v>0</v>
      </c>
      <c r="U165" s="45">
        <f>ноя.26!E163</f>
        <v>0</v>
      </c>
      <c r="V165" s="45">
        <f>дек.26!E163</f>
        <v>0</v>
      </c>
    </row>
    <row r="166" spans="1:24" x14ac:dyDescent="0.25">
      <c r="A166" s="41"/>
      <c r="B166" s="127">
        <f t="shared" si="17"/>
        <v>158</v>
      </c>
      <c r="C166" s="111"/>
      <c r="D166" s="135">
        <v>-6750</v>
      </c>
      <c r="E166" s="136">
        <f t="shared" si="14"/>
        <v>-9450</v>
      </c>
      <c r="F166" s="20">
        <f>янв.26!F164+фев.26!F164+мар.26!F164+апр.26!F164+май.26!F164+июн.26!F164+июл.26!F164+авг.26!F164+сен.26!F164+окт.26!F164+ноя.26!F164+дек.26!F164</f>
        <v>0</v>
      </c>
      <c r="G166" s="43">
        <f t="shared" si="16"/>
        <v>2700</v>
      </c>
      <c r="H166" s="20">
        <f>янв.26!E164</f>
        <v>1350</v>
      </c>
      <c r="I166" s="20">
        <f>фев.26!E164</f>
        <v>1350</v>
      </c>
      <c r="J166" s="20">
        <f>мар.26!E164</f>
        <v>0</v>
      </c>
      <c r="K166" s="44">
        <f t="shared" si="11"/>
        <v>0</v>
      </c>
      <c r="L166" s="20">
        <f>апр.26!E164</f>
        <v>0</v>
      </c>
      <c r="M166" s="45">
        <f>май.26!E164</f>
        <v>0</v>
      </c>
      <c r="N166" s="45">
        <f>июн.26!E164</f>
        <v>0</v>
      </c>
      <c r="O166" s="46">
        <f t="shared" si="12"/>
        <v>0</v>
      </c>
      <c r="P166" s="45">
        <f>июл.26!E164</f>
        <v>0</v>
      </c>
      <c r="Q166" s="45">
        <f>авг.26!E164</f>
        <v>0</v>
      </c>
      <c r="R166" s="45">
        <f>сен.26!E164</f>
        <v>0</v>
      </c>
      <c r="S166" s="47">
        <f t="shared" si="13"/>
        <v>0</v>
      </c>
      <c r="T166" s="45">
        <f>окт.26!E164</f>
        <v>0</v>
      </c>
      <c r="U166" s="45">
        <f>ноя.26!E164</f>
        <v>0</v>
      </c>
      <c r="V166" s="45">
        <f>дек.26!E164</f>
        <v>0</v>
      </c>
    </row>
    <row r="167" spans="1:24" x14ac:dyDescent="0.25">
      <c r="A167" s="127"/>
      <c r="B167" s="127">
        <f t="shared" si="17"/>
        <v>159</v>
      </c>
      <c r="C167" s="111"/>
      <c r="D167" s="135">
        <v>-1300.0000000000005</v>
      </c>
      <c r="E167" s="136">
        <f t="shared" si="14"/>
        <v>-1300.0000000000005</v>
      </c>
      <c r="F167" s="20">
        <f>янв.26!F165+фев.26!F165+мар.26!F165+апр.26!F165+май.26!F165+июн.26!F165+июл.26!F165+авг.26!F165+сен.26!F165+окт.26!F165+ноя.26!F165+дек.26!F165</f>
        <v>2700</v>
      </c>
      <c r="G167" s="43">
        <f t="shared" si="16"/>
        <v>2700</v>
      </c>
      <c r="H167" s="20">
        <f>янв.26!E165</f>
        <v>1350</v>
      </c>
      <c r="I167" s="20">
        <f>фев.26!E165</f>
        <v>1350</v>
      </c>
      <c r="J167" s="20">
        <f>мар.26!E165</f>
        <v>0</v>
      </c>
      <c r="K167" s="44">
        <f t="shared" si="11"/>
        <v>0</v>
      </c>
      <c r="L167" s="20">
        <f>апр.26!E165</f>
        <v>0</v>
      </c>
      <c r="M167" s="45">
        <f>май.26!E165</f>
        <v>0</v>
      </c>
      <c r="N167" s="45">
        <f>июн.26!E165</f>
        <v>0</v>
      </c>
      <c r="O167" s="46">
        <f t="shared" si="12"/>
        <v>0</v>
      </c>
      <c r="P167" s="45">
        <f>июл.26!E165</f>
        <v>0</v>
      </c>
      <c r="Q167" s="45">
        <f>авг.26!E165</f>
        <v>0</v>
      </c>
      <c r="R167" s="45">
        <f>сен.26!E165</f>
        <v>0</v>
      </c>
      <c r="S167" s="47">
        <f t="shared" si="13"/>
        <v>0</v>
      </c>
      <c r="T167" s="45">
        <f>окт.26!E165</f>
        <v>0</v>
      </c>
      <c r="U167" s="45">
        <f>ноя.26!E165</f>
        <v>0</v>
      </c>
      <c r="V167" s="45">
        <f>дек.26!E165</f>
        <v>0</v>
      </c>
    </row>
    <row r="168" spans="1:24" x14ac:dyDescent="0.25">
      <c r="A168" s="23"/>
      <c r="B168" s="127">
        <f t="shared" si="17"/>
        <v>160</v>
      </c>
      <c r="C168" s="111"/>
      <c r="D168" s="135">
        <v>-9049.43</v>
      </c>
      <c r="E168" s="136">
        <f t="shared" si="14"/>
        <v>-11749.43</v>
      </c>
      <c r="F168" s="20">
        <f>янв.26!F166+фев.26!F166+мар.26!F166+апр.26!F166+май.26!F166+июн.26!F166+июл.26!F166+авг.26!F166+сен.26!F166+окт.26!F166+ноя.26!F166+дек.26!F166</f>
        <v>0</v>
      </c>
      <c r="G168" s="43">
        <f t="shared" si="16"/>
        <v>2700</v>
      </c>
      <c r="H168" s="20">
        <f>янв.26!E166</f>
        <v>1350</v>
      </c>
      <c r="I168" s="20">
        <f>фев.26!E166</f>
        <v>1350</v>
      </c>
      <c r="J168" s="20">
        <f>мар.26!E166</f>
        <v>0</v>
      </c>
      <c r="K168" s="44">
        <f t="shared" si="11"/>
        <v>0</v>
      </c>
      <c r="L168" s="20">
        <f>апр.26!E166</f>
        <v>0</v>
      </c>
      <c r="M168" s="45">
        <f>май.26!E166</f>
        <v>0</v>
      </c>
      <c r="N168" s="45">
        <f>июн.26!E166</f>
        <v>0</v>
      </c>
      <c r="O168" s="46">
        <f t="shared" si="12"/>
        <v>0</v>
      </c>
      <c r="P168" s="45">
        <f>июл.26!E166</f>
        <v>0</v>
      </c>
      <c r="Q168" s="45">
        <f>авг.26!E166</f>
        <v>0</v>
      </c>
      <c r="R168" s="45">
        <f>сен.26!E166</f>
        <v>0</v>
      </c>
      <c r="S168" s="47">
        <f t="shared" si="13"/>
        <v>0</v>
      </c>
      <c r="T168" s="45">
        <f>окт.26!E166</f>
        <v>0</v>
      </c>
      <c r="U168" s="45">
        <f>ноя.26!E166</f>
        <v>0</v>
      </c>
      <c r="V168" s="45">
        <f>дек.26!E166</f>
        <v>0</v>
      </c>
    </row>
    <row r="169" spans="1:24" s="11" customFormat="1" x14ac:dyDescent="0.25">
      <c r="A169" s="23"/>
      <c r="B169" s="22">
        <f t="shared" si="17"/>
        <v>161</v>
      </c>
      <c r="C169" s="111"/>
      <c r="D169" s="135">
        <v>0</v>
      </c>
      <c r="E169" s="136">
        <v>0</v>
      </c>
      <c r="F169" s="20">
        <f>янв.26!F167+фев.26!F167+мар.26!F167+апр.26!F167+май.26!F167+июн.26!F167+июл.26!F167+авг.26!F167+сен.26!F167+окт.26!F167+ноя.26!F167+дек.26!F167</f>
        <v>0</v>
      </c>
      <c r="G169" s="43">
        <f t="shared" si="16"/>
        <v>0</v>
      </c>
      <c r="H169" s="20">
        <f>янв.26!E167</f>
        <v>0</v>
      </c>
      <c r="I169" s="20">
        <f>фев.26!E167</f>
        <v>0</v>
      </c>
      <c r="J169" s="20">
        <f>мар.26!E167</f>
        <v>0</v>
      </c>
      <c r="K169" s="44">
        <f t="shared" si="11"/>
        <v>0</v>
      </c>
      <c r="L169" s="20">
        <f>апр.26!E167</f>
        <v>0</v>
      </c>
      <c r="M169" s="45">
        <f>май.26!E167</f>
        <v>0</v>
      </c>
      <c r="N169" s="45">
        <f>июн.26!E167</f>
        <v>0</v>
      </c>
      <c r="O169" s="46">
        <f t="shared" si="12"/>
        <v>0</v>
      </c>
      <c r="P169" s="45">
        <f>июл.26!E167</f>
        <v>0</v>
      </c>
      <c r="Q169" s="45">
        <f>авг.26!E167</f>
        <v>0</v>
      </c>
      <c r="R169" s="45">
        <f>сен.26!E167</f>
        <v>0</v>
      </c>
      <c r="S169" s="47">
        <f t="shared" si="13"/>
        <v>0</v>
      </c>
      <c r="T169" s="45">
        <f>окт.26!E167</f>
        <v>0</v>
      </c>
      <c r="U169" s="45">
        <f>ноя.26!E167</f>
        <v>0</v>
      </c>
      <c r="V169" s="45">
        <f>дек.26!E167</f>
        <v>0</v>
      </c>
      <c r="W169"/>
      <c r="X169"/>
    </row>
    <row r="170" spans="1:24" x14ac:dyDescent="0.25">
      <c r="A170" s="23"/>
      <c r="B170" s="127">
        <f t="shared" si="17"/>
        <v>162</v>
      </c>
      <c r="C170" s="111"/>
      <c r="D170" s="135">
        <v>0</v>
      </c>
      <c r="E170" s="136">
        <v>0</v>
      </c>
      <c r="F170" s="20">
        <f>янв.26!F168+фев.26!F168+мар.26!F168+апр.26!F168+май.26!F168+июн.26!F168+июл.26!F168+авг.26!F168+сен.26!F168+окт.26!F168+ноя.26!F168+дек.26!F168</f>
        <v>0</v>
      </c>
      <c r="G170" s="43">
        <f t="shared" si="16"/>
        <v>2700</v>
      </c>
      <c r="H170" s="20">
        <f>янв.26!E168</f>
        <v>1350</v>
      </c>
      <c r="I170" s="20">
        <f>фев.26!E168</f>
        <v>1350</v>
      </c>
      <c r="J170" s="20">
        <f>мар.26!E168</f>
        <v>0</v>
      </c>
      <c r="K170" s="44">
        <f t="shared" si="11"/>
        <v>0</v>
      </c>
      <c r="L170" s="20">
        <f>апр.26!E168</f>
        <v>0</v>
      </c>
      <c r="M170" s="45">
        <f>май.26!E168</f>
        <v>0</v>
      </c>
      <c r="N170" s="45">
        <f>июн.26!E168</f>
        <v>0</v>
      </c>
      <c r="O170" s="46">
        <f t="shared" si="12"/>
        <v>0</v>
      </c>
      <c r="P170" s="45">
        <f>июл.26!E168</f>
        <v>0</v>
      </c>
      <c r="Q170" s="45">
        <f>авг.26!E168</f>
        <v>0</v>
      </c>
      <c r="R170" s="45">
        <f>сен.26!E168</f>
        <v>0</v>
      </c>
      <c r="S170" s="47">
        <f t="shared" si="13"/>
        <v>0</v>
      </c>
      <c r="T170" s="45">
        <f>окт.26!E168</f>
        <v>0</v>
      </c>
      <c r="U170" s="45">
        <f>ноя.26!E168</f>
        <v>0</v>
      </c>
      <c r="V170" s="45">
        <f>дек.26!E168</f>
        <v>0</v>
      </c>
    </row>
    <row r="171" spans="1:24" x14ac:dyDescent="0.25">
      <c r="A171" s="23"/>
      <c r="B171" s="127">
        <v>163</v>
      </c>
      <c r="C171" s="111"/>
      <c r="D171" s="135">
        <v>0</v>
      </c>
      <c r="E171" s="136">
        <f t="shared" ref="E171:E234" si="18">F171-G171-K171-O171-S171+D171</f>
        <v>0</v>
      </c>
      <c r="F171" s="20">
        <f>янв.26!F169+фев.26!F169+мар.26!F169+апр.26!F169+май.26!F169+июн.26!F169+июл.26!F169+авг.26!F169+сен.26!F169+окт.26!F169+ноя.26!F169+дек.26!F169</f>
        <v>0</v>
      </c>
      <c r="G171" s="43">
        <f t="shared" si="16"/>
        <v>0</v>
      </c>
      <c r="H171" s="20">
        <f>янв.26!E169</f>
        <v>0</v>
      </c>
      <c r="I171" s="20">
        <f>фев.26!E169</f>
        <v>0</v>
      </c>
      <c r="J171" s="20">
        <f>мар.26!E169</f>
        <v>0</v>
      </c>
      <c r="K171" s="44">
        <f t="shared" si="11"/>
        <v>0</v>
      </c>
      <c r="L171" s="20">
        <f>апр.26!E169</f>
        <v>0</v>
      </c>
      <c r="M171" s="45">
        <f>май.26!E169</f>
        <v>0</v>
      </c>
      <c r="N171" s="45">
        <f>июн.26!E169</f>
        <v>0</v>
      </c>
      <c r="O171" s="46">
        <f t="shared" si="12"/>
        <v>0</v>
      </c>
      <c r="P171" s="45">
        <f>июл.26!E169</f>
        <v>0</v>
      </c>
      <c r="Q171" s="45">
        <f>авг.26!E169</f>
        <v>0</v>
      </c>
      <c r="R171" s="45">
        <f>сен.26!E169</f>
        <v>0</v>
      </c>
      <c r="S171" s="47">
        <f t="shared" si="13"/>
        <v>0</v>
      </c>
      <c r="T171" s="45">
        <f>окт.26!E169</f>
        <v>0</v>
      </c>
      <c r="U171" s="45">
        <f>ноя.26!E169</f>
        <v>0</v>
      </c>
      <c r="V171" s="45">
        <f>дек.26!E169</f>
        <v>0</v>
      </c>
    </row>
    <row r="172" spans="1:24" x14ac:dyDescent="0.25">
      <c r="A172" s="23"/>
      <c r="B172" s="127">
        <v>164</v>
      </c>
      <c r="C172" s="111"/>
      <c r="D172" s="135">
        <v>0</v>
      </c>
      <c r="E172" s="136">
        <f t="shared" si="18"/>
        <v>0</v>
      </c>
      <c r="F172" s="20">
        <f>янв.26!F170+фев.26!F170+мар.26!F170+апр.26!F170+май.26!F170+июн.26!F170+июл.26!F170+авг.26!F170+сен.26!F170+окт.26!F170+ноя.26!F170+дек.26!F170</f>
        <v>0</v>
      </c>
      <c r="G172" s="43">
        <f t="shared" si="16"/>
        <v>0</v>
      </c>
      <c r="H172" s="20">
        <f>янв.26!E170</f>
        <v>0</v>
      </c>
      <c r="I172" s="20">
        <f>фев.26!E170</f>
        <v>0</v>
      </c>
      <c r="J172" s="20">
        <f>мар.26!E170</f>
        <v>0</v>
      </c>
      <c r="K172" s="44">
        <f t="shared" si="11"/>
        <v>0</v>
      </c>
      <c r="L172" s="20">
        <f>апр.26!E170</f>
        <v>0</v>
      </c>
      <c r="M172" s="45">
        <f>май.26!E170</f>
        <v>0</v>
      </c>
      <c r="N172" s="45">
        <f>июн.26!E170</f>
        <v>0</v>
      </c>
      <c r="O172" s="46">
        <f t="shared" si="12"/>
        <v>0</v>
      </c>
      <c r="P172" s="45">
        <f>июл.26!E170</f>
        <v>0</v>
      </c>
      <c r="Q172" s="45">
        <f>авг.26!E170</f>
        <v>0</v>
      </c>
      <c r="R172" s="45">
        <f>сен.26!E170</f>
        <v>0</v>
      </c>
      <c r="S172" s="47">
        <f t="shared" si="13"/>
        <v>0</v>
      </c>
      <c r="T172" s="45">
        <f>окт.26!E170</f>
        <v>0</v>
      </c>
      <c r="U172" s="45">
        <f>ноя.26!E170</f>
        <v>0</v>
      </c>
      <c r="V172" s="45">
        <f>дек.26!E170</f>
        <v>0</v>
      </c>
    </row>
    <row r="173" spans="1:24" x14ac:dyDescent="0.25">
      <c r="A173" s="23"/>
      <c r="B173" s="127">
        <f t="shared" si="17"/>
        <v>165</v>
      </c>
      <c r="C173" s="122" t="s">
        <v>41</v>
      </c>
      <c r="D173" s="135">
        <v>0</v>
      </c>
      <c r="E173" s="136">
        <f t="shared" si="18"/>
        <v>0</v>
      </c>
      <c r="F173" s="20">
        <f>янв.26!F171+фев.26!F171+мар.26!F171+апр.26!F171+май.26!F171+июн.26!F171+июл.26!F171+авг.26!F171+сен.26!F171+окт.26!F171+ноя.26!F171+дек.26!F171</f>
        <v>0</v>
      </c>
      <c r="G173" s="43">
        <f t="shared" si="16"/>
        <v>0</v>
      </c>
      <c r="H173" s="20">
        <f>янв.26!E171</f>
        <v>0</v>
      </c>
      <c r="I173" s="20">
        <f>фев.26!E171</f>
        <v>0</v>
      </c>
      <c r="J173" s="20">
        <f>мар.26!E171</f>
        <v>0</v>
      </c>
      <c r="K173" s="44">
        <f t="shared" si="11"/>
        <v>0</v>
      </c>
      <c r="L173" s="20">
        <f>апр.26!E171</f>
        <v>0</v>
      </c>
      <c r="M173" s="45">
        <f>май.26!E171</f>
        <v>0</v>
      </c>
      <c r="N173" s="45">
        <f>июн.26!E171</f>
        <v>0</v>
      </c>
      <c r="O173" s="46">
        <f t="shared" si="12"/>
        <v>0</v>
      </c>
      <c r="P173" s="45">
        <f>июл.26!E171</f>
        <v>0</v>
      </c>
      <c r="Q173" s="45">
        <f>авг.26!E171</f>
        <v>0</v>
      </c>
      <c r="R173" s="45">
        <f>сен.26!E171</f>
        <v>0</v>
      </c>
      <c r="S173" s="47">
        <f t="shared" si="13"/>
        <v>0</v>
      </c>
      <c r="T173" s="45">
        <f>окт.26!E171</f>
        <v>0</v>
      </c>
      <c r="U173" s="45">
        <f>ноя.26!E171</f>
        <v>0</v>
      </c>
      <c r="V173" s="45">
        <f>дек.26!E171</f>
        <v>0</v>
      </c>
    </row>
    <row r="174" spans="1:24" x14ac:dyDescent="0.25">
      <c r="A174" s="23"/>
      <c r="B174" s="127">
        <f t="shared" si="17"/>
        <v>166</v>
      </c>
      <c r="C174" s="111"/>
      <c r="D174" s="135">
        <v>0</v>
      </c>
      <c r="E174" s="136">
        <f t="shared" si="18"/>
        <v>0</v>
      </c>
      <c r="F174" s="20">
        <f>янв.26!F172+фев.26!F172+мар.26!F172+апр.26!F172+май.26!F172+июн.26!F172+июл.26!F172+авг.26!F172+сен.26!F172+окт.26!F172+ноя.26!F172+дек.26!F172</f>
        <v>0</v>
      </c>
      <c r="G174" s="43">
        <f t="shared" si="16"/>
        <v>0</v>
      </c>
      <c r="H174" s="20">
        <f>янв.26!E172</f>
        <v>0</v>
      </c>
      <c r="I174" s="20">
        <f>фев.26!E172</f>
        <v>0</v>
      </c>
      <c r="J174" s="20">
        <f>мар.26!E172</f>
        <v>0</v>
      </c>
      <c r="K174" s="44">
        <f t="shared" si="11"/>
        <v>0</v>
      </c>
      <c r="L174" s="20">
        <f>апр.26!E172</f>
        <v>0</v>
      </c>
      <c r="M174" s="45">
        <f>май.26!E172</f>
        <v>0</v>
      </c>
      <c r="N174" s="45">
        <f>июн.26!E172</f>
        <v>0</v>
      </c>
      <c r="O174" s="46">
        <f t="shared" si="12"/>
        <v>0</v>
      </c>
      <c r="P174" s="45">
        <f>июл.26!E172</f>
        <v>0</v>
      </c>
      <c r="Q174" s="45">
        <f>авг.26!E172</f>
        <v>0</v>
      </c>
      <c r="R174" s="45">
        <f>сен.26!E172</f>
        <v>0</v>
      </c>
      <c r="S174" s="47">
        <f t="shared" si="13"/>
        <v>0</v>
      </c>
      <c r="T174" s="45">
        <f>окт.26!E172</f>
        <v>0</v>
      </c>
      <c r="U174" s="45">
        <f>ноя.26!E172</f>
        <v>0</v>
      </c>
      <c r="V174" s="45">
        <f>дек.26!E172</f>
        <v>0</v>
      </c>
    </row>
    <row r="175" spans="1:24" x14ac:dyDescent="0.25">
      <c r="A175" s="23"/>
      <c r="B175" s="127">
        <f t="shared" si="17"/>
        <v>167</v>
      </c>
      <c r="C175" s="111"/>
      <c r="D175" s="135">
        <v>-31850</v>
      </c>
      <c r="E175" s="136">
        <f t="shared" si="18"/>
        <v>-34550</v>
      </c>
      <c r="F175" s="20">
        <f>янв.26!F173+фев.26!F173+мар.26!F173+апр.26!F173+май.26!F173+июн.26!F173+июл.26!F173+авг.26!F173+сен.26!F173+окт.26!F173+ноя.26!F173+дек.26!F173</f>
        <v>0</v>
      </c>
      <c r="G175" s="43">
        <f t="shared" si="16"/>
        <v>2700</v>
      </c>
      <c r="H175" s="20">
        <f>янв.26!E173</f>
        <v>1350</v>
      </c>
      <c r="I175" s="20">
        <f>фев.26!E173</f>
        <v>1350</v>
      </c>
      <c r="J175" s="20">
        <f>мар.26!E173</f>
        <v>0</v>
      </c>
      <c r="K175" s="44">
        <f t="shared" si="11"/>
        <v>0</v>
      </c>
      <c r="L175" s="20">
        <f>апр.26!E173</f>
        <v>0</v>
      </c>
      <c r="M175" s="45">
        <f>май.26!E173</f>
        <v>0</v>
      </c>
      <c r="N175" s="45">
        <f>июн.26!E173</f>
        <v>0</v>
      </c>
      <c r="O175" s="46">
        <f t="shared" si="12"/>
        <v>0</v>
      </c>
      <c r="P175" s="45">
        <f>июл.26!E173</f>
        <v>0</v>
      </c>
      <c r="Q175" s="45">
        <f>авг.26!E173</f>
        <v>0</v>
      </c>
      <c r="R175" s="45">
        <f>сен.26!E173</f>
        <v>0</v>
      </c>
      <c r="S175" s="47">
        <f t="shared" si="13"/>
        <v>0</v>
      </c>
      <c r="T175" s="45">
        <f>окт.26!E173</f>
        <v>0</v>
      </c>
      <c r="U175" s="45">
        <f>ноя.26!E173</f>
        <v>0</v>
      </c>
      <c r="V175" s="45">
        <f>дек.26!E173</f>
        <v>0</v>
      </c>
    </row>
    <row r="176" spans="1:24" x14ac:dyDescent="0.25">
      <c r="A176" s="23"/>
      <c r="B176" s="127">
        <f t="shared" si="17"/>
        <v>168</v>
      </c>
      <c r="C176" s="111"/>
      <c r="D176" s="135">
        <v>-1350</v>
      </c>
      <c r="E176" s="136">
        <f t="shared" si="18"/>
        <v>-4050</v>
      </c>
      <c r="F176" s="20">
        <f>янв.26!F174+фев.26!F174+мар.26!F174+апр.26!F174+май.26!F174+июн.26!F174+июл.26!F174+авг.26!F174+сен.26!F174+окт.26!F174+ноя.26!F174+дек.26!F174</f>
        <v>0</v>
      </c>
      <c r="G176" s="43">
        <f t="shared" si="16"/>
        <v>2700</v>
      </c>
      <c r="H176" s="20">
        <f>янв.26!E174</f>
        <v>1350</v>
      </c>
      <c r="I176" s="20">
        <f>фев.26!E174</f>
        <v>1350</v>
      </c>
      <c r="J176" s="20">
        <f>мар.26!E174</f>
        <v>0</v>
      </c>
      <c r="K176" s="44">
        <f t="shared" si="11"/>
        <v>0</v>
      </c>
      <c r="L176" s="20">
        <f>апр.26!E174</f>
        <v>0</v>
      </c>
      <c r="M176" s="45">
        <f>май.26!E174</f>
        <v>0</v>
      </c>
      <c r="N176" s="45">
        <f>июн.26!E174</f>
        <v>0</v>
      </c>
      <c r="O176" s="46">
        <f t="shared" si="12"/>
        <v>0</v>
      </c>
      <c r="P176" s="45">
        <f>июл.26!E174</f>
        <v>0</v>
      </c>
      <c r="Q176" s="45">
        <f>авг.26!E174</f>
        <v>0</v>
      </c>
      <c r="R176" s="45">
        <f>сен.26!E174</f>
        <v>0</v>
      </c>
      <c r="S176" s="47">
        <f t="shared" si="13"/>
        <v>0</v>
      </c>
      <c r="T176" s="45">
        <f>окт.26!E174</f>
        <v>0</v>
      </c>
      <c r="U176" s="45">
        <f>ноя.26!E174</f>
        <v>0</v>
      </c>
      <c r="V176" s="45">
        <f>дек.26!E174</f>
        <v>0</v>
      </c>
    </row>
    <row r="177" spans="1:22" x14ac:dyDescent="0.25">
      <c r="A177" s="23"/>
      <c r="B177" s="127">
        <f t="shared" si="17"/>
        <v>169</v>
      </c>
      <c r="C177" s="111"/>
      <c r="D177" s="135">
        <v>-9450</v>
      </c>
      <c r="E177" s="136">
        <f t="shared" si="18"/>
        <v>-12150</v>
      </c>
      <c r="F177" s="20">
        <f>янв.26!F175+фев.26!F175+мар.26!F175+апр.26!F175+май.26!F175+июн.26!F175+июл.26!F175+авг.26!F175+сен.26!F175+окт.26!F175+ноя.26!F175+дек.26!F175</f>
        <v>0</v>
      </c>
      <c r="G177" s="43">
        <f t="shared" si="16"/>
        <v>2700</v>
      </c>
      <c r="H177" s="20">
        <f>янв.26!E175</f>
        <v>1350</v>
      </c>
      <c r="I177" s="20">
        <f>фев.26!E175</f>
        <v>1350</v>
      </c>
      <c r="J177" s="20">
        <f>мар.26!E175</f>
        <v>0</v>
      </c>
      <c r="K177" s="44">
        <f t="shared" si="11"/>
        <v>0</v>
      </c>
      <c r="L177" s="20">
        <f>апр.26!E175</f>
        <v>0</v>
      </c>
      <c r="M177" s="45">
        <f>май.26!E175</f>
        <v>0</v>
      </c>
      <c r="N177" s="45">
        <f>июн.26!E175</f>
        <v>0</v>
      </c>
      <c r="O177" s="46">
        <f t="shared" si="12"/>
        <v>0</v>
      </c>
      <c r="P177" s="45">
        <f>июл.26!E175</f>
        <v>0</v>
      </c>
      <c r="Q177" s="45">
        <f>авг.26!E175</f>
        <v>0</v>
      </c>
      <c r="R177" s="45">
        <f>сен.26!E175</f>
        <v>0</v>
      </c>
      <c r="S177" s="47">
        <f t="shared" si="13"/>
        <v>0</v>
      </c>
      <c r="T177" s="45">
        <f>окт.26!E175</f>
        <v>0</v>
      </c>
      <c r="U177" s="45">
        <f>ноя.26!E175</f>
        <v>0</v>
      </c>
      <c r="V177" s="45">
        <f>дек.26!E175</f>
        <v>0</v>
      </c>
    </row>
    <row r="178" spans="1:22" x14ac:dyDescent="0.25">
      <c r="A178" s="23"/>
      <c r="B178" s="127">
        <f t="shared" si="17"/>
        <v>170</v>
      </c>
      <c r="C178" s="111"/>
      <c r="D178" s="135">
        <v>-9450</v>
      </c>
      <c r="E178" s="136">
        <f t="shared" si="18"/>
        <v>-12150</v>
      </c>
      <c r="F178" s="20">
        <f>янв.26!F176+фев.26!F176+мар.26!F176+апр.26!F176+май.26!F176+июн.26!F176+июл.26!F176+авг.26!F176+сен.26!F176+окт.26!F176+ноя.26!F176+дек.26!F176</f>
        <v>0</v>
      </c>
      <c r="G178" s="43">
        <f t="shared" si="16"/>
        <v>2700</v>
      </c>
      <c r="H178" s="20">
        <f>янв.26!E176</f>
        <v>1350</v>
      </c>
      <c r="I178" s="20">
        <f>фев.26!E176</f>
        <v>1350</v>
      </c>
      <c r="J178" s="20">
        <f>мар.26!E176</f>
        <v>0</v>
      </c>
      <c r="K178" s="44">
        <f t="shared" si="11"/>
        <v>0</v>
      </c>
      <c r="L178" s="20">
        <f>апр.26!E176</f>
        <v>0</v>
      </c>
      <c r="M178" s="45">
        <f>май.26!E176</f>
        <v>0</v>
      </c>
      <c r="N178" s="45">
        <f>июн.26!E176</f>
        <v>0</v>
      </c>
      <c r="O178" s="46">
        <f t="shared" si="12"/>
        <v>0</v>
      </c>
      <c r="P178" s="45">
        <f>июл.26!E176</f>
        <v>0</v>
      </c>
      <c r="Q178" s="45">
        <f>авг.26!E176</f>
        <v>0</v>
      </c>
      <c r="R178" s="45">
        <f>сен.26!E176</f>
        <v>0</v>
      </c>
      <c r="S178" s="47">
        <f t="shared" si="13"/>
        <v>0</v>
      </c>
      <c r="T178" s="45">
        <f>окт.26!E176</f>
        <v>0</v>
      </c>
      <c r="U178" s="45">
        <f>ноя.26!E176</f>
        <v>0</v>
      </c>
      <c r="V178" s="45">
        <f>дек.26!E176</f>
        <v>0</v>
      </c>
    </row>
    <row r="179" spans="1:22" x14ac:dyDescent="0.25">
      <c r="A179" s="127"/>
      <c r="B179" s="127">
        <f t="shared" si="17"/>
        <v>171</v>
      </c>
      <c r="C179" s="111"/>
      <c r="D179" s="135">
        <v>5407.41</v>
      </c>
      <c r="E179" s="136">
        <f t="shared" si="18"/>
        <v>2707.41</v>
      </c>
      <c r="F179" s="20">
        <f>янв.26!F177+фев.26!F177+мар.26!F177+апр.26!F177+май.26!F177+июн.26!F177+июл.26!F177+авг.26!F177+сен.26!F177+окт.26!F177+ноя.26!F177+дек.26!F177</f>
        <v>0</v>
      </c>
      <c r="G179" s="43">
        <f t="shared" si="16"/>
        <v>2700</v>
      </c>
      <c r="H179" s="20">
        <f>янв.26!E177</f>
        <v>1350</v>
      </c>
      <c r="I179" s="20">
        <f>фев.26!E177</f>
        <v>1350</v>
      </c>
      <c r="J179" s="20">
        <f>мар.26!E177</f>
        <v>0</v>
      </c>
      <c r="K179" s="44">
        <f t="shared" si="11"/>
        <v>0</v>
      </c>
      <c r="L179" s="20">
        <f>апр.26!E177</f>
        <v>0</v>
      </c>
      <c r="M179" s="45">
        <f>май.26!E177</f>
        <v>0</v>
      </c>
      <c r="N179" s="45">
        <f>июн.26!E177</f>
        <v>0</v>
      </c>
      <c r="O179" s="46">
        <f t="shared" si="12"/>
        <v>0</v>
      </c>
      <c r="P179" s="45">
        <f>июл.26!E177</f>
        <v>0</v>
      </c>
      <c r="Q179" s="45">
        <f>авг.26!E177</f>
        <v>0</v>
      </c>
      <c r="R179" s="45">
        <f>сен.26!E177</f>
        <v>0</v>
      </c>
      <c r="S179" s="47">
        <f t="shared" si="13"/>
        <v>0</v>
      </c>
      <c r="T179" s="45">
        <f>окт.26!E177</f>
        <v>0</v>
      </c>
      <c r="U179" s="45">
        <f>ноя.26!E177</f>
        <v>0</v>
      </c>
      <c r="V179" s="45">
        <f>дек.26!E177</f>
        <v>0</v>
      </c>
    </row>
    <row r="180" spans="1:22" x14ac:dyDescent="0.25">
      <c r="A180" s="23"/>
      <c r="B180" s="127">
        <v>172</v>
      </c>
      <c r="C180" s="111"/>
      <c r="D180" s="135">
        <v>-1654.9799999999996</v>
      </c>
      <c r="E180" s="136">
        <f t="shared" si="18"/>
        <v>-4354.9799999999996</v>
      </c>
      <c r="F180" s="20">
        <f>янв.26!F178+фев.26!F178+мар.26!F178+апр.26!F178+май.26!F178+июн.26!F178+июл.26!F178+авг.26!F178+сен.26!F178+окт.26!F178+ноя.26!F178+дек.26!F178</f>
        <v>0</v>
      </c>
      <c r="G180" s="43">
        <f t="shared" si="16"/>
        <v>2700</v>
      </c>
      <c r="H180" s="20">
        <f>янв.26!E178</f>
        <v>1350</v>
      </c>
      <c r="I180" s="20">
        <f>фев.26!E178</f>
        <v>1350</v>
      </c>
      <c r="J180" s="20">
        <f>мар.26!E178</f>
        <v>0</v>
      </c>
      <c r="K180" s="44">
        <f t="shared" si="11"/>
        <v>0</v>
      </c>
      <c r="L180" s="20">
        <f>апр.26!E178</f>
        <v>0</v>
      </c>
      <c r="M180" s="45">
        <f>май.26!E178</f>
        <v>0</v>
      </c>
      <c r="N180" s="45">
        <f>июн.26!E178</f>
        <v>0</v>
      </c>
      <c r="O180" s="46">
        <f t="shared" si="12"/>
        <v>0</v>
      </c>
      <c r="P180" s="45">
        <f>июл.26!E178</f>
        <v>0</v>
      </c>
      <c r="Q180" s="45">
        <f>авг.26!E178</f>
        <v>0</v>
      </c>
      <c r="R180" s="45">
        <f>сен.26!E178</f>
        <v>0</v>
      </c>
      <c r="S180" s="47">
        <f t="shared" si="13"/>
        <v>0</v>
      </c>
      <c r="T180" s="45">
        <f>окт.26!E178</f>
        <v>0</v>
      </c>
      <c r="U180" s="45">
        <f>ноя.26!E178</f>
        <v>0</v>
      </c>
      <c r="V180" s="45">
        <f>дек.26!E178</f>
        <v>0</v>
      </c>
    </row>
    <row r="181" spans="1:22" x14ac:dyDescent="0.25">
      <c r="A181" s="23"/>
      <c r="B181" s="127">
        <v>173</v>
      </c>
      <c r="C181" s="111"/>
      <c r="D181" s="135">
        <v>3501.1399999999994</v>
      </c>
      <c r="E181" s="136">
        <f t="shared" si="18"/>
        <v>2151.1399999999994</v>
      </c>
      <c r="F181" s="20">
        <f>янв.26!F179+фев.26!F179+мар.26!F179+апр.26!F179+май.26!F179+июн.26!F179+июл.26!F179+авг.26!F179+сен.26!F179+окт.26!F179+ноя.26!F179+дек.26!F179</f>
        <v>1350</v>
      </c>
      <c r="G181" s="43">
        <f t="shared" si="16"/>
        <v>2700</v>
      </c>
      <c r="H181" s="20">
        <f>янв.26!E179</f>
        <v>1350</v>
      </c>
      <c r="I181" s="20">
        <f>фев.26!E179</f>
        <v>1350</v>
      </c>
      <c r="J181" s="20">
        <f>мар.26!E179</f>
        <v>0</v>
      </c>
      <c r="K181" s="44">
        <f t="shared" si="11"/>
        <v>0</v>
      </c>
      <c r="L181" s="20">
        <f>апр.26!E179</f>
        <v>0</v>
      </c>
      <c r="M181" s="45">
        <f>май.26!E179</f>
        <v>0</v>
      </c>
      <c r="N181" s="45">
        <f>июн.26!E179</f>
        <v>0</v>
      </c>
      <c r="O181" s="46">
        <f t="shared" si="12"/>
        <v>0</v>
      </c>
      <c r="P181" s="45">
        <f>июл.26!E179</f>
        <v>0</v>
      </c>
      <c r="Q181" s="45">
        <f>авг.26!E179</f>
        <v>0</v>
      </c>
      <c r="R181" s="45">
        <f>сен.26!E179</f>
        <v>0</v>
      </c>
      <c r="S181" s="47">
        <f t="shared" si="13"/>
        <v>0</v>
      </c>
      <c r="T181" s="45">
        <f>окт.26!E179</f>
        <v>0</v>
      </c>
      <c r="U181" s="45">
        <f>ноя.26!E179</f>
        <v>0</v>
      </c>
      <c r="V181" s="45">
        <f>дек.26!E179</f>
        <v>0</v>
      </c>
    </row>
    <row r="182" spans="1:22" x14ac:dyDescent="0.25">
      <c r="A182" s="23"/>
      <c r="B182" s="127" t="s">
        <v>46</v>
      </c>
      <c r="C182" s="111"/>
      <c r="D182" s="135">
        <v>-336710.26</v>
      </c>
      <c r="E182" s="136">
        <f t="shared" si="18"/>
        <v>-342110.26</v>
      </c>
      <c r="F182" s="20">
        <f>янв.26!F180+фев.26!F180+мар.26!F180+апр.26!F180+май.26!F180+июн.26!F180+июл.26!F180+авг.26!F180+сен.26!F180+окт.26!F180+ноя.26!F180+дек.26!F180</f>
        <v>0</v>
      </c>
      <c r="G182" s="43">
        <f t="shared" si="16"/>
        <v>5400</v>
      </c>
      <c r="H182" s="20">
        <f>янв.26!E180</f>
        <v>2700</v>
      </c>
      <c r="I182" s="20">
        <f>фев.26!E180</f>
        <v>2700</v>
      </c>
      <c r="J182" s="20">
        <f>мар.26!E180</f>
        <v>0</v>
      </c>
      <c r="K182" s="44">
        <f t="shared" si="11"/>
        <v>0</v>
      </c>
      <c r="L182" s="20">
        <f>апр.26!E180</f>
        <v>0</v>
      </c>
      <c r="M182" s="45">
        <f>май.26!E180</f>
        <v>0</v>
      </c>
      <c r="N182" s="45">
        <f>июн.26!E180</f>
        <v>0</v>
      </c>
      <c r="O182" s="46">
        <f t="shared" si="12"/>
        <v>0</v>
      </c>
      <c r="P182" s="45">
        <f>июл.26!E180</f>
        <v>0</v>
      </c>
      <c r="Q182" s="45">
        <f>авг.26!E180</f>
        <v>0</v>
      </c>
      <c r="R182" s="45">
        <f>сен.26!E180</f>
        <v>0</v>
      </c>
      <c r="S182" s="47">
        <f t="shared" si="13"/>
        <v>0</v>
      </c>
      <c r="T182" s="45">
        <f>окт.26!E180</f>
        <v>0</v>
      </c>
      <c r="U182" s="45">
        <f>ноя.26!E180</f>
        <v>0</v>
      </c>
      <c r="V182" s="45">
        <f>дек.26!E180</f>
        <v>0</v>
      </c>
    </row>
    <row r="183" spans="1:22" x14ac:dyDescent="0.25">
      <c r="A183" s="19"/>
      <c r="B183" s="127">
        <v>175</v>
      </c>
      <c r="C183" s="111"/>
      <c r="D183" s="135">
        <v>0</v>
      </c>
      <c r="E183" s="136">
        <f t="shared" si="18"/>
        <v>-2700</v>
      </c>
      <c r="F183" s="20">
        <f>янв.26!F181+фев.26!F181+мар.26!F181+апр.26!F181+май.26!F181+июн.26!F181+июл.26!F181+авг.26!F181+сен.26!F181+окт.26!F181+ноя.26!F181+дек.26!F181</f>
        <v>0</v>
      </c>
      <c r="G183" s="43">
        <f t="shared" si="16"/>
        <v>2700</v>
      </c>
      <c r="H183" s="20">
        <f>янв.26!E181</f>
        <v>1350</v>
      </c>
      <c r="I183" s="20">
        <f>фев.26!E181</f>
        <v>1350</v>
      </c>
      <c r="J183" s="20">
        <f>мар.26!E181</f>
        <v>0</v>
      </c>
      <c r="K183" s="44">
        <f t="shared" si="11"/>
        <v>0</v>
      </c>
      <c r="L183" s="20">
        <f>апр.26!E181</f>
        <v>0</v>
      </c>
      <c r="M183" s="45">
        <f>май.26!E181</f>
        <v>0</v>
      </c>
      <c r="N183" s="45">
        <f>июн.26!E181</f>
        <v>0</v>
      </c>
      <c r="O183" s="46">
        <f t="shared" si="12"/>
        <v>0</v>
      </c>
      <c r="P183" s="45">
        <f>июл.26!E181</f>
        <v>0</v>
      </c>
      <c r="Q183" s="45">
        <f>авг.26!E181</f>
        <v>0</v>
      </c>
      <c r="R183" s="45">
        <f>сен.26!E181</f>
        <v>0</v>
      </c>
      <c r="S183" s="47">
        <f t="shared" si="13"/>
        <v>0</v>
      </c>
      <c r="T183" s="45">
        <f>окт.26!E181</f>
        <v>0</v>
      </c>
      <c r="U183" s="45">
        <f>ноя.26!E181</f>
        <v>0</v>
      </c>
      <c r="V183" s="45">
        <f>дек.26!E181</f>
        <v>0</v>
      </c>
    </row>
    <row r="184" spans="1:22" x14ac:dyDescent="0.25">
      <c r="A184" s="19"/>
      <c r="B184" s="127">
        <f>B183+1</f>
        <v>176</v>
      </c>
      <c r="C184" s="111"/>
      <c r="D184" s="135">
        <v>-10800</v>
      </c>
      <c r="E184" s="136">
        <f t="shared" si="18"/>
        <v>-13500</v>
      </c>
      <c r="F184" s="20">
        <f>янв.26!F182+фев.26!F182+мар.26!F182+апр.26!F182+май.26!F182+июн.26!F182+июл.26!F182+авг.26!F182+сен.26!F182+окт.26!F182+ноя.26!F182+дек.26!F182</f>
        <v>0</v>
      </c>
      <c r="G184" s="43">
        <f t="shared" si="16"/>
        <v>2700</v>
      </c>
      <c r="H184" s="20">
        <f>янв.26!E182</f>
        <v>1350</v>
      </c>
      <c r="I184" s="20">
        <f>фев.26!E182</f>
        <v>1350</v>
      </c>
      <c r="J184" s="20">
        <f>мар.26!E182</f>
        <v>0</v>
      </c>
      <c r="K184" s="44">
        <f t="shared" si="11"/>
        <v>0</v>
      </c>
      <c r="L184" s="20">
        <f>апр.26!E182</f>
        <v>0</v>
      </c>
      <c r="M184" s="45">
        <f>май.26!E182</f>
        <v>0</v>
      </c>
      <c r="N184" s="45">
        <f>июн.26!E182</f>
        <v>0</v>
      </c>
      <c r="O184" s="46">
        <f t="shared" si="12"/>
        <v>0</v>
      </c>
      <c r="P184" s="45">
        <f>июл.26!E182</f>
        <v>0</v>
      </c>
      <c r="Q184" s="45">
        <f>авг.26!E182</f>
        <v>0</v>
      </c>
      <c r="R184" s="45">
        <f>сен.26!E182</f>
        <v>0</v>
      </c>
      <c r="S184" s="47">
        <f t="shared" si="13"/>
        <v>0</v>
      </c>
      <c r="T184" s="45">
        <f>окт.26!E182</f>
        <v>0</v>
      </c>
      <c r="U184" s="45">
        <f>ноя.26!E182</f>
        <v>0</v>
      </c>
      <c r="V184" s="45">
        <f>дек.26!E182</f>
        <v>0</v>
      </c>
    </row>
    <row r="185" spans="1:22" x14ac:dyDescent="0.25">
      <c r="A185" s="19"/>
      <c r="B185" s="127">
        <f t="shared" ref="B185:B248" si="19">B184+1</f>
        <v>177</v>
      </c>
      <c r="C185" s="111"/>
      <c r="D185" s="135">
        <v>0</v>
      </c>
      <c r="E185" s="136">
        <f t="shared" si="18"/>
        <v>-2700</v>
      </c>
      <c r="F185" s="20">
        <f>янв.26!F183+фев.26!F183+мар.26!F183+апр.26!F183+май.26!F183+июн.26!F183+июл.26!F183+авг.26!F183+сен.26!F183+окт.26!F183+ноя.26!F183+дек.26!F183</f>
        <v>0</v>
      </c>
      <c r="G185" s="43">
        <f t="shared" si="16"/>
        <v>2700</v>
      </c>
      <c r="H185" s="20">
        <f>янв.26!E183</f>
        <v>1350</v>
      </c>
      <c r="I185" s="20">
        <f>фев.26!E183</f>
        <v>1350</v>
      </c>
      <c r="J185" s="20">
        <f>мар.26!E183</f>
        <v>0</v>
      </c>
      <c r="K185" s="44">
        <f t="shared" si="11"/>
        <v>0</v>
      </c>
      <c r="L185" s="20">
        <f>апр.26!E183</f>
        <v>0</v>
      </c>
      <c r="M185" s="45">
        <f>май.26!E183</f>
        <v>0</v>
      </c>
      <c r="N185" s="45">
        <f>июн.26!E183</f>
        <v>0</v>
      </c>
      <c r="O185" s="46">
        <f t="shared" si="12"/>
        <v>0</v>
      </c>
      <c r="P185" s="45">
        <f>июл.26!E183</f>
        <v>0</v>
      </c>
      <c r="Q185" s="45">
        <f>авг.26!E183</f>
        <v>0</v>
      </c>
      <c r="R185" s="45">
        <f>сен.26!E183</f>
        <v>0</v>
      </c>
      <c r="S185" s="47">
        <f t="shared" si="13"/>
        <v>0</v>
      </c>
      <c r="T185" s="45">
        <f>окт.26!E183</f>
        <v>0</v>
      </c>
      <c r="U185" s="45">
        <f>ноя.26!E183</f>
        <v>0</v>
      </c>
      <c r="V185" s="45">
        <f>дек.26!E183</f>
        <v>0</v>
      </c>
    </row>
    <row r="186" spans="1:22" x14ac:dyDescent="0.25">
      <c r="A186" s="19"/>
      <c r="B186" s="127">
        <f t="shared" si="19"/>
        <v>178</v>
      </c>
      <c r="C186" s="111"/>
      <c r="D186" s="135">
        <v>0</v>
      </c>
      <c r="E186" s="136">
        <f t="shared" si="18"/>
        <v>-2700</v>
      </c>
      <c r="F186" s="20">
        <f>янв.26!F184+фев.26!F184+мар.26!F184+апр.26!F184+май.26!F184+июн.26!F184+июл.26!F184+авг.26!F184+сен.26!F184+окт.26!F184+ноя.26!F184+дек.26!F184</f>
        <v>0</v>
      </c>
      <c r="G186" s="43">
        <f t="shared" si="16"/>
        <v>2700</v>
      </c>
      <c r="H186" s="20">
        <f>янв.26!E184</f>
        <v>1350</v>
      </c>
      <c r="I186" s="20">
        <f>фев.26!E184</f>
        <v>1350</v>
      </c>
      <c r="J186" s="20">
        <f>мар.26!E184</f>
        <v>0</v>
      </c>
      <c r="K186" s="44">
        <f t="shared" si="11"/>
        <v>0</v>
      </c>
      <c r="L186" s="20">
        <f>апр.26!E184</f>
        <v>0</v>
      </c>
      <c r="M186" s="45">
        <f>май.26!E184</f>
        <v>0</v>
      </c>
      <c r="N186" s="45">
        <f>июн.26!E184</f>
        <v>0</v>
      </c>
      <c r="O186" s="46">
        <f t="shared" si="12"/>
        <v>0</v>
      </c>
      <c r="P186" s="45">
        <f>июл.26!E184</f>
        <v>0</v>
      </c>
      <c r="Q186" s="45">
        <f>авг.26!E184</f>
        <v>0</v>
      </c>
      <c r="R186" s="45">
        <f>сен.26!E184</f>
        <v>0</v>
      </c>
      <c r="S186" s="47">
        <f t="shared" si="13"/>
        <v>0</v>
      </c>
      <c r="T186" s="45">
        <f>окт.26!E184</f>
        <v>0</v>
      </c>
      <c r="U186" s="45">
        <f>ноя.26!E184</f>
        <v>0</v>
      </c>
      <c r="V186" s="45">
        <f>дек.26!E184</f>
        <v>0</v>
      </c>
    </row>
    <row r="187" spans="1:22" x14ac:dyDescent="0.25">
      <c r="A187" s="19"/>
      <c r="B187" s="127">
        <f t="shared" si="19"/>
        <v>179</v>
      </c>
      <c r="C187" s="111"/>
      <c r="D187" s="135">
        <v>-4050</v>
      </c>
      <c r="E187" s="136">
        <f t="shared" si="18"/>
        <v>-6750</v>
      </c>
      <c r="F187" s="20">
        <f>янв.26!F185+фев.26!F185+мар.26!F185+апр.26!F185+май.26!F185+июн.26!F185+июл.26!F185+авг.26!F185+сен.26!F185+окт.26!F185+ноя.26!F185+дек.26!F185</f>
        <v>0</v>
      </c>
      <c r="G187" s="43">
        <f t="shared" si="16"/>
        <v>2700</v>
      </c>
      <c r="H187" s="20">
        <f>янв.26!E185</f>
        <v>1350</v>
      </c>
      <c r="I187" s="20">
        <f>фев.26!E185</f>
        <v>1350</v>
      </c>
      <c r="J187" s="20">
        <f>мар.26!E185</f>
        <v>0</v>
      </c>
      <c r="K187" s="44">
        <f t="shared" si="11"/>
        <v>0</v>
      </c>
      <c r="L187" s="20">
        <f>апр.26!E185</f>
        <v>0</v>
      </c>
      <c r="M187" s="45">
        <f>май.26!E185</f>
        <v>0</v>
      </c>
      <c r="N187" s="45">
        <f>июн.26!E185</f>
        <v>0</v>
      </c>
      <c r="O187" s="46">
        <f t="shared" si="12"/>
        <v>0</v>
      </c>
      <c r="P187" s="45">
        <f>июл.26!E185</f>
        <v>0</v>
      </c>
      <c r="Q187" s="45">
        <f>авг.26!E185</f>
        <v>0</v>
      </c>
      <c r="R187" s="45">
        <f>сен.26!E185</f>
        <v>0</v>
      </c>
      <c r="S187" s="47">
        <f t="shared" si="13"/>
        <v>0</v>
      </c>
      <c r="T187" s="45">
        <f>окт.26!E185</f>
        <v>0</v>
      </c>
      <c r="U187" s="45">
        <f>ноя.26!E185</f>
        <v>0</v>
      </c>
      <c r="V187" s="45">
        <f>дек.26!E185</f>
        <v>0</v>
      </c>
    </row>
    <row r="188" spans="1:22" x14ac:dyDescent="0.25">
      <c r="A188" s="19"/>
      <c r="B188" s="127">
        <f t="shared" si="19"/>
        <v>180</v>
      </c>
      <c r="C188" s="111"/>
      <c r="D188" s="135">
        <v>-4050</v>
      </c>
      <c r="E188" s="136">
        <f t="shared" si="18"/>
        <v>-6750</v>
      </c>
      <c r="F188" s="20">
        <f>янв.26!F186+фев.26!F186+мар.26!F186+апр.26!F186+май.26!F186+июн.26!F186+июл.26!F186+авг.26!F186+сен.26!F186+окт.26!F186+ноя.26!F186+дек.26!F186</f>
        <v>0</v>
      </c>
      <c r="G188" s="43">
        <f t="shared" si="16"/>
        <v>2700</v>
      </c>
      <c r="H188" s="20">
        <f>янв.26!E186</f>
        <v>1350</v>
      </c>
      <c r="I188" s="20">
        <f>фев.26!E186</f>
        <v>1350</v>
      </c>
      <c r="J188" s="20">
        <f>мар.26!E186</f>
        <v>0</v>
      </c>
      <c r="K188" s="44">
        <f t="shared" si="11"/>
        <v>0</v>
      </c>
      <c r="L188" s="20">
        <f>апр.26!E186</f>
        <v>0</v>
      </c>
      <c r="M188" s="45">
        <f>май.26!E186</f>
        <v>0</v>
      </c>
      <c r="N188" s="45">
        <f>июн.26!E186</f>
        <v>0</v>
      </c>
      <c r="O188" s="46">
        <f t="shared" si="12"/>
        <v>0</v>
      </c>
      <c r="P188" s="45">
        <f>июл.26!E186</f>
        <v>0</v>
      </c>
      <c r="Q188" s="45">
        <f>авг.26!E186</f>
        <v>0</v>
      </c>
      <c r="R188" s="45">
        <f>сен.26!E186</f>
        <v>0</v>
      </c>
      <c r="S188" s="47">
        <f t="shared" si="13"/>
        <v>0</v>
      </c>
      <c r="T188" s="45">
        <f>окт.26!E186</f>
        <v>0</v>
      </c>
      <c r="U188" s="45">
        <f>ноя.26!E186</f>
        <v>0</v>
      </c>
      <c r="V188" s="45">
        <f>дек.26!E186</f>
        <v>0</v>
      </c>
    </row>
    <row r="189" spans="1:22" x14ac:dyDescent="0.25">
      <c r="A189" s="19"/>
      <c r="B189" s="127">
        <f t="shared" si="19"/>
        <v>181</v>
      </c>
      <c r="C189" s="111"/>
      <c r="D189" s="135">
        <v>-16200</v>
      </c>
      <c r="E189" s="136">
        <f t="shared" si="18"/>
        <v>-18900</v>
      </c>
      <c r="F189" s="20">
        <f>янв.26!F187+фев.26!F187+мар.26!F187+апр.26!F187+май.26!F187+июн.26!F187+июл.26!F187+авг.26!F187+сен.26!F187+окт.26!F187+ноя.26!F187+дек.26!F187</f>
        <v>0</v>
      </c>
      <c r="G189" s="43">
        <f t="shared" si="16"/>
        <v>2700</v>
      </c>
      <c r="H189" s="20">
        <f>янв.26!E187</f>
        <v>1350</v>
      </c>
      <c r="I189" s="20">
        <f>фев.26!E187</f>
        <v>1350</v>
      </c>
      <c r="J189" s="20">
        <f>мар.26!E187</f>
        <v>0</v>
      </c>
      <c r="K189" s="44">
        <f t="shared" si="11"/>
        <v>0</v>
      </c>
      <c r="L189" s="20">
        <f>апр.26!E187</f>
        <v>0</v>
      </c>
      <c r="M189" s="45">
        <f>май.26!E187</f>
        <v>0</v>
      </c>
      <c r="N189" s="45">
        <f>июн.26!E187</f>
        <v>0</v>
      </c>
      <c r="O189" s="46">
        <f t="shared" si="12"/>
        <v>0</v>
      </c>
      <c r="P189" s="45">
        <f>июл.26!E187</f>
        <v>0</v>
      </c>
      <c r="Q189" s="45">
        <f>авг.26!E187</f>
        <v>0</v>
      </c>
      <c r="R189" s="45">
        <f>сен.26!E187</f>
        <v>0</v>
      </c>
      <c r="S189" s="47">
        <f t="shared" si="13"/>
        <v>0</v>
      </c>
      <c r="T189" s="45">
        <f>окт.26!E187</f>
        <v>0</v>
      </c>
      <c r="U189" s="45">
        <f>ноя.26!E187</f>
        <v>0</v>
      </c>
      <c r="V189" s="45">
        <f>дек.26!E187</f>
        <v>0</v>
      </c>
    </row>
    <row r="190" spans="1:22" x14ac:dyDescent="0.25">
      <c r="A190" s="19"/>
      <c r="B190" s="127">
        <f t="shared" si="19"/>
        <v>182</v>
      </c>
      <c r="C190" s="111"/>
      <c r="D190" s="135">
        <v>-16200</v>
      </c>
      <c r="E190" s="136">
        <f t="shared" si="18"/>
        <v>-18900</v>
      </c>
      <c r="F190" s="20">
        <f>янв.26!F188+фев.26!F188+мар.26!F188+апр.26!F188+май.26!F188+июн.26!F188+июл.26!F188+авг.26!F188+сен.26!F188+окт.26!F188+ноя.26!F188+дек.26!F188</f>
        <v>0</v>
      </c>
      <c r="G190" s="43">
        <f t="shared" si="16"/>
        <v>2700</v>
      </c>
      <c r="H190" s="20">
        <f>янв.26!E188</f>
        <v>1350</v>
      </c>
      <c r="I190" s="20">
        <f>фев.26!E188</f>
        <v>1350</v>
      </c>
      <c r="J190" s="20">
        <f>мар.26!E188</f>
        <v>0</v>
      </c>
      <c r="K190" s="44">
        <f t="shared" si="11"/>
        <v>0</v>
      </c>
      <c r="L190" s="20">
        <f>апр.26!E188</f>
        <v>0</v>
      </c>
      <c r="M190" s="45">
        <f>май.26!E188</f>
        <v>0</v>
      </c>
      <c r="N190" s="45">
        <f>июн.26!E188</f>
        <v>0</v>
      </c>
      <c r="O190" s="46">
        <f t="shared" si="12"/>
        <v>0</v>
      </c>
      <c r="P190" s="45">
        <f>июл.26!E188</f>
        <v>0</v>
      </c>
      <c r="Q190" s="45">
        <f>авг.26!E188</f>
        <v>0</v>
      </c>
      <c r="R190" s="45">
        <f>сен.26!E188</f>
        <v>0</v>
      </c>
      <c r="S190" s="47">
        <f t="shared" si="13"/>
        <v>0</v>
      </c>
      <c r="T190" s="45">
        <f>окт.26!E188</f>
        <v>0</v>
      </c>
      <c r="U190" s="45">
        <f>ноя.26!E188</f>
        <v>0</v>
      </c>
      <c r="V190" s="45">
        <f>дек.26!E188</f>
        <v>0</v>
      </c>
    </row>
    <row r="191" spans="1:22" x14ac:dyDescent="0.25">
      <c r="A191" s="19"/>
      <c r="B191" s="127">
        <f t="shared" si="19"/>
        <v>183</v>
      </c>
      <c r="C191" s="111"/>
      <c r="D191" s="135">
        <v>-4050</v>
      </c>
      <c r="E191" s="136">
        <f t="shared" si="18"/>
        <v>-6750</v>
      </c>
      <c r="F191" s="20">
        <f>янв.26!F189+фев.26!F189+мар.26!F189+апр.26!F189+май.26!F189+июн.26!F189+июл.26!F189+авг.26!F189+сен.26!F189+окт.26!F189+ноя.26!F189+дек.26!F189</f>
        <v>0</v>
      </c>
      <c r="G191" s="43">
        <f t="shared" si="16"/>
        <v>2700</v>
      </c>
      <c r="H191" s="20">
        <f>янв.26!E189</f>
        <v>1350</v>
      </c>
      <c r="I191" s="20">
        <f>фев.26!E189</f>
        <v>1350</v>
      </c>
      <c r="J191" s="20">
        <f>мар.26!E189</f>
        <v>0</v>
      </c>
      <c r="K191" s="44">
        <f t="shared" si="11"/>
        <v>0</v>
      </c>
      <c r="L191" s="20">
        <f>апр.26!E189</f>
        <v>0</v>
      </c>
      <c r="M191" s="45">
        <f>май.26!E189</f>
        <v>0</v>
      </c>
      <c r="N191" s="45">
        <f>июн.26!E189</f>
        <v>0</v>
      </c>
      <c r="O191" s="46">
        <f t="shared" si="12"/>
        <v>0</v>
      </c>
      <c r="P191" s="45">
        <f>июл.26!E189</f>
        <v>0</v>
      </c>
      <c r="Q191" s="45">
        <f>авг.26!E189</f>
        <v>0</v>
      </c>
      <c r="R191" s="45">
        <f>сен.26!E189</f>
        <v>0</v>
      </c>
      <c r="S191" s="47">
        <f t="shared" si="13"/>
        <v>0</v>
      </c>
      <c r="T191" s="45">
        <f>окт.26!E189</f>
        <v>0</v>
      </c>
      <c r="U191" s="45">
        <f>ноя.26!E189</f>
        <v>0</v>
      </c>
      <c r="V191" s="45">
        <f>дек.26!E189</f>
        <v>0</v>
      </c>
    </row>
    <row r="192" spans="1:22" x14ac:dyDescent="0.25">
      <c r="A192" s="19"/>
      <c r="B192" s="127">
        <f t="shared" si="19"/>
        <v>184</v>
      </c>
      <c r="C192" s="111"/>
      <c r="D192" s="135">
        <v>-72900</v>
      </c>
      <c r="E192" s="136">
        <f t="shared" si="18"/>
        <v>-75600</v>
      </c>
      <c r="F192" s="20">
        <f>янв.26!F190+фев.26!F190+мар.26!F190+апр.26!F190+май.26!F190+июн.26!F190+июл.26!F190+авг.26!F190+сен.26!F190+окт.26!F190+ноя.26!F190+дек.26!F190</f>
        <v>0</v>
      </c>
      <c r="G192" s="43">
        <f t="shared" si="16"/>
        <v>2700</v>
      </c>
      <c r="H192" s="20">
        <f>янв.26!E190</f>
        <v>1350</v>
      </c>
      <c r="I192" s="20">
        <f>фев.26!E190</f>
        <v>1350</v>
      </c>
      <c r="J192" s="20">
        <f>мар.26!E190</f>
        <v>0</v>
      </c>
      <c r="K192" s="44">
        <f t="shared" si="11"/>
        <v>0</v>
      </c>
      <c r="L192" s="20">
        <f>апр.26!E190</f>
        <v>0</v>
      </c>
      <c r="M192" s="45">
        <f>май.26!E190</f>
        <v>0</v>
      </c>
      <c r="N192" s="45">
        <f>июн.26!E190</f>
        <v>0</v>
      </c>
      <c r="O192" s="46">
        <f t="shared" si="12"/>
        <v>0</v>
      </c>
      <c r="P192" s="45">
        <f>июл.26!E190</f>
        <v>0</v>
      </c>
      <c r="Q192" s="45">
        <f>авг.26!E190</f>
        <v>0</v>
      </c>
      <c r="R192" s="45">
        <f>сен.26!E190</f>
        <v>0</v>
      </c>
      <c r="S192" s="47">
        <f t="shared" si="13"/>
        <v>0</v>
      </c>
      <c r="T192" s="45">
        <f>окт.26!E190</f>
        <v>0</v>
      </c>
      <c r="U192" s="45">
        <f>ноя.26!E190</f>
        <v>0</v>
      </c>
      <c r="V192" s="45">
        <f>дек.26!E190</f>
        <v>0</v>
      </c>
    </row>
    <row r="193" spans="1:22" x14ac:dyDescent="0.25">
      <c r="A193" s="19"/>
      <c r="B193" s="127">
        <f t="shared" si="19"/>
        <v>185</v>
      </c>
      <c r="C193" s="111"/>
      <c r="D193" s="135">
        <v>-78300</v>
      </c>
      <c r="E193" s="136">
        <f t="shared" si="18"/>
        <v>-81000</v>
      </c>
      <c r="F193" s="20">
        <f>янв.26!F191+фев.26!F191+мар.26!F191+апр.26!F191+май.26!F191+июн.26!F191+июл.26!F191+авг.26!F191+сен.26!F191+окт.26!F191+ноя.26!F191+дек.26!F191</f>
        <v>0</v>
      </c>
      <c r="G193" s="43">
        <f t="shared" si="16"/>
        <v>2700</v>
      </c>
      <c r="H193" s="20">
        <f>янв.26!E191</f>
        <v>1350</v>
      </c>
      <c r="I193" s="20">
        <f>фев.26!E191</f>
        <v>1350</v>
      </c>
      <c r="J193" s="20">
        <f>мар.26!E191</f>
        <v>0</v>
      </c>
      <c r="K193" s="44">
        <f t="shared" si="11"/>
        <v>0</v>
      </c>
      <c r="L193" s="20">
        <f>апр.26!E191</f>
        <v>0</v>
      </c>
      <c r="M193" s="45">
        <f>май.26!E191</f>
        <v>0</v>
      </c>
      <c r="N193" s="45">
        <f>июн.26!E191</f>
        <v>0</v>
      </c>
      <c r="O193" s="46">
        <f t="shared" si="12"/>
        <v>0</v>
      </c>
      <c r="P193" s="45">
        <f>июл.26!E191</f>
        <v>0</v>
      </c>
      <c r="Q193" s="45">
        <f>авг.26!E191</f>
        <v>0</v>
      </c>
      <c r="R193" s="45">
        <f>сен.26!E191</f>
        <v>0</v>
      </c>
      <c r="S193" s="47">
        <f t="shared" si="13"/>
        <v>0</v>
      </c>
      <c r="T193" s="45">
        <f>окт.26!E191</f>
        <v>0</v>
      </c>
      <c r="U193" s="45">
        <f>ноя.26!E191</f>
        <v>0</v>
      </c>
      <c r="V193" s="45">
        <f>дек.26!E191</f>
        <v>0</v>
      </c>
    </row>
    <row r="194" spans="1:22" x14ac:dyDescent="0.25">
      <c r="A194" s="19"/>
      <c r="B194" s="127">
        <f t="shared" si="19"/>
        <v>186</v>
      </c>
      <c r="C194" s="111"/>
      <c r="D194" s="135">
        <v>-122250</v>
      </c>
      <c r="E194" s="136">
        <f t="shared" si="18"/>
        <v>-124950</v>
      </c>
      <c r="F194" s="20">
        <f>янв.26!F192+фев.26!F192+мар.26!F192+апр.26!F192+май.26!F192+июн.26!F192+июл.26!F192+авг.26!F192+сен.26!F192+окт.26!F192+ноя.26!F192+дек.26!F192</f>
        <v>0</v>
      </c>
      <c r="G194" s="43">
        <f t="shared" si="16"/>
        <v>2700</v>
      </c>
      <c r="H194" s="20">
        <f>янв.26!E192</f>
        <v>1350</v>
      </c>
      <c r="I194" s="20">
        <f>фев.26!E192</f>
        <v>1350</v>
      </c>
      <c r="J194" s="20">
        <f>мар.26!E192</f>
        <v>0</v>
      </c>
      <c r="K194" s="44">
        <f t="shared" si="11"/>
        <v>0</v>
      </c>
      <c r="L194" s="20">
        <f>апр.26!E192</f>
        <v>0</v>
      </c>
      <c r="M194" s="45">
        <f>май.26!E192</f>
        <v>0</v>
      </c>
      <c r="N194" s="45">
        <f>июн.26!E192</f>
        <v>0</v>
      </c>
      <c r="O194" s="46">
        <f t="shared" si="12"/>
        <v>0</v>
      </c>
      <c r="P194" s="45">
        <f>июл.26!E192</f>
        <v>0</v>
      </c>
      <c r="Q194" s="45">
        <f>авг.26!E192</f>
        <v>0</v>
      </c>
      <c r="R194" s="45">
        <f>сен.26!E192</f>
        <v>0</v>
      </c>
      <c r="S194" s="47">
        <f t="shared" si="13"/>
        <v>0</v>
      </c>
      <c r="T194" s="45">
        <f>окт.26!E192</f>
        <v>0</v>
      </c>
      <c r="U194" s="45">
        <f>ноя.26!E192</f>
        <v>0</v>
      </c>
      <c r="V194" s="45">
        <f>дек.26!E192</f>
        <v>0</v>
      </c>
    </row>
    <row r="195" spans="1:22" x14ac:dyDescent="0.25">
      <c r="A195" s="19"/>
      <c r="B195" s="127">
        <f t="shared" si="19"/>
        <v>187</v>
      </c>
      <c r="C195" s="111"/>
      <c r="D195" s="135">
        <v>-2700</v>
      </c>
      <c r="E195" s="136">
        <f t="shared" si="18"/>
        <v>-5400</v>
      </c>
      <c r="F195" s="20">
        <f>янв.26!F193+фев.26!F193+мар.26!F193+апр.26!F193+май.26!F193+июн.26!F193+июл.26!F193+авг.26!F193+сен.26!F193+окт.26!F193+ноя.26!F193+дек.26!F193</f>
        <v>0</v>
      </c>
      <c r="G195" s="43">
        <f t="shared" si="16"/>
        <v>2700</v>
      </c>
      <c r="H195" s="20">
        <f>янв.26!E193</f>
        <v>1350</v>
      </c>
      <c r="I195" s="20">
        <f>фев.26!E193</f>
        <v>1350</v>
      </c>
      <c r="J195" s="20">
        <f>мар.26!E193</f>
        <v>0</v>
      </c>
      <c r="K195" s="44">
        <f t="shared" si="11"/>
        <v>0</v>
      </c>
      <c r="L195" s="20">
        <f>апр.26!E193</f>
        <v>0</v>
      </c>
      <c r="M195" s="45">
        <f>май.26!E193</f>
        <v>0</v>
      </c>
      <c r="N195" s="45">
        <f>июн.26!E193</f>
        <v>0</v>
      </c>
      <c r="O195" s="46">
        <f t="shared" si="12"/>
        <v>0</v>
      </c>
      <c r="P195" s="45">
        <f>июл.26!E193</f>
        <v>0</v>
      </c>
      <c r="Q195" s="45">
        <f>авг.26!E193</f>
        <v>0</v>
      </c>
      <c r="R195" s="45">
        <f>сен.26!E193</f>
        <v>0</v>
      </c>
      <c r="S195" s="47">
        <f t="shared" si="13"/>
        <v>0</v>
      </c>
      <c r="T195" s="45">
        <f>окт.26!E193</f>
        <v>0</v>
      </c>
      <c r="U195" s="45">
        <f>ноя.26!E193</f>
        <v>0</v>
      </c>
      <c r="V195" s="45">
        <f>дек.26!E193</f>
        <v>0</v>
      </c>
    </row>
    <row r="196" spans="1:22" x14ac:dyDescent="0.25">
      <c r="A196" s="19"/>
      <c r="B196" s="127">
        <f t="shared" si="19"/>
        <v>188</v>
      </c>
      <c r="C196" s="111"/>
      <c r="D196" s="135">
        <v>-41500</v>
      </c>
      <c r="E196" s="136">
        <f t="shared" si="18"/>
        <v>-44200</v>
      </c>
      <c r="F196" s="20">
        <f>янв.26!F194+фев.26!F194+мар.26!F194+апр.26!F194+май.26!F194+июн.26!F194+июл.26!F194+авг.26!F194+сен.26!F194+окт.26!F194+ноя.26!F194+дек.26!F194</f>
        <v>0</v>
      </c>
      <c r="G196" s="43">
        <f t="shared" si="16"/>
        <v>2700</v>
      </c>
      <c r="H196" s="20">
        <f>янв.26!E194</f>
        <v>1350</v>
      </c>
      <c r="I196" s="20">
        <f>фев.26!E194</f>
        <v>1350</v>
      </c>
      <c r="J196" s="20">
        <f>мар.26!E194</f>
        <v>0</v>
      </c>
      <c r="K196" s="44">
        <f t="shared" si="11"/>
        <v>0</v>
      </c>
      <c r="L196" s="20">
        <f>апр.26!E194</f>
        <v>0</v>
      </c>
      <c r="M196" s="45">
        <f>май.26!E194</f>
        <v>0</v>
      </c>
      <c r="N196" s="45">
        <f>июн.26!E194</f>
        <v>0</v>
      </c>
      <c r="O196" s="46">
        <f t="shared" si="12"/>
        <v>0</v>
      </c>
      <c r="P196" s="45">
        <f>июл.26!E194</f>
        <v>0</v>
      </c>
      <c r="Q196" s="45">
        <f>авг.26!E194</f>
        <v>0</v>
      </c>
      <c r="R196" s="45">
        <f>сен.26!E194</f>
        <v>0</v>
      </c>
      <c r="S196" s="47">
        <f t="shared" si="13"/>
        <v>0</v>
      </c>
      <c r="T196" s="45">
        <f>окт.26!E194</f>
        <v>0</v>
      </c>
      <c r="U196" s="45">
        <f>ноя.26!E194</f>
        <v>0</v>
      </c>
      <c r="V196" s="45">
        <f>дек.26!E194</f>
        <v>0</v>
      </c>
    </row>
    <row r="197" spans="1:22" x14ac:dyDescent="0.25">
      <c r="A197" s="19"/>
      <c r="B197" s="127">
        <f t="shared" si="19"/>
        <v>189</v>
      </c>
      <c r="C197" s="111"/>
      <c r="D197" s="135">
        <v>4200</v>
      </c>
      <c r="E197" s="136">
        <f t="shared" si="18"/>
        <v>1500</v>
      </c>
      <c r="F197" s="20">
        <f>янв.26!F195+фев.26!F195+мар.26!F195+апр.26!F195+май.26!F195+июн.26!F195+июл.26!F195+авг.26!F195+сен.26!F195+окт.26!F195+ноя.26!F195+дек.26!F195</f>
        <v>0</v>
      </c>
      <c r="G197" s="43">
        <f t="shared" si="16"/>
        <v>2700</v>
      </c>
      <c r="H197" s="20">
        <f>янв.26!E195</f>
        <v>1350</v>
      </c>
      <c r="I197" s="20">
        <f>фев.26!E195</f>
        <v>1350</v>
      </c>
      <c r="J197" s="20">
        <f>мар.26!E195</f>
        <v>0</v>
      </c>
      <c r="K197" s="44">
        <f t="shared" si="11"/>
        <v>0</v>
      </c>
      <c r="L197" s="20">
        <f>апр.26!E195</f>
        <v>0</v>
      </c>
      <c r="M197" s="45">
        <f>май.26!E195</f>
        <v>0</v>
      </c>
      <c r="N197" s="45">
        <f>июн.26!E195</f>
        <v>0</v>
      </c>
      <c r="O197" s="46">
        <f t="shared" si="12"/>
        <v>0</v>
      </c>
      <c r="P197" s="45">
        <f>июл.26!E195</f>
        <v>0</v>
      </c>
      <c r="Q197" s="45">
        <f>авг.26!E195</f>
        <v>0</v>
      </c>
      <c r="R197" s="45">
        <f>сен.26!E195</f>
        <v>0</v>
      </c>
      <c r="S197" s="47">
        <f t="shared" si="13"/>
        <v>0</v>
      </c>
      <c r="T197" s="45">
        <f>окт.26!E195</f>
        <v>0</v>
      </c>
      <c r="U197" s="45">
        <f>ноя.26!E195</f>
        <v>0</v>
      </c>
      <c r="V197" s="45">
        <f>дек.26!E195</f>
        <v>0</v>
      </c>
    </row>
    <row r="198" spans="1:22" x14ac:dyDescent="0.25">
      <c r="A198" s="19"/>
      <c r="B198" s="127">
        <f>B197+1</f>
        <v>190</v>
      </c>
      <c r="C198" s="111" t="s">
        <v>47</v>
      </c>
      <c r="D198" s="135">
        <v>0</v>
      </c>
      <c r="E198" s="136">
        <f t="shared" si="18"/>
        <v>0</v>
      </c>
      <c r="F198" s="20">
        <f>янв.26!F196+фев.26!F196+мар.26!F196+апр.26!F196+май.26!F196+июн.26!F196+июл.26!F196+авг.26!F196+сен.26!F196+окт.26!F196+ноя.26!F196+дек.26!F196</f>
        <v>0</v>
      </c>
      <c r="G198" s="43">
        <f t="shared" si="16"/>
        <v>0</v>
      </c>
      <c r="H198" s="20">
        <f>янв.26!E196</f>
        <v>0</v>
      </c>
      <c r="I198" s="20">
        <f>фев.26!E196</f>
        <v>0</v>
      </c>
      <c r="J198" s="20">
        <f>мар.26!E196</f>
        <v>0</v>
      </c>
      <c r="K198" s="44">
        <f t="shared" si="11"/>
        <v>0</v>
      </c>
      <c r="L198" s="20">
        <f>апр.26!E196</f>
        <v>0</v>
      </c>
      <c r="M198" s="45">
        <f>май.26!E196</f>
        <v>0</v>
      </c>
      <c r="N198" s="45">
        <f>июн.26!E196</f>
        <v>0</v>
      </c>
      <c r="O198" s="46">
        <f t="shared" si="12"/>
        <v>0</v>
      </c>
      <c r="P198" s="45">
        <f>июл.26!E196</f>
        <v>0</v>
      </c>
      <c r="Q198" s="45">
        <f>авг.26!E196</f>
        <v>0</v>
      </c>
      <c r="R198" s="45">
        <f>сен.26!E196</f>
        <v>0</v>
      </c>
      <c r="S198" s="47">
        <f t="shared" si="13"/>
        <v>0</v>
      </c>
      <c r="T198" s="45">
        <f>окт.26!E196</f>
        <v>0</v>
      </c>
      <c r="U198" s="45">
        <f>ноя.26!E196</f>
        <v>0</v>
      </c>
      <c r="V198" s="45">
        <f>дек.26!E196</f>
        <v>0</v>
      </c>
    </row>
    <row r="199" spans="1:22" x14ac:dyDescent="0.25">
      <c r="A199" s="19"/>
      <c r="B199" s="127">
        <f t="shared" si="19"/>
        <v>191</v>
      </c>
      <c r="C199" s="111"/>
      <c r="D199" s="135">
        <v>1350</v>
      </c>
      <c r="E199" s="136">
        <f t="shared" si="18"/>
        <v>-1350</v>
      </c>
      <c r="F199" s="20">
        <f>янв.26!F197+фев.26!F197+мар.26!F197+апр.26!F197+май.26!F197+июн.26!F197+июл.26!F197+авг.26!F197+сен.26!F197+окт.26!F197+ноя.26!F197+дек.26!F197</f>
        <v>0</v>
      </c>
      <c r="G199" s="43">
        <f t="shared" si="16"/>
        <v>2700</v>
      </c>
      <c r="H199" s="20">
        <f>янв.26!E197</f>
        <v>1350</v>
      </c>
      <c r="I199" s="20">
        <f>фев.26!E197</f>
        <v>1350</v>
      </c>
      <c r="J199" s="20">
        <f>мар.26!E197</f>
        <v>0</v>
      </c>
      <c r="K199" s="44">
        <f t="shared" ref="K199:K262" si="20">SUM(L199:N199)</f>
        <v>0</v>
      </c>
      <c r="L199" s="20">
        <f>апр.26!E197</f>
        <v>0</v>
      </c>
      <c r="M199" s="45">
        <f>май.26!E197</f>
        <v>0</v>
      </c>
      <c r="N199" s="45">
        <f>июн.26!E197</f>
        <v>0</v>
      </c>
      <c r="O199" s="46">
        <f t="shared" ref="O199:O262" si="21">P199+Q199+R199</f>
        <v>0</v>
      </c>
      <c r="P199" s="45">
        <f>июл.26!E197</f>
        <v>0</v>
      </c>
      <c r="Q199" s="45">
        <f>авг.26!E197</f>
        <v>0</v>
      </c>
      <c r="R199" s="45">
        <f>сен.26!E197</f>
        <v>0</v>
      </c>
      <c r="S199" s="47">
        <f t="shared" ref="S199:S262" si="22">T199+U199+V199</f>
        <v>0</v>
      </c>
      <c r="T199" s="45">
        <f>окт.26!E197</f>
        <v>0</v>
      </c>
      <c r="U199" s="45">
        <f>ноя.26!E197</f>
        <v>0</v>
      </c>
      <c r="V199" s="45">
        <f>дек.26!E197</f>
        <v>0</v>
      </c>
    </row>
    <row r="200" spans="1:22" x14ac:dyDescent="0.25">
      <c r="A200" s="19"/>
      <c r="B200" s="127">
        <f t="shared" si="19"/>
        <v>192</v>
      </c>
      <c r="C200" s="111"/>
      <c r="D200" s="135">
        <v>1051</v>
      </c>
      <c r="E200" s="136">
        <f t="shared" si="18"/>
        <v>1</v>
      </c>
      <c r="F200" s="20">
        <f>янв.26!F198+фев.26!F198+мар.26!F198+апр.26!F198+май.26!F198+июн.26!F198+июл.26!F198+авг.26!F198+сен.26!F198+окт.26!F198+ноя.26!F198+дек.26!F198</f>
        <v>1650</v>
      </c>
      <c r="G200" s="43">
        <f t="shared" si="16"/>
        <v>2700</v>
      </c>
      <c r="H200" s="20">
        <f>янв.26!E198</f>
        <v>1350</v>
      </c>
      <c r="I200" s="20">
        <f>фев.26!E198</f>
        <v>1350</v>
      </c>
      <c r="J200" s="20">
        <f>мар.26!E198</f>
        <v>0</v>
      </c>
      <c r="K200" s="44">
        <f t="shared" si="20"/>
        <v>0</v>
      </c>
      <c r="L200" s="20">
        <f>апр.26!E198</f>
        <v>0</v>
      </c>
      <c r="M200" s="45">
        <f>май.26!E198</f>
        <v>0</v>
      </c>
      <c r="N200" s="45">
        <f>июн.26!E198</f>
        <v>0</v>
      </c>
      <c r="O200" s="46">
        <f t="shared" si="21"/>
        <v>0</v>
      </c>
      <c r="P200" s="45">
        <f>июл.26!E198</f>
        <v>0</v>
      </c>
      <c r="Q200" s="45">
        <f>авг.26!E198</f>
        <v>0</v>
      </c>
      <c r="R200" s="45">
        <f>сен.26!E198</f>
        <v>0</v>
      </c>
      <c r="S200" s="47">
        <f t="shared" si="22"/>
        <v>0</v>
      </c>
      <c r="T200" s="45">
        <f>окт.26!E198</f>
        <v>0</v>
      </c>
      <c r="U200" s="45">
        <f>ноя.26!E198</f>
        <v>0</v>
      </c>
      <c r="V200" s="45">
        <f>дек.26!E198</f>
        <v>0</v>
      </c>
    </row>
    <row r="201" spans="1:22" x14ac:dyDescent="0.25">
      <c r="A201" s="19"/>
      <c r="B201" s="127">
        <f t="shared" si="19"/>
        <v>193</v>
      </c>
      <c r="C201" s="111"/>
      <c r="D201" s="135">
        <v>3109.99</v>
      </c>
      <c r="E201" s="136">
        <f t="shared" si="18"/>
        <v>409.98999999999978</v>
      </c>
      <c r="F201" s="20">
        <f>янв.26!F199+фев.26!F199+мар.26!F199+апр.26!F199+май.26!F199+июн.26!F199+июл.26!F199+авг.26!F199+сен.26!F199+окт.26!F199+ноя.26!F199+дек.26!F199</f>
        <v>0</v>
      </c>
      <c r="G201" s="43">
        <f t="shared" si="16"/>
        <v>2700</v>
      </c>
      <c r="H201" s="20">
        <f>янв.26!E199</f>
        <v>1350</v>
      </c>
      <c r="I201" s="20">
        <f>фев.26!E199</f>
        <v>1350</v>
      </c>
      <c r="J201" s="20">
        <f>мар.26!E199</f>
        <v>0</v>
      </c>
      <c r="K201" s="44">
        <f t="shared" si="20"/>
        <v>0</v>
      </c>
      <c r="L201" s="20">
        <f>апр.26!E199</f>
        <v>0</v>
      </c>
      <c r="M201" s="45">
        <f>май.26!E199</f>
        <v>0</v>
      </c>
      <c r="N201" s="45">
        <f>июн.26!E199</f>
        <v>0</v>
      </c>
      <c r="O201" s="46">
        <f t="shared" si="21"/>
        <v>0</v>
      </c>
      <c r="P201" s="45">
        <f>июл.26!E199</f>
        <v>0</v>
      </c>
      <c r="Q201" s="45">
        <f>авг.26!E199</f>
        <v>0</v>
      </c>
      <c r="R201" s="45">
        <f>сен.26!E199</f>
        <v>0</v>
      </c>
      <c r="S201" s="47">
        <f t="shared" si="22"/>
        <v>0</v>
      </c>
      <c r="T201" s="45">
        <f>окт.26!E199</f>
        <v>0</v>
      </c>
      <c r="U201" s="45">
        <f>ноя.26!E199</f>
        <v>0</v>
      </c>
      <c r="V201" s="45">
        <f>дек.26!E199</f>
        <v>0</v>
      </c>
    </row>
    <row r="202" spans="1:22" x14ac:dyDescent="0.25">
      <c r="A202" s="19"/>
      <c r="B202" s="127">
        <f t="shared" si="19"/>
        <v>194</v>
      </c>
      <c r="C202" s="111"/>
      <c r="D202" s="135">
        <v>1950</v>
      </c>
      <c r="E202" s="136">
        <f t="shared" si="18"/>
        <v>600</v>
      </c>
      <c r="F202" s="20">
        <f>янв.26!F200+фев.26!F200+мар.26!F200+апр.26!F200+май.26!F200+июн.26!F200+июл.26!F200+авг.26!F200+сен.26!F200+окт.26!F200+ноя.26!F200+дек.26!F200</f>
        <v>1350</v>
      </c>
      <c r="G202" s="43">
        <f t="shared" si="16"/>
        <v>2700</v>
      </c>
      <c r="H202" s="20">
        <f>янв.26!E200</f>
        <v>1350</v>
      </c>
      <c r="I202" s="20">
        <f>фев.26!E200</f>
        <v>1350</v>
      </c>
      <c r="J202" s="20">
        <f>мар.26!E200</f>
        <v>0</v>
      </c>
      <c r="K202" s="44">
        <f t="shared" si="20"/>
        <v>0</v>
      </c>
      <c r="L202" s="20">
        <f>апр.26!E200</f>
        <v>0</v>
      </c>
      <c r="M202" s="45">
        <f>май.26!E200</f>
        <v>0</v>
      </c>
      <c r="N202" s="45">
        <f>июн.26!E200</f>
        <v>0</v>
      </c>
      <c r="O202" s="46">
        <f t="shared" si="21"/>
        <v>0</v>
      </c>
      <c r="P202" s="45">
        <f>июл.26!E200</f>
        <v>0</v>
      </c>
      <c r="Q202" s="45">
        <f>авг.26!E200</f>
        <v>0</v>
      </c>
      <c r="R202" s="45">
        <f>сен.26!E200</f>
        <v>0</v>
      </c>
      <c r="S202" s="47">
        <f t="shared" si="22"/>
        <v>0</v>
      </c>
      <c r="T202" s="45">
        <f>окт.26!E200</f>
        <v>0</v>
      </c>
      <c r="U202" s="45">
        <f>ноя.26!E200</f>
        <v>0</v>
      </c>
      <c r="V202" s="45">
        <f>дек.26!E200</f>
        <v>0</v>
      </c>
    </row>
    <row r="203" spans="1:22" x14ac:dyDescent="0.25">
      <c r="A203" s="19"/>
      <c r="B203" s="127">
        <f t="shared" si="19"/>
        <v>195</v>
      </c>
      <c r="C203" s="111"/>
      <c r="D203" s="135">
        <v>0</v>
      </c>
      <c r="E203" s="136">
        <f t="shared" si="18"/>
        <v>0</v>
      </c>
      <c r="F203" s="20">
        <f>янв.26!F201+фев.26!F201+мар.26!F201+апр.26!F201+май.26!F201+июн.26!F201+июл.26!F201+авг.26!F201+сен.26!F201+окт.26!F201+ноя.26!F201+дек.26!F201</f>
        <v>0</v>
      </c>
      <c r="G203" s="43">
        <f t="shared" si="16"/>
        <v>0</v>
      </c>
      <c r="H203" s="20">
        <f>янв.26!E201</f>
        <v>0</v>
      </c>
      <c r="I203" s="20">
        <f>фев.26!E201</f>
        <v>0</v>
      </c>
      <c r="J203" s="20">
        <f>мар.26!E201</f>
        <v>0</v>
      </c>
      <c r="K203" s="44">
        <f t="shared" si="20"/>
        <v>0</v>
      </c>
      <c r="L203" s="20">
        <f>апр.26!E201</f>
        <v>0</v>
      </c>
      <c r="M203" s="45">
        <f>май.26!E201</f>
        <v>0</v>
      </c>
      <c r="N203" s="45">
        <f>июн.26!E201</f>
        <v>0</v>
      </c>
      <c r="O203" s="46">
        <f t="shared" si="21"/>
        <v>0</v>
      </c>
      <c r="P203" s="45">
        <f>июл.26!E201</f>
        <v>0</v>
      </c>
      <c r="Q203" s="45">
        <f>авг.26!E201</f>
        <v>0</v>
      </c>
      <c r="R203" s="45">
        <f>сен.26!E201</f>
        <v>0</v>
      </c>
      <c r="S203" s="47">
        <f t="shared" si="22"/>
        <v>0</v>
      </c>
      <c r="T203" s="45">
        <f>окт.26!E201</f>
        <v>0</v>
      </c>
      <c r="U203" s="45">
        <f>ноя.26!E201</f>
        <v>0</v>
      </c>
      <c r="V203" s="45">
        <f>дек.26!E201</f>
        <v>0</v>
      </c>
    </row>
    <row r="204" spans="1:22" x14ac:dyDescent="0.25">
      <c r="A204" s="19"/>
      <c r="B204" s="127">
        <f t="shared" si="19"/>
        <v>196</v>
      </c>
      <c r="C204" s="111"/>
      <c r="D204" s="135">
        <v>-1350</v>
      </c>
      <c r="E204" s="136">
        <f t="shared" si="18"/>
        <v>-2700</v>
      </c>
      <c r="F204" s="20">
        <f>янв.26!F202+фев.26!F202+мар.26!F202+апр.26!F202+май.26!F202+июн.26!F202+июл.26!F202+авг.26!F202+сен.26!F202+окт.26!F202+ноя.26!F202+дек.26!F202</f>
        <v>1350</v>
      </c>
      <c r="G204" s="43">
        <f t="shared" si="16"/>
        <v>2700</v>
      </c>
      <c r="H204" s="20">
        <f>янв.26!E202</f>
        <v>1350</v>
      </c>
      <c r="I204" s="20">
        <f>фев.26!E202</f>
        <v>1350</v>
      </c>
      <c r="J204" s="20">
        <f>мар.26!E202</f>
        <v>0</v>
      </c>
      <c r="K204" s="44">
        <f t="shared" si="20"/>
        <v>0</v>
      </c>
      <c r="L204" s="20">
        <f>апр.26!E202</f>
        <v>0</v>
      </c>
      <c r="M204" s="45">
        <f>май.26!E202</f>
        <v>0</v>
      </c>
      <c r="N204" s="45">
        <f>июн.26!E202</f>
        <v>0</v>
      </c>
      <c r="O204" s="46">
        <f t="shared" si="21"/>
        <v>0</v>
      </c>
      <c r="P204" s="45">
        <f>июл.26!E202</f>
        <v>0</v>
      </c>
      <c r="Q204" s="45">
        <f>авг.26!E202</f>
        <v>0</v>
      </c>
      <c r="R204" s="45">
        <f>сен.26!E202</f>
        <v>0</v>
      </c>
      <c r="S204" s="47">
        <f t="shared" si="22"/>
        <v>0</v>
      </c>
      <c r="T204" s="45">
        <f>окт.26!E202</f>
        <v>0</v>
      </c>
      <c r="U204" s="45">
        <f>ноя.26!E202</f>
        <v>0</v>
      </c>
      <c r="V204" s="45">
        <f>дек.26!E202</f>
        <v>0</v>
      </c>
    </row>
    <row r="205" spans="1:22" x14ac:dyDescent="0.25">
      <c r="A205" s="19"/>
      <c r="B205" s="127">
        <f t="shared" si="19"/>
        <v>197</v>
      </c>
      <c r="C205" s="111"/>
      <c r="D205" s="135">
        <v>-24300</v>
      </c>
      <c r="E205" s="136">
        <f t="shared" si="18"/>
        <v>-27000</v>
      </c>
      <c r="F205" s="20">
        <f>янв.26!F203+фев.26!F203+мар.26!F203+апр.26!F203+май.26!F203+июн.26!F203+июл.26!F203+авг.26!F203+сен.26!F203+окт.26!F203+ноя.26!F203+дек.26!F203</f>
        <v>0</v>
      </c>
      <c r="G205" s="43">
        <f t="shared" si="16"/>
        <v>2700</v>
      </c>
      <c r="H205" s="20">
        <f>янв.26!E203</f>
        <v>1350</v>
      </c>
      <c r="I205" s="20">
        <f>фев.26!E203</f>
        <v>1350</v>
      </c>
      <c r="J205" s="20">
        <f>мар.26!E203</f>
        <v>0</v>
      </c>
      <c r="K205" s="44">
        <f t="shared" si="20"/>
        <v>0</v>
      </c>
      <c r="L205" s="20">
        <f>апр.26!E203</f>
        <v>0</v>
      </c>
      <c r="M205" s="45">
        <f>май.26!E203</f>
        <v>0</v>
      </c>
      <c r="N205" s="45">
        <f>июн.26!E203</f>
        <v>0</v>
      </c>
      <c r="O205" s="46">
        <f t="shared" si="21"/>
        <v>0</v>
      </c>
      <c r="P205" s="45">
        <f>июл.26!E203</f>
        <v>0</v>
      </c>
      <c r="Q205" s="45">
        <f>авг.26!E203</f>
        <v>0</v>
      </c>
      <c r="R205" s="45">
        <f>сен.26!E203</f>
        <v>0</v>
      </c>
      <c r="S205" s="47">
        <f t="shared" si="22"/>
        <v>0</v>
      </c>
      <c r="T205" s="45">
        <f>окт.26!E203</f>
        <v>0</v>
      </c>
      <c r="U205" s="45">
        <f>ноя.26!E203</f>
        <v>0</v>
      </c>
      <c r="V205" s="45">
        <f>дек.26!E203</f>
        <v>0</v>
      </c>
    </row>
    <row r="206" spans="1:22" x14ac:dyDescent="0.25">
      <c r="A206" s="19"/>
      <c r="B206" s="127">
        <f t="shared" si="19"/>
        <v>198</v>
      </c>
      <c r="C206" s="111"/>
      <c r="D206" s="135">
        <v>-24300</v>
      </c>
      <c r="E206" s="136">
        <f t="shared" si="18"/>
        <v>-27000</v>
      </c>
      <c r="F206" s="20">
        <f>янв.26!F204+фев.26!F204+мар.26!F204+апр.26!F204+май.26!F204+июн.26!F204+июл.26!F204+авг.26!F204+сен.26!F204+окт.26!F204+ноя.26!F204+дек.26!F204</f>
        <v>0</v>
      </c>
      <c r="G206" s="43">
        <f t="shared" si="16"/>
        <v>2700</v>
      </c>
      <c r="H206" s="20">
        <f>янв.26!E204</f>
        <v>1350</v>
      </c>
      <c r="I206" s="20">
        <f>фев.26!E204</f>
        <v>1350</v>
      </c>
      <c r="J206" s="20">
        <f>мар.26!E204</f>
        <v>0</v>
      </c>
      <c r="K206" s="44">
        <f t="shared" si="20"/>
        <v>0</v>
      </c>
      <c r="L206" s="20">
        <f>апр.26!E204</f>
        <v>0</v>
      </c>
      <c r="M206" s="45">
        <f>май.26!E204</f>
        <v>0</v>
      </c>
      <c r="N206" s="45">
        <f>июн.26!E204</f>
        <v>0</v>
      </c>
      <c r="O206" s="46">
        <f t="shared" si="21"/>
        <v>0</v>
      </c>
      <c r="P206" s="45">
        <f>июл.26!E204</f>
        <v>0</v>
      </c>
      <c r="Q206" s="45">
        <f>авг.26!E204</f>
        <v>0</v>
      </c>
      <c r="R206" s="45">
        <f>сен.26!E204</f>
        <v>0</v>
      </c>
      <c r="S206" s="47">
        <f t="shared" si="22"/>
        <v>0</v>
      </c>
      <c r="T206" s="45">
        <f>окт.26!E204</f>
        <v>0</v>
      </c>
      <c r="U206" s="45">
        <f>ноя.26!E204</f>
        <v>0</v>
      </c>
      <c r="V206" s="45">
        <f>дек.26!E204</f>
        <v>0</v>
      </c>
    </row>
    <row r="207" spans="1:22" x14ac:dyDescent="0.25">
      <c r="A207" s="19"/>
      <c r="B207" s="127">
        <f t="shared" si="19"/>
        <v>199</v>
      </c>
      <c r="C207" s="111"/>
      <c r="D207" s="135">
        <v>0</v>
      </c>
      <c r="E207" s="136">
        <f t="shared" si="18"/>
        <v>0</v>
      </c>
      <c r="F207" s="20">
        <f>янв.26!F205+фев.26!F205+мар.26!F205+апр.26!F205+май.26!F205+июн.26!F205+июл.26!F205+авг.26!F205+сен.26!F205+окт.26!F205+ноя.26!F205+дек.26!F205</f>
        <v>0</v>
      </c>
      <c r="G207" s="43">
        <f t="shared" si="16"/>
        <v>0</v>
      </c>
      <c r="H207" s="20">
        <f>янв.26!E205</f>
        <v>0</v>
      </c>
      <c r="I207" s="20">
        <f>фев.26!E205</f>
        <v>0</v>
      </c>
      <c r="J207" s="20">
        <f>мар.26!E205</f>
        <v>0</v>
      </c>
      <c r="K207" s="44">
        <f t="shared" si="20"/>
        <v>0</v>
      </c>
      <c r="L207" s="20">
        <f>апр.26!E205</f>
        <v>0</v>
      </c>
      <c r="M207" s="45">
        <f>май.26!E205</f>
        <v>0</v>
      </c>
      <c r="N207" s="45">
        <f>июн.26!E205</f>
        <v>0</v>
      </c>
      <c r="O207" s="46">
        <f t="shared" si="21"/>
        <v>0</v>
      </c>
      <c r="P207" s="45">
        <f>июл.26!E205</f>
        <v>0</v>
      </c>
      <c r="Q207" s="45">
        <f>авг.26!E205</f>
        <v>0</v>
      </c>
      <c r="R207" s="45">
        <f>сен.26!E205</f>
        <v>0</v>
      </c>
      <c r="S207" s="47">
        <f t="shared" si="22"/>
        <v>0</v>
      </c>
      <c r="T207" s="45">
        <f>окт.26!E205</f>
        <v>0</v>
      </c>
      <c r="U207" s="45">
        <f>ноя.26!E205</f>
        <v>0</v>
      </c>
      <c r="V207" s="45">
        <f>дек.26!E205</f>
        <v>0</v>
      </c>
    </row>
    <row r="208" spans="1:22" x14ac:dyDescent="0.25">
      <c r="A208" s="19"/>
      <c r="B208" s="127">
        <f t="shared" si="19"/>
        <v>200</v>
      </c>
      <c r="C208" s="111"/>
      <c r="D208" s="135">
        <v>0</v>
      </c>
      <c r="E208" s="136">
        <f t="shared" si="18"/>
        <v>0</v>
      </c>
      <c r="F208" s="20">
        <f>янв.26!F206+фев.26!F206+мар.26!F206+апр.26!F206+май.26!F206+июн.26!F206+июл.26!F206+авг.26!F206+сен.26!F206+окт.26!F206+ноя.26!F206+дек.26!F206</f>
        <v>0</v>
      </c>
      <c r="G208" s="43">
        <f t="shared" si="16"/>
        <v>0</v>
      </c>
      <c r="H208" s="20">
        <f>янв.26!E206</f>
        <v>0</v>
      </c>
      <c r="I208" s="20">
        <f>фев.26!E206</f>
        <v>0</v>
      </c>
      <c r="J208" s="20">
        <f>мар.26!E206</f>
        <v>0</v>
      </c>
      <c r="K208" s="44">
        <f t="shared" si="20"/>
        <v>0</v>
      </c>
      <c r="L208" s="20">
        <f>апр.26!E206</f>
        <v>0</v>
      </c>
      <c r="M208" s="45">
        <f>май.26!E206</f>
        <v>0</v>
      </c>
      <c r="N208" s="45">
        <f>июн.26!E206</f>
        <v>0</v>
      </c>
      <c r="O208" s="46">
        <f t="shared" si="21"/>
        <v>0</v>
      </c>
      <c r="P208" s="45">
        <f>июл.26!E206</f>
        <v>0</v>
      </c>
      <c r="Q208" s="45">
        <f>авг.26!E206</f>
        <v>0</v>
      </c>
      <c r="R208" s="45">
        <f>сен.26!E206</f>
        <v>0</v>
      </c>
      <c r="S208" s="47">
        <f t="shared" si="22"/>
        <v>0</v>
      </c>
      <c r="T208" s="45">
        <f>окт.26!E206</f>
        <v>0</v>
      </c>
      <c r="U208" s="45">
        <f>ноя.26!E206</f>
        <v>0</v>
      </c>
      <c r="V208" s="45">
        <f>дек.26!E206</f>
        <v>0</v>
      </c>
    </row>
    <row r="209" spans="1:22" x14ac:dyDescent="0.25">
      <c r="A209" s="127"/>
      <c r="B209" s="127">
        <f t="shared" si="19"/>
        <v>201</v>
      </c>
      <c r="C209" s="111"/>
      <c r="D209" s="135">
        <v>-12150</v>
      </c>
      <c r="E209" s="136">
        <f t="shared" si="18"/>
        <v>-14850</v>
      </c>
      <c r="F209" s="20">
        <f>янв.26!F207+фев.26!F207+мар.26!F207+апр.26!F207+май.26!F207+июн.26!F207+июл.26!F207+авг.26!F207+сен.26!F207+окт.26!F207+ноя.26!F207+дек.26!F207</f>
        <v>0</v>
      </c>
      <c r="G209" s="43">
        <f t="shared" si="16"/>
        <v>2700</v>
      </c>
      <c r="H209" s="20">
        <f>янв.26!E207</f>
        <v>1350</v>
      </c>
      <c r="I209" s="20">
        <f>фев.26!E207</f>
        <v>1350</v>
      </c>
      <c r="J209" s="20">
        <f>мар.26!E207</f>
        <v>0</v>
      </c>
      <c r="K209" s="44">
        <f t="shared" si="20"/>
        <v>0</v>
      </c>
      <c r="L209" s="20">
        <f>апр.26!E207</f>
        <v>0</v>
      </c>
      <c r="M209" s="45">
        <f>май.26!E207</f>
        <v>0</v>
      </c>
      <c r="N209" s="45">
        <f>июн.26!E207</f>
        <v>0</v>
      </c>
      <c r="O209" s="46">
        <f t="shared" si="21"/>
        <v>0</v>
      </c>
      <c r="P209" s="45">
        <f>июл.26!E207</f>
        <v>0</v>
      </c>
      <c r="Q209" s="45">
        <f>авг.26!E207</f>
        <v>0</v>
      </c>
      <c r="R209" s="45">
        <f>сен.26!E207</f>
        <v>0</v>
      </c>
      <c r="S209" s="47">
        <f t="shared" si="22"/>
        <v>0</v>
      </c>
      <c r="T209" s="45">
        <f>окт.26!E207</f>
        <v>0</v>
      </c>
      <c r="U209" s="45">
        <f>ноя.26!E207</f>
        <v>0</v>
      </c>
      <c r="V209" s="45">
        <f>дек.26!E207</f>
        <v>0</v>
      </c>
    </row>
    <row r="210" spans="1:22" x14ac:dyDescent="0.25">
      <c r="A210" s="19"/>
      <c r="B210" s="127">
        <f t="shared" si="19"/>
        <v>202</v>
      </c>
      <c r="C210" s="111"/>
      <c r="D210" s="135">
        <v>-10800</v>
      </c>
      <c r="E210" s="136">
        <f t="shared" si="18"/>
        <v>-13500</v>
      </c>
      <c r="F210" s="20">
        <f>янв.26!F208+фев.26!F208+мар.26!F208+апр.26!F208+май.26!F208+июн.26!F208+июл.26!F208+авг.26!F208+сен.26!F208+окт.26!F208+ноя.26!F208+дек.26!F208</f>
        <v>0</v>
      </c>
      <c r="G210" s="43">
        <f t="shared" si="16"/>
        <v>2700</v>
      </c>
      <c r="H210" s="20">
        <f>янв.26!E208</f>
        <v>1350</v>
      </c>
      <c r="I210" s="20">
        <f>фев.26!E208</f>
        <v>1350</v>
      </c>
      <c r="J210" s="20">
        <f>мар.26!E208</f>
        <v>0</v>
      </c>
      <c r="K210" s="44">
        <f t="shared" si="20"/>
        <v>0</v>
      </c>
      <c r="L210" s="20">
        <f>апр.26!E208</f>
        <v>0</v>
      </c>
      <c r="M210" s="45">
        <f>май.26!E208</f>
        <v>0</v>
      </c>
      <c r="N210" s="45">
        <f>июн.26!E208</f>
        <v>0</v>
      </c>
      <c r="O210" s="46">
        <f t="shared" si="21"/>
        <v>0</v>
      </c>
      <c r="P210" s="45">
        <f>июл.26!E208</f>
        <v>0</v>
      </c>
      <c r="Q210" s="45">
        <f>авг.26!E208</f>
        <v>0</v>
      </c>
      <c r="R210" s="45">
        <f>сен.26!E208</f>
        <v>0</v>
      </c>
      <c r="S210" s="47">
        <f t="shared" si="22"/>
        <v>0</v>
      </c>
      <c r="T210" s="45">
        <f>окт.26!E208</f>
        <v>0</v>
      </c>
      <c r="U210" s="45">
        <f>ноя.26!E208</f>
        <v>0</v>
      </c>
      <c r="V210" s="45">
        <f>дек.26!E208</f>
        <v>0</v>
      </c>
    </row>
    <row r="211" spans="1:22" x14ac:dyDescent="0.25">
      <c r="A211" s="19"/>
      <c r="B211" s="127">
        <f t="shared" si="19"/>
        <v>203</v>
      </c>
      <c r="C211" s="111"/>
      <c r="D211" s="135">
        <v>-2700</v>
      </c>
      <c r="E211" s="136">
        <f t="shared" si="18"/>
        <v>-5400</v>
      </c>
      <c r="F211" s="20">
        <f>янв.26!F209+фев.26!F209+мар.26!F209+апр.26!F209+май.26!F209+июн.26!F209+июл.26!F209+авг.26!F209+сен.26!F209+окт.26!F209+ноя.26!F209+дек.26!F209</f>
        <v>0</v>
      </c>
      <c r="G211" s="43">
        <f t="shared" ref="G211:G275" si="23">H211+I211+J211</f>
        <v>2700</v>
      </c>
      <c r="H211" s="20">
        <f>янв.26!E209</f>
        <v>1350</v>
      </c>
      <c r="I211" s="20">
        <f>фев.26!E209</f>
        <v>1350</v>
      </c>
      <c r="J211" s="20">
        <f>мар.26!E209</f>
        <v>0</v>
      </c>
      <c r="K211" s="44">
        <f t="shared" si="20"/>
        <v>0</v>
      </c>
      <c r="L211" s="20">
        <f>апр.26!E209</f>
        <v>0</v>
      </c>
      <c r="M211" s="45">
        <f>май.26!E209</f>
        <v>0</v>
      </c>
      <c r="N211" s="45">
        <f>июн.26!E209</f>
        <v>0</v>
      </c>
      <c r="O211" s="46">
        <f t="shared" si="21"/>
        <v>0</v>
      </c>
      <c r="P211" s="45">
        <f>июл.26!E209</f>
        <v>0</v>
      </c>
      <c r="Q211" s="45">
        <f>авг.26!E209</f>
        <v>0</v>
      </c>
      <c r="R211" s="45">
        <f>сен.26!E209</f>
        <v>0</v>
      </c>
      <c r="S211" s="47">
        <f t="shared" si="22"/>
        <v>0</v>
      </c>
      <c r="T211" s="45">
        <f>окт.26!E209</f>
        <v>0</v>
      </c>
      <c r="U211" s="45">
        <f>ноя.26!E209</f>
        <v>0</v>
      </c>
      <c r="V211" s="45">
        <f>дек.26!E209</f>
        <v>0</v>
      </c>
    </row>
    <row r="212" spans="1:22" x14ac:dyDescent="0.25">
      <c r="A212" s="19"/>
      <c r="B212" s="127">
        <f>B211+1</f>
        <v>204</v>
      </c>
      <c r="C212" s="111"/>
      <c r="D212" s="135">
        <v>0</v>
      </c>
      <c r="E212" s="136">
        <f t="shared" si="18"/>
        <v>0</v>
      </c>
      <c r="F212" s="20">
        <f>янв.26!F210+фев.26!F210+мар.26!F210+апр.26!F210+май.26!F210+июн.26!F210+июл.26!F210+авг.26!F210+сен.26!F210+окт.26!F210+ноя.26!F210+дек.26!F210</f>
        <v>0</v>
      </c>
      <c r="G212" s="43">
        <f t="shared" si="23"/>
        <v>0</v>
      </c>
      <c r="H212" s="20">
        <f>янв.26!E210</f>
        <v>0</v>
      </c>
      <c r="I212" s="20">
        <f>фев.26!E210</f>
        <v>0</v>
      </c>
      <c r="J212" s="20">
        <f>мар.26!E210</f>
        <v>0</v>
      </c>
      <c r="K212" s="44">
        <f t="shared" si="20"/>
        <v>0</v>
      </c>
      <c r="L212" s="20">
        <f>апр.26!E210</f>
        <v>0</v>
      </c>
      <c r="M212" s="45">
        <f>май.26!E210</f>
        <v>0</v>
      </c>
      <c r="N212" s="45">
        <f>июн.26!E210</f>
        <v>0</v>
      </c>
      <c r="O212" s="46">
        <f t="shared" si="21"/>
        <v>0</v>
      </c>
      <c r="P212" s="45">
        <f>июл.26!E210</f>
        <v>0</v>
      </c>
      <c r="Q212" s="45">
        <f>авг.26!E210</f>
        <v>0</v>
      </c>
      <c r="R212" s="45">
        <f>сен.26!E210</f>
        <v>0</v>
      </c>
      <c r="S212" s="47">
        <f t="shared" si="22"/>
        <v>0</v>
      </c>
      <c r="T212" s="45">
        <f>окт.26!E210</f>
        <v>0</v>
      </c>
      <c r="U212" s="45">
        <f>ноя.26!E210</f>
        <v>0</v>
      </c>
      <c r="V212" s="45">
        <f>дек.26!E210</f>
        <v>0</v>
      </c>
    </row>
    <row r="213" spans="1:22" x14ac:dyDescent="0.25">
      <c r="A213" s="19"/>
      <c r="B213" s="127">
        <f t="shared" si="19"/>
        <v>205</v>
      </c>
      <c r="C213" s="111"/>
      <c r="D213" s="135">
        <v>-10800</v>
      </c>
      <c r="E213" s="136">
        <f t="shared" si="18"/>
        <v>-13500</v>
      </c>
      <c r="F213" s="20">
        <f>янв.26!F211+фев.26!F211+мар.26!F211+апр.26!F211+май.26!F211+июн.26!F211+июл.26!F211+авг.26!F211+сен.26!F211+окт.26!F211+ноя.26!F211+дек.26!F211</f>
        <v>0</v>
      </c>
      <c r="G213" s="43">
        <f t="shared" si="23"/>
        <v>2700</v>
      </c>
      <c r="H213" s="20">
        <f>янв.26!E211</f>
        <v>1350</v>
      </c>
      <c r="I213" s="20">
        <f>фев.26!E211</f>
        <v>1350</v>
      </c>
      <c r="J213" s="20">
        <f>мар.26!E211</f>
        <v>0</v>
      </c>
      <c r="K213" s="44">
        <f t="shared" si="20"/>
        <v>0</v>
      </c>
      <c r="L213" s="20">
        <f>апр.26!E211</f>
        <v>0</v>
      </c>
      <c r="M213" s="45">
        <f>май.26!E211</f>
        <v>0</v>
      </c>
      <c r="N213" s="45">
        <f>июн.26!E211</f>
        <v>0</v>
      </c>
      <c r="O213" s="46">
        <f t="shared" si="21"/>
        <v>0</v>
      </c>
      <c r="P213" s="45">
        <f>июл.26!E211</f>
        <v>0</v>
      </c>
      <c r="Q213" s="45">
        <f>авг.26!E211</f>
        <v>0</v>
      </c>
      <c r="R213" s="45">
        <f>сен.26!E211</f>
        <v>0</v>
      </c>
      <c r="S213" s="47">
        <f t="shared" si="22"/>
        <v>0</v>
      </c>
      <c r="T213" s="45">
        <f>окт.26!E211</f>
        <v>0</v>
      </c>
      <c r="U213" s="45">
        <f>ноя.26!E211</f>
        <v>0</v>
      </c>
      <c r="V213" s="45">
        <f>дек.26!E211</f>
        <v>0</v>
      </c>
    </row>
    <row r="214" spans="1:22" x14ac:dyDescent="0.25">
      <c r="A214" s="19"/>
      <c r="B214" s="127">
        <f t="shared" si="19"/>
        <v>206</v>
      </c>
      <c r="C214" s="111"/>
      <c r="D214" s="135">
        <v>-10800</v>
      </c>
      <c r="E214" s="136">
        <f t="shared" si="18"/>
        <v>-13500</v>
      </c>
      <c r="F214" s="20">
        <f>янв.26!F212+фев.26!F212+мар.26!F212+апр.26!F212+май.26!F212+июн.26!F212+июл.26!F212+авг.26!F212+сен.26!F212+окт.26!F212+ноя.26!F212+дек.26!F212</f>
        <v>0</v>
      </c>
      <c r="G214" s="43">
        <f t="shared" si="23"/>
        <v>2700</v>
      </c>
      <c r="H214" s="20">
        <f>янв.26!E212</f>
        <v>1350</v>
      </c>
      <c r="I214" s="20">
        <f>фев.26!E212</f>
        <v>1350</v>
      </c>
      <c r="J214" s="20">
        <f>мар.26!E212</f>
        <v>0</v>
      </c>
      <c r="K214" s="44">
        <f t="shared" si="20"/>
        <v>0</v>
      </c>
      <c r="L214" s="20">
        <f>апр.26!E212</f>
        <v>0</v>
      </c>
      <c r="M214" s="45">
        <f>май.26!E212</f>
        <v>0</v>
      </c>
      <c r="N214" s="45">
        <f>июн.26!E212</f>
        <v>0</v>
      </c>
      <c r="O214" s="46">
        <f t="shared" si="21"/>
        <v>0</v>
      </c>
      <c r="P214" s="45">
        <f>июл.26!E212</f>
        <v>0</v>
      </c>
      <c r="Q214" s="45">
        <f>авг.26!E212</f>
        <v>0</v>
      </c>
      <c r="R214" s="45">
        <f>сен.26!E212</f>
        <v>0</v>
      </c>
      <c r="S214" s="47">
        <f t="shared" si="22"/>
        <v>0</v>
      </c>
      <c r="T214" s="45">
        <f>окт.26!E212</f>
        <v>0</v>
      </c>
      <c r="U214" s="45">
        <f>ноя.26!E212</f>
        <v>0</v>
      </c>
      <c r="V214" s="45">
        <f>дек.26!E212</f>
        <v>0</v>
      </c>
    </row>
    <row r="215" spans="1:22" x14ac:dyDescent="0.25">
      <c r="A215" s="19"/>
      <c r="B215" s="127">
        <f t="shared" si="19"/>
        <v>207</v>
      </c>
      <c r="C215" s="111"/>
      <c r="D215" s="135">
        <v>-142248.85</v>
      </c>
      <c r="E215" s="136">
        <f t="shared" si="18"/>
        <v>-144948.85</v>
      </c>
      <c r="F215" s="20">
        <f>янв.26!F213+фев.26!F213+мар.26!F213+апр.26!F213+май.26!F213+июн.26!F213+июл.26!F213+авг.26!F213+сен.26!F213+окт.26!F213+ноя.26!F213+дек.26!F213</f>
        <v>0</v>
      </c>
      <c r="G215" s="43">
        <f t="shared" si="23"/>
        <v>2700</v>
      </c>
      <c r="H215" s="20">
        <f>янв.26!E213</f>
        <v>1350</v>
      </c>
      <c r="I215" s="20">
        <f>фев.26!E213</f>
        <v>1350</v>
      </c>
      <c r="J215" s="20">
        <f>мар.26!E213</f>
        <v>0</v>
      </c>
      <c r="K215" s="44">
        <f t="shared" si="20"/>
        <v>0</v>
      </c>
      <c r="L215" s="20">
        <f>апр.26!E213</f>
        <v>0</v>
      </c>
      <c r="M215" s="45">
        <f>май.26!E213</f>
        <v>0</v>
      </c>
      <c r="N215" s="45">
        <f>июн.26!E213</f>
        <v>0</v>
      </c>
      <c r="O215" s="46">
        <f t="shared" si="21"/>
        <v>0</v>
      </c>
      <c r="P215" s="45">
        <f>июл.26!E213</f>
        <v>0</v>
      </c>
      <c r="Q215" s="45">
        <f>авг.26!E213</f>
        <v>0</v>
      </c>
      <c r="R215" s="45">
        <f>сен.26!E213</f>
        <v>0</v>
      </c>
      <c r="S215" s="47">
        <f t="shared" si="22"/>
        <v>0</v>
      </c>
      <c r="T215" s="45">
        <f>окт.26!E213</f>
        <v>0</v>
      </c>
      <c r="U215" s="45">
        <f>ноя.26!E213</f>
        <v>0</v>
      </c>
      <c r="V215" s="45">
        <f>дек.26!E213</f>
        <v>0</v>
      </c>
    </row>
    <row r="216" spans="1:22" x14ac:dyDescent="0.25">
      <c r="A216" s="19"/>
      <c r="B216" s="127">
        <f t="shared" si="19"/>
        <v>208</v>
      </c>
      <c r="C216" s="111"/>
      <c r="D216" s="135">
        <v>5400.57</v>
      </c>
      <c r="E216" s="136">
        <f t="shared" si="18"/>
        <v>2700.5699999999997</v>
      </c>
      <c r="F216" s="20">
        <f>янв.26!F214+фев.26!F214+мар.26!F214+апр.26!F214+май.26!F214+июн.26!F214+июл.26!F214+авг.26!F214+сен.26!F214+окт.26!F214+ноя.26!F214+дек.26!F214</f>
        <v>0</v>
      </c>
      <c r="G216" s="43">
        <f t="shared" si="23"/>
        <v>2700</v>
      </c>
      <c r="H216" s="20">
        <f>янв.26!E214</f>
        <v>1350</v>
      </c>
      <c r="I216" s="20">
        <f>фев.26!E214</f>
        <v>1350</v>
      </c>
      <c r="J216" s="20">
        <f>мар.26!E214</f>
        <v>0</v>
      </c>
      <c r="K216" s="44">
        <f t="shared" si="20"/>
        <v>0</v>
      </c>
      <c r="L216" s="20">
        <f>апр.26!E214</f>
        <v>0</v>
      </c>
      <c r="M216" s="45">
        <f>май.26!E214</f>
        <v>0</v>
      </c>
      <c r="N216" s="45">
        <f>июн.26!E214</f>
        <v>0</v>
      </c>
      <c r="O216" s="46">
        <f t="shared" si="21"/>
        <v>0</v>
      </c>
      <c r="P216" s="45">
        <f>июл.26!E214</f>
        <v>0</v>
      </c>
      <c r="Q216" s="45">
        <f>авг.26!E214</f>
        <v>0</v>
      </c>
      <c r="R216" s="45">
        <f>сен.26!E214</f>
        <v>0</v>
      </c>
      <c r="S216" s="47">
        <f t="shared" si="22"/>
        <v>0</v>
      </c>
      <c r="T216" s="45">
        <f>окт.26!E214</f>
        <v>0</v>
      </c>
      <c r="U216" s="45">
        <f>ноя.26!E214</f>
        <v>0</v>
      </c>
      <c r="V216" s="45">
        <f>дек.26!E214</f>
        <v>0</v>
      </c>
    </row>
    <row r="217" spans="1:22" x14ac:dyDescent="0.25">
      <c r="A217" s="19"/>
      <c r="B217" s="127">
        <f t="shared" si="19"/>
        <v>209</v>
      </c>
      <c r="C217" s="111"/>
      <c r="D217" s="135">
        <v>-6600</v>
      </c>
      <c r="E217" s="136">
        <f t="shared" si="18"/>
        <v>-9300</v>
      </c>
      <c r="F217" s="20">
        <f>янв.26!F215+фев.26!F215+мар.26!F215+апр.26!F215+май.26!F215+июн.26!F215+июл.26!F215+авг.26!F215+сен.26!F215+окт.26!F215+ноя.26!F215+дек.26!F215</f>
        <v>0</v>
      </c>
      <c r="G217" s="43">
        <f t="shared" si="23"/>
        <v>2700</v>
      </c>
      <c r="H217" s="20">
        <f>янв.26!E215</f>
        <v>1350</v>
      </c>
      <c r="I217" s="20">
        <f>фев.26!E215</f>
        <v>1350</v>
      </c>
      <c r="J217" s="20">
        <f>мар.26!E215</f>
        <v>0</v>
      </c>
      <c r="K217" s="44">
        <f t="shared" si="20"/>
        <v>0</v>
      </c>
      <c r="L217" s="20">
        <f>апр.26!E215</f>
        <v>0</v>
      </c>
      <c r="M217" s="45">
        <f>май.26!E215</f>
        <v>0</v>
      </c>
      <c r="N217" s="45">
        <f>июн.26!E215</f>
        <v>0</v>
      </c>
      <c r="O217" s="46">
        <f t="shared" si="21"/>
        <v>0</v>
      </c>
      <c r="P217" s="45">
        <f>июл.26!E215</f>
        <v>0</v>
      </c>
      <c r="Q217" s="45">
        <f>авг.26!E215</f>
        <v>0</v>
      </c>
      <c r="R217" s="45">
        <f>сен.26!E215</f>
        <v>0</v>
      </c>
      <c r="S217" s="47">
        <f t="shared" si="22"/>
        <v>0</v>
      </c>
      <c r="T217" s="45">
        <f>окт.26!E215</f>
        <v>0</v>
      </c>
      <c r="U217" s="45">
        <f>ноя.26!E215</f>
        <v>0</v>
      </c>
      <c r="V217" s="45">
        <f>дек.26!E215</f>
        <v>0</v>
      </c>
    </row>
    <row r="218" spans="1:22" x14ac:dyDescent="0.25">
      <c r="A218" s="19"/>
      <c r="B218" s="127">
        <f t="shared" si="19"/>
        <v>210</v>
      </c>
      <c r="C218" s="111"/>
      <c r="D218" s="135">
        <v>-8100</v>
      </c>
      <c r="E218" s="136">
        <f t="shared" si="18"/>
        <v>-10800</v>
      </c>
      <c r="F218" s="20">
        <f>янв.26!F216+фев.26!F216+мар.26!F216+апр.26!F216+май.26!F216+июн.26!F216+июл.26!F216+авг.26!F216+сен.26!F216+окт.26!F216+ноя.26!F216+дек.26!F216</f>
        <v>0</v>
      </c>
      <c r="G218" s="43">
        <f t="shared" si="23"/>
        <v>2700</v>
      </c>
      <c r="H218" s="20">
        <f>янв.26!E216</f>
        <v>1350</v>
      </c>
      <c r="I218" s="20">
        <f>фев.26!E216</f>
        <v>1350</v>
      </c>
      <c r="J218" s="20">
        <f>мар.26!E216</f>
        <v>0</v>
      </c>
      <c r="K218" s="44">
        <f t="shared" si="20"/>
        <v>0</v>
      </c>
      <c r="L218" s="20">
        <f>апр.26!E216</f>
        <v>0</v>
      </c>
      <c r="M218" s="45">
        <f>май.26!E216</f>
        <v>0</v>
      </c>
      <c r="N218" s="45">
        <f>июн.26!E216</f>
        <v>0</v>
      </c>
      <c r="O218" s="46">
        <f t="shared" si="21"/>
        <v>0</v>
      </c>
      <c r="P218" s="45">
        <f>июл.26!E216</f>
        <v>0</v>
      </c>
      <c r="Q218" s="45">
        <f>авг.26!E216</f>
        <v>0</v>
      </c>
      <c r="R218" s="45">
        <f>сен.26!E216</f>
        <v>0</v>
      </c>
      <c r="S218" s="47">
        <f t="shared" si="22"/>
        <v>0</v>
      </c>
      <c r="T218" s="45">
        <f>окт.26!E216</f>
        <v>0</v>
      </c>
      <c r="U218" s="45">
        <f>ноя.26!E216</f>
        <v>0</v>
      </c>
      <c r="V218" s="45">
        <f>дек.26!E216</f>
        <v>0</v>
      </c>
    </row>
    <row r="219" spans="1:22" x14ac:dyDescent="0.25">
      <c r="A219" s="19"/>
      <c r="B219" s="127">
        <f t="shared" si="19"/>
        <v>211</v>
      </c>
      <c r="C219" s="111"/>
      <c r="D219" s="135">
        <v>-8100</v>
      </c>
      <c r="E219" s="136">
        <f t="shared" si="18"/>
        <v>-10800</v>
      </c>
      <c r="F219" s="20">
        <f>янв.26!F217+фев.26!F217+мар.26!F217+апр.26!F217+май.26!F217+июн.26!F217+июл.26!F217+авг.26!F217+сен.26!F217+окт.26!F217+ноя.26!F217+дек.26!F217</f>
        <v>0</v>
      </c>
      <c r="G219" s="43">
        <f t="shared" si="23"/>
        <v>2700</v>
      </c>
      <c r="H219" s="20">
        <f>янв.26!E217</f>
        <v>1350</v>
      </c>
      <c r="I219" s="20">
        <f>фев.26!E217</f>
        <v>1350</v>
      </c>
      <c r="J219" s="20">
        <f>мар.26!E217</f>
        <v>0</v>
      </c>
      <c r="K219" s="44">
        <f t="shared" si="20"/>
        <v>0</v>
      </c>
      <c r="L219" s="20">
        <f>апр.26!E217</f>
        <v>0</v>
      </c>
      <c r="M219" s="45">
        <f>май.26!E217</f>
        <v>0</v>
      </c>
      <c r="N219" s="45">
        <f>июн.26!E217</f>
        <v>0</v>
      </c>
      <c r="O219" s="46">
        <f t="shared" si="21"/>
        <v>0</v>
      </c>
      <c r="P219" s="45">
        <f>июл.26!E217</f>
        <v>0</v>
      </c>
      <c r="Q219" s="45">
        <f>авг.26!E217</f>
        <v>0</v>
      </c>
      <c r="R219" s="45">
        <f>сен.26!E217</f>
        <v>0</v>
      </c>
      <c r="S219" s="47">
        <f t="shared" si="22"/>
        <v>0</v>
      </c>
      <c r="T219" s="45">
        <f>окт.26!E217</f>
        <v>0</v>
      </c>
      <c r="U219" s="45">
        <f>ноя.26!E217</f>
        <v>0</v>
      </c>
      <c r="V219" s="45">
        <f>дек.26!E217</f>
        <v>0</v>
      </c>
    </row>
    <row r="220" spans="1:22" x14ac:dyDescent="0.25">
      <c r="A220" s="19"/>
      <c r="B220" s="127">
        <f t="shared" si="19"/>
        <v>212</v>
      </c>
      <c r="C220" s="111"/>
      <c r="D220" s="135">
        <v>0</v>
      </c>
      <c r="E220" s="136">
        <f t="shared" si="18"/>
        <v>-1350</v>
      </c>
      <c r="F220" s="20">
        <f>янв.26!F218+фев.26!F218+мар.26!F218+апр.26!F218+май.26!F218+июн.26!F218+июл.26!F218+авг.26!F218+сен.26!F218+окт.26!F218+ноя.26!F218+дек.26!F218</f>
        <v>1350</v>
      </c>
      <c r="G220" s="43">
        <f t="shared" si="23"/>
        <v>2700</v>
      </c>
      <c r="H220" s="20">
        <f>янв.26!E218</f>
        <v>1350</v>
      </c>
      <c r="I220" s="20">
        <f>фев.26!E218</f>
        <v>1350</v>
      </c>
      <c r="J220" s="20">
        <f>мар.26!E218</f>
        <v>0</v>
      </c>
      <c r="K220" s="44">
        <f t="shared" si="20"/>
        <v>0</v>
      </c>
      <c r="L220" s="20">
        <f>апр.26!E218</f>
        <v>0</v>
      </c>
      <c r="M220" s="45">
        <f>май.26!E218</f>
        <v>0</v>
      </c>
      <c r="N220" s="45">
        <f>июн.26!E218</f>
        <v>0</v>
      </c>
      <c r="O220" s="46">
        <f t="shared" si="21"/>
        <v>0</v>
      </c>
      <c r="P220" s="45">
        <f>июл.26!E218</f>
        <v>0</v>
      </c>
      <c r="Q220" s="45">
        <f>авг.26!E218</f>
        <v>0</v>
      </c>
      <c r="R220" s="45">
        <f>сен.26!E218</f>
        <v>0</v>
      </c>
      <c r="S220" s="47">
        <f t="shared" si="22"/>
        <v>0</v>
      </c>
      <c r="T220" s="45">
        <f>окт.26!E218</f>
        <v>0</v>
      </c>
      <c r="U220" s="45">
        <f>ноя.26!E218</f>
        <v>0</v>
      </c>
      <c r="V220" s="45">
        <f>дек.26!E218</f>
        <v>0</v>
      </c>
    </row>
    <row r="221" spans="1:22" x14ac:dyDescent="0.25">
      <c r="A221" s="19"/>
      <c r="B221" s="127">
        <f t="shared" si="19"/>
        <v>213</v>
      </c>
      <c r="C221" s="111"/>
      <c r="D221" s="135">
        <v>0</v>
      </c>
      <c r="E221" s="136">
        <f t="shared" si="18"/>
        <v>-2700</v>
      </c>
      <c r="F221" s="20">
        <f>янв.26!F219+фев.26!F219+мар.26!F219+апр.26!F219+май.26!F219+июн.26!F219+июл.26!F219+авг.26!F219+сен.26!F219+окт.26!F219+ноя.26!F219+дек.26!F219</f>
        <v>0</v>
      </c>
      <c r="G221" s="43">
        <f t="shared" si="23"/>
        <v>2700</v>
      </c>
      <c r="H221" s="20">
        <f>янв.26!E219</f>
        <v>1350</v>
      </c>
      <c r="I221" s="20">
        <f>фев.26!E219</f>
        <v>1350</v>
      </c>
      <c r="J221" s="20">
        <f>мар.26!E219</f>
        <v>0</v>
      </c>
      <c r="K221" s="44">
        <f t="shared" si="20"/>
        <v>0</v>
      </c>
      <c r="L221" s="20">
        <f>апр.26!E219</f>
        <v>0</v>
      </c>
      <c r="M221" s="45">
        <f>май.26!E219</f>
        <v>0</v>
      </c>
      <c r="N221" s="45">
        <f>июн.26!E219</f>
        <v>0</v>
      </c>
      <c r="O221" s="46">
        <f t="shared" si="21"/>
        <v>0</v>
      </c>
      <c r="P221" s="45">
        <f>июл.26!E219</f>
        <v>0</v>
      </c>
      <c r="Q221" s="45">
        <f>авг.26!E219</f>
        <v>0</v>
      </c>
      <c r="R221" s="45">
        <f>сен.26!E219</f>
        <v>0</v>
      </c>
      <c r="S221" s="47">
        <f t="shared" si="22"/>
        <v>0</v>
      </c>
      <c r="T221" s="45">
        <f>окт.26!E219</f>
        <v>0</v>
      </c>
      <c r="U221" s="45">
        <f>ноя.26!E219</f>
        <v>0</v>
      </c>
      <c r="V221" s="45">
        <f>дек.26!E219</f>
        <v>0</v>
      </c>
    </row>
    <row r="222" spans="1:22" x14ac:dyDescent="0.25">
      <c r="A222" s="19"/>
      <c r="B222" s="127">
        <f t="shared" si="19"/>
        <v>214</v>
      </c>
      <c r="C222" s="111"/>
      <c r="D222" s="135">
        <v>-4050</v>
      </c>
      <c r="E222" s="136">
        <f t="shared" si="18"/>
        <v>-6750</v>
      </c>
      <c r="F222" s="20">
        <f>янв.26!F220+фев.26!F220+мар.26!F220+апр.26!F220+май.26!F220+июн.26!F220+июл.26!F220+авг.26!F220+сен.26!F220+окт.26!F220+ноя.26!F220+дек.26!F220</f>
        <v>0</v>
      </c>
      <c r="G222" s="43">
        <f t="shared" si="23"/>
        <v>2700</v>
      </c>
      <c r="H222" s="20">
        <f>янв.26!E220</f>
        <v>1350</v>
      </c>
      <c r="I222" s="20">
        <f>фев.26!E220</f>
        <v>1350</v>
      </c>
      <c r="J222" s="20">
        <f>мар.26!E220</f>
        <v>0</v>
      </c>
      <c r="K222" s="44">
        <f t="shared" si="20"/>
        <v>0</v>
      </c>
      <c r="L222" s="20">
        <f>апр.26!E220</f>
        <v>0</v>
      </c>
      <c r="M222" s="45">
        <f>май.26!E220</f>
        <v>0</v>
      </c>
      <c r="N222" s="45">
        <f>июн.26!E220</f>
        <v>0</v>
      </c>
      <c r="O222" s="46">
        <f t="shared" si="21"/>
        <v>0</v>
      </c>
      <c r="P222" s="45">
        <f>июл.26!E220</f>
        <v>0</v>
      </c>
      <c r="Q222" s="45">
        <f>авг.26!E220</f>
        <v>0</v>
      </c>
      <c r="R222" s="45">
        <f>сен.26!E220</f>
        <v>0</v>
      </c>
      <c r="S222" s="47">
        <f t="shared" si="22"/>
        <v>0</v>
      </c>
      <c r="T222" s="45">
        <f>окт.26!E220</f>
        <v>0</v>
      </c>
      <c r="U222" s="45">
        <f>ноя.26!E220</f>
        <v>0</v>
      </c>
      <c r="V222" s="45">
        <f>дек.26!E220</f>
        <v>0</v>
      </c>
    </row>
    <row r="223" spans="1:22" x14ac:dyDescent="0.25">
      <c r="A223" s="19"/>
      <c r="B223" s="127">
        <f t="shared" si="19"/>
        <v>215</v>
      </c>
      <c r="C223" s="111"/>
      <c r="D223" s="135">
        <v>-18750</v>
      </c>
      <c r="E223" s="136">
        <f t="shared" si="18"/>
        <v>-21450</v>
      </c>
      <c r="F223" s="20">
        <f>янв.26!F221+фев.26!F221+мар.26!F221+апр.26!F221+май.26!F221+июн.26!F221+июл.26!F221+авг.26!F221+сен.26!F221+окт.26!F221+ноя.26!F221+дек.26!F221</f>
        <v>0</v>
      </c>
      <c r="G223" s="43">
        <f t="shared" si="23"/>
        <v>2700</v>
      </c>
      <c r="H223" s="20">
        <f>янв.26!E221</f>
        <v>1350</v>
      </c>
      <c r="I223" s="20">
        <f>фев.26!E221</f>
        <v>1350</v>
      </c>
      <c r="J223" s="20">
        <f>мар.26!E221</f>
        <v>0</v>
      </c>
      <c r="K223" s="44">
        <f t="shared" si="20"/>
        <v>0</v>
      </c>
      <c r="L223" s="20">
        <f>апр.26!E221</f>
        <v>0</v>
      </c>
      <c r="M223" s="45">
        <f>май.26!E221</f>
        <v>0</v>
      </c>
      <c r="N223" s="45">
        <f>июн.26!E221</f>
        <v>0</v>
      </c>
      <c r="O223" s="46">
        <f t="shared" si="21"/>
        <v>0</v>
      </c>
      <c r="P223" s="45">
        <f>июл.26!E221</f>
        <v>0</v>
      </c>
      <c r="Q223" s="45">
        <f>авг.26!E221</f>
        <v>0</v>
      </c>
      <c r="R223" s="45">
        <f>сен.26!E221</f>
        <v>0</v>
      </c>
      <c r="S223" s="47">
        <f t="shared" si="22"/>
        <v>0</v>
      </c>
      <c r="T223" s="45">
        <f>окт.26!E221</f>
        <v>0</v>
      </c>
      <c r="U223" s="45">
        <f>ноя.26!E221</f>
        <v>0</v>
      </c>
      <c r="V223" s="45">
        <f>дек.26!E221</f>
        <v>0</v>
      </c>
    </row>
    <row r="224" spans="1:22" x14ac:dyDescent="0.25">
      <c r="A224" s="19"/>
      <c r="B224" s="127">
        <f t="shared" si="19"/>
        <v>216</v>
      </c>
      <c r="C224" s="111"/>
      <c r="D224" s="135">
        <v>-18850</v>
      </c>
      <c r="E224" s="136">
        <f t="shared" si="18"/>
        <v>-21550</v>
      </c>
      <c r="F224" s="20">
        <f>янв.26!F222+фев.26!F222+мар.26!F222+апр.26!F222+май.26!F222+июн.26!F222+июл.26!F222+авг.26!F222+сен.26!F222+окт.26!F222+ноя.26!F222+дек.26!F222</f>
        <v>0</v>
      </c>
      <c r="G224" s="43">
        <f t="shared" si="23"/>
        <v>2700</v>
      </c>
      <c r="H224" s="20">
        <f>янв.26!E222</f>
        <v>1350</v>
      </c>
      <c r="I224" s="20">
        <f>фев.26!E222</f>
        <v>1350</v>
      </c>
      <c r="J224" s="20">
        <f>мар.26!E222</f>
        <v>0</v>
      </c>
      <c r="K224" s="44">
        <f t="shared" si="20"/>
        <v>0</v>
      </c>
      <c r="L224" s="20">
        <f>апр.26!E222</f>
        <v>0</v>
      </c>
      <c r="M224" s="45">
        <f>май.26!E222</f>
        <v>0</v>
      </c>
      <c r="N224" s="45">
        <f>июн.26!E222</f>
        <v>0</v>
      </c>
      <c r="O224" s="46">
        <f t="shared" si="21"/>
        <v>0</v>
      </c>
      <c r="P224" s="45">
        <f>июл.26!E222</f>
        <v>0</v>
      </c>
      <c r="Q224" s="45">
        <f>авг.26!E222</f>
        <v>0</v>
      </c>
      <c r="R224" s="45">
        <f>сен.26!E222</f>
        <v>0</v>
      </c>
      <c r="S224" s="47">
        <f t="shared" si="22"/>
        <v>0</v>
      </c>
      <c r="T224" s="45">
        <f>окт.26!E222</f>
        <v>0</v>
      </c>
      <c r="U224" s="45">
        <f>ноя.26!E222</f>
        <v>0</v>
      </c>
      <c r="V224" s="45">
        <f>дек.26!E222</f>
        <v>0</v>
      </c>
    </row>
    <row r="225" spans="1:22" x14ac:dyDescent="0.25">
      <c r="A225" s="19"/>
      <c r="B225" s="127">
        <f t="shared" si="19"/>
        <v>217</v>
      </c>
      <c r="C225" s="111"/>
      <c r="D225" s="135">
        <v>-78</v>
      </c>
      <c r="E225" s="136">
        <f t="shared" si="18"/>
        <v>-2778</v>
      </c>
      <c r="F225" s="20">
        <f>янв.26!F223+фев.26!F223+мар.26!F223+апр.26!F223+май.26!F223+июн.26!F223+июл.26!F223+авг.26!F223+сен.26!F223+окт.26!F223+ноя.26!F223+дек.26!F223</f>
        <v>0</v>
      </c>
      <c r="G225" s="43">
        <f t="shared" si="23"/>
        <v>2700</v>
      </c>
      <c r="H225" s="20">
        <f>янв.26!E223</f>
        <v>1350</v>
      </c>
      <c r="I225" s="20">
        <f>фев.26!E223</f>
        <v>1350</v>
      </c>
      <c r="J225" s="20">
        <f>мар.26!E223</f>
        <v>0</v>
      </c>
      <c r="K225" s="44">
        <f t="shared" si="20"/>
        <v>0</v>
      </c>
      <c r="L225" s="20">
        <f>апр.26!E223</f>
        <v>0</v>
      </c>
      <c r="M225" s="45">
        <f>май.26!E223</f>
        <v>0</v>
      </c>
      <c r="N225" s="45">
        <f>июн.26!E223</f>
        <v>0</v>
      </c>
      <c r="O225" s="46">
        <f t="shared" si="21"/>
        <v>0</v>
      </c>
      <c r="P225" s="45">
        <f>июл.26!E223</f>
        <v>0</v>
      </c>
      <c r="Q225" s="45">
        <f>авг.26!E223</f>
        <v>0</v>
      </c>
      <c r="R225" s="45">
        <f>сен.26!E223</f>
        <v>0</v>
      </c>
      <c r="S225" s="47">
        <f t="shared" si="22"/>
        <v>0</v>
      </c>
      <c r="T225" s="45">
        <f>окт.26!E223</f>
        <v>0</v>
      </c>
      <c r="U225" s="45">
        <f>ноя.26!E223</f>
        <v>0</v>
      </c>
      <c r="V225" s="45">
        <f>дек.26!E223</f>
        <v>0</v>
      </c>
    </row>
    <row r="226" spans="1:22" x14ac:dyDescent="0.25">
      <c r="A226" s="19"/>
      <c r="B226" s="127">
        <f t="shared" si="19"/>
        <v>218</v>
      </c>
      <c r="C226" s="111"/>
      <c r="D226" s="135">
        <v>0</v>
      </c>
      <c r="E226" s="136">
        <f t="shared" si="18"/>
        <v>0</v>
      </c>
      <c r="F226" s="20">
        <f>янв.26!F224+фев.26!F224+мар.26!F224+апр.26!F224+май.26!F224+июн.26!F224+июл.26!F224+авг.26!F224+сен.26!F224+окт.26!F224+ноя.26!F224+дек.26!F224</f>
        <v>0</v>
      </c>
      <c r="G226" s="43">
        <f t="shared" si="23"/>
        <v>0</v>
      </c>
      <c r="H226" s="20">
        <f>янв.26!E224</f>
        <v>0</v>
      </c>
      <c r="I226" s="20">
        <f>фев.26!E224</f>
        <v>0</v>
      </c>
      <c r="J226" s="20">
        <f>мар.26!E224</f>
        <v>0</v>
      </c>
      <c r="K226" s="44">
        <f t="shared" si="20"/>
        <v>0</v>
      </c>
      <c r="L226" s="20">
        <f>апр.26!E224</f>
        <v>0</v>
      </c>
      <c r="M226" s="45">
        <f>май.26!E224</f>
        <v>0</v>
      </c>
      <c r="N226" s="45">
        <f>июн.26!E224</f>
        <v>0</v>
      </c>
      <c r="O226" s="46">
        <f t="shared" si="21"/>
        <v>0</v>
      </c>
      <c r="P226" s="45">
        <f>июл.26!E224</f>
        <v>0</v>
      </c>
      <c r="Q226" s="45">
        <f>авг.26!E224</f>
        <v>0</v>
      </c>
      <c r="R226" s="45">
        <f>сен.26!E224</f>
        <v>0</v>
      </c>
      <c r="S226" s="47">
        <f t="shared" si="22"/>
        <v>0</v>
      </c>
      <c r="T226" s="45">
        <f>окт.26!E224</f>
        <v>0</v>
      </c>
      <c r="U226" s="45">
        <f>ноя.26!E224</f>
        <v>0</v>
      </c>
      <c r="V226" s="45">
        <f>дек.26!E224</f>
        <v>0</v>
      </c>
    </row>
    <row r="227" spans="1:22" x14ac:dyDescent="0.25">
      <c r="A227" s="19"/>
      <c r="B227" s="127">
        <v>219</v>
      </c>
      <c r="C227" s="111" t="s">
        <v>48</v>
      </c>
      <c r="D227" s="135">
        <v>150</v>
      </c>
      <c r="E227" s="136">
        <f t="shared" si="18"/>
        <v>-2550</v>
      </c>
      <c r="F227" s="20">
        <f>янв.26!F225+фев.26!F225+мар.26!F225+апр.26!F225+май.26!F225+июн.26!F225+июл.26!F225+авг.26!F225+сен.26!F225+окт.26!F225+ноя.26!F225+дек.26!F225</f>
        <v>0</v>
      </c>
      <c r="G227" s="43">
        <f t="shared" si="23"/>
        <v>2700</v>
      </c>
      <c r="H227" s="20">
        <f>янв.26!E225</f>
        <v>1350</v>
      </c>
      <c r="I227" s="20">
        <f>фев.26!E225</f>
        <v>1350</v>
      </c>
      <c r="J227" s="20">
        <f>мар.26!E225</f>
        <v>0</v>
      </c>
      <c r="K227" s="44">
        <f t="shared" si="20"/>
        <v>0</v>
      </c>
      <c r="L227" s="20">
        <f>апр.26!E225</f>
        <v>0</v>
      </c>
      <c r="M227" s="45">
        <f>май.26!E225</f>
        <v>0</v>
      </c>
      <c r="N227" s="45">
        <f>июн.26!E225</f>
        <v>0</v>
      </c>
      <c r="O227" s="46">
        <f t="shared" si="21"/>
        <v>0</v>
      </c>
      <c r="P227" s="45">
        <f>июл.26!E225</f>
        <v>0</v>
      </c>
      <c r="Q227" s="45">
        <f>авг.26!E225</f>
        <v>0</v>
      </c>
      <c r="R227" s="45">
        <f>сен.26!E225</f>
        <v>0</v>
      </c>
      <c r="S227" s="47">
        <f t="shared" si="22"/>
        <v>0</v>
      </c>
      <c r="T227" s="45">
        <f>окт.26!E225</f>
        <v>0</v>
      </c>
      <c r="U227" s="45">
        <f>ноя.26!E225</f>
        <v>0</v>
      </c>
      <c r="V227" s="45">
        <f>дек.26!E225</f>
        <v>0</v>
      </c>
    </row>
    <row r="228" spans="1:22" x14ac:dyDescent="0.25">
      <c r="A228" s="19"/>
      <c r="B228" s="127">
        <f t="shared" si="19"/>
        <v>220</v>
      </c>
      <c r="C228" s="111"/>
      <c r="D228" s="135">
        <v>-8100</v>
      </c>
      <c r="E228" s="136">
        <f t="shared" si="18"/>
        <v>-10800</v>
      </c>
      <c r="F228" s="20">
        <f>янв.26!F226+фев.26!F226+мар.26!F226+апр.26!F226+май.26!F226+июн.26!F226+июл.26!F226+авг.26!F226+сен.26!F226+окт.26!F226+ноя.26!F226+дек.26!F226</f>
        <v>0</v>
      </c>
      <c r="G228" s="43">
        <f t="shared" si="23"/>
        <v>2700</v>
      </c>
      <c r="H228" s="20">
        <f>янв.26!E226</f>
        <v>1350</v>
      </c>
      <c r="I228" s="20">
        <f>фев.26!E226</f>
        <v>1350</v>
      </c>
      <c r="J228" s="20">
        <f>мар.26!E226</f>
        <v>0</v>
      </c>
      <c r="K228" s="44">
        <f t="shared" si="20"/>
        <v>0</v>
      </c>
      <c r="L228" s="20">
        <f>апр.26!E226</f>
        <v>0</v>
      </c>
      <c r="M228" s="45">
        <f>май.26!E226</f>
        <v>0</v>
      </c>
      <c r="N228" s="45">
        <f>июн.26!E226</f>
        <v>0</v>
      </c>
      <c r="O228" s="46">
        <f t="shared" si="21"/>
        <v>0</v>
      </c>
      <c r="P228" s="45">
        <f>июл.26!E226</f>
        <v>0</v>
      </c>
      <c r="Q228" s="45">
        <f>авг.26!E226</f>
        <v>0</v>
      </c>
      <c r="R228" s="45">
        <f>сен.26!E226</f>
        <v>0</v>
      </c>
      <c r="S228" s="47">
        <f t="shared" si="22"/>
        <v>0</v>
      </c>
      <c r="T228" s="45">
        <f>окт.26!E226</f>
        <v>0</v>
      </c>
      <c r="U228" s="45">
        <f>ноя.26!E226</f>
        <v>0</v>
      </c>
      <c r="V228" s="45">
        <f>дек.26!E226</f>
        <v>0</v>
      </c>
    </row>
    <row r="229" spans="1:22" x14ac:dyDescent="0.25">
      <c r="A229" s="19"/>
      <c r="B229" s="127">
        <f t="shared" si="19"/>
        <v>221</v>
      </c>
      <c r="C229" s="111"/>
      <c r="D229" s="135">
        <v>-26725</v>
      </c>
      <c r="E229" s="136">
        <f t="shared" si="18"/>
        <v>-29425</v>
      </c>
      <c r="F229" s="20">
        <f>янв.26!F227+фев.26!F227+мар.26!F227+апр.26!F227+май.26!F227+июн.26!F227+июл.26!F227+авг.26!F227+сен.26!F227+окт.26!F227+ноя.26!F227+дек.26!F227</f>
        <v>0</v>
      </c>
      <c r="G229" s="43">
        <f t="shared" si="23"/>
        <v>2700</v>
      </c>
      <c r="H229" s="20">
        <f>янв.26!E227</f>
        <v>1350</v>
      </c>
      <c r="I229" s="20">
        <f>фев.26!E227</f>
        <v>1350</v>
      </c>
      <c r="J229" s="20">
        <f>мар.26!E227</f>
        <v>0</v>
      </c>
      <c r="K229" s="44">
        <f t="shared" si="20"/>
        <v>0</v>
      </c>
      <c r="L229" s="20">
        <f>апр.26!E227</f>
        <v>0</v>
      </c>
      <c r="M229" s="45">
        <f>май.26!E227</f>
        <v>0</v>
      </c>
      <c r="N229" s="45">
        <f>июн.26!E227</f>
        <v>0</v>
      </c>
      <c r="O229" s="46">
        <f t="shared" si="21"/>
        <v>0</v>
      </c>
      <c r="P229" s="45">
        <f>июл.26!E227</f>
        <v>0</v>
      </c>
      <c r="Q229" s="45">
        <f>авг.26!E227</f>
        <v>0</v>
      </c>
      <c r="R229" s="45">
        <f>сен.26!E227</f>
        <v>0</v>
      </c>
      <c r="S229" s="47">
        <f t="shared" si="22"/>
        <v>0</v>
      </c>
      <c r="T229" s="45">
        <f>окт.26!E227</f>
        <v>0</v>
      </c>
      <c r="U229" s="45">
        <f>ноя.26!E227</f>
        <v>0</v>
      </c>
      <c r="V229" s="45">
        <f>дек.26!E227</f>
        <v>0</v>
      </c>
    </row>
    <row r="230" spans="1:22" x14ac:dyDescent="0.25">
      <c r="A230" s="19"/>
      <c r="B230" s="127">
        <f t="shared" si="19"/>
        <v>222</v>
      </c>
      <c r="C230" s="111"/>
      <c r="D230" s="135">
        <v>-54400</v>
      </c>
      <c r="E230" s="136">
        <f t="shared" si="18"/>
        <v>-57100</v>
      </c>
      <c r="F230" s="20">
        <f>янв.26!F228+фев.26!F228+мар.26!F228+апр.26!F228+май.26!F228+июн.26!F228+июл.26!F228+авг.26!F228+сен.26!F228+окт.26!F228+ноя.26!F228+дек.26!F228</f>
        <v>0</v>
      </c>
      <c r="G230" s="43">
        <f t="shared" si="23"/>
        <v>2700</v>
      </c>
      <c r="H230" s="20">
        <f>янв.26!E228</f>
        <v>1350</v>
      </c>
      <c r="I230" s="20">
        <f>фев.26!E228</f>
        <v>1350</v>
      </c>
      <c r="J230" s="20">
        <f>мар.26!E228</f>
        <v>0</v>
      </c>
      <c r="K230" s="44">
        <f t="shared" si="20"/>
        <v>0</v>
      </c>
      <c r="L230" s="20">
        <f>апр.26!E228</f>
        <v>0</v>
      </c>
      <c r="M230" s="45">
        <f>май.26!E228</f>
        <v>0</v>
      </c>
      <c r="N230" s="45">
        <f>июн.26!E228</f>
        <v>0</v>
      </c>
      <c r="O230" s="46">
        <f t="shared" si="21"/>
        <v>0</v>
      </c>
      <c r="P230" s="45">
        <f>июл.26!E228</f>
        <v>0</v>
      </c>
      <c r="Q230" s="45">
        <f>авг.26!E228</f>
        <v>0</v>
      </c>
      <c r="R230" s="45">
        <f>сен.26!E228</f>
        <v>0</v>
      </c>
      <c r="S230" s="47">
        <f t="shared" si="22"/>
        <v>0</v>
      </c>
      <c r="T230" s="45">
        <f>окт.26!E228</f>
        <v>0</v>
      </c>
      <c r="U230" s="45">
        <f>ноя.26!E228</f>
        <v>0</v>
      </c>
      <c r="V230" s="45">
        <f>дек.26!E228</f>
        <v>0</v>
      </c>
    </row>
    <row r="231" spans="1:22" x14ac:dyDescent="0.25">
      <c r="A231" s="19"/>
      <c r="B231" s="127">
        <f t="shared" si="19"/>
        <v>223</v>
      </c>
      <c r="C231" s="111"/>
      <c r="D231" s="135">
        <v>16950</v>
      </c>
      <c r="E231" s="136">
        <f t="shared" si="18"/>
        <v>14250</v>
      </c>
      <c r="F231" s="20">
        <f>янв.26!F229+фев.26!F229+мар.26!F229+апр.26!F229+май.26!F229+июн.26!F229+июл.26!F229+авг.26!F229+сен.26!F229+окт.26!F229+ноя.26!F229+дек.26!F229</f>
        <v>0</v>
      </c>
      <c r="G231" s="43">
        <f t="shared" si="23"/>
        <v>2700</v>
      </c>
      <c r="H231" s="20">
        <f>янв.26!E229</f>
        <v>1350</v>
      </c>
      <c r="I231" s="20">
        <f>фев.26!E229</f>
        <v>1350</v>
      </c>
      <c r="J231" s="20">
        <f>мар.26!E229</f>
        <v>0</v>
      </c>
      <c r="K231" s="44">
        <f t="shared" si="20"/>
        <v>0</v>
      </c>
      <c r="L231" s="20">
        <f>апр.26!E229</f>
        <v>0</v>
      </c>
      <c r="M231" s="45">
        <f>май.26!E229</f>
        <v>0</v>
      </c>
      <c r="N231" s="45">
        <f>июн.26!E229</f>
        <v>0</v>
      </c>
      <c r="O231" s="46">
        <f t="shared" si="21"/>
        <v>0</v>
      </c>
      <c r="P231" s="45">
        <f>июл.26!E229</f>
        <v>0</v>
      </c>
      <c r="Q231" s="45">
        <f>авг.26!E229</f>
        <v>0</v>
      </c>
      <c r="R231" s="45">
        <f>сен.26!E229</f>
        <v>0</v>
      </c>
      <c r="S231" s="47">
        <f t="shared" si="22"/>
        <v>0</v>
      </c>
      <c r="T231" s="45">
        <f>окт.26!E229</f>
        <v>0</v>
      </c>
      <c r="U231" s="45">
        <f>ноя.26!E229</f>
        <v>0</v>
      </c>
      <c r="V231" s="45">
        <f>дек.26!E229</f>
        <v>0</v>
      </c>
    </row>
    <row r="232" spans="1:22" x14ac:dyDescent="0.25">
      <c r="A232" s="127"/>
      <c r="B232" s="127">
        <f t="shared" si="19"/>
        <v>224</v>
      </c>
      <c r="C232" s="111"/>
      <c r="D232" s="135">
        <v>-14050.14</v>
      </c>
      <c r="E232" s="136">
        <f t="shared" si="18"/>
        <v>-16750.14</v>
      </c>
      <c r="F232" s="20">
        <f>янв.26!F230+фев.26!F230+мар.26!F230+апр.26!F230+май.26!F230+июн.26!F230+июл.26!F230+авг.26!F230+сен.26!F230+окт.26!F230+ноя.26!F230+дек.26!F230</f>
        <v>0</v>
      </c>
      <c r="G232" s="43">
        <f t="shared" si="23"/>
        <v>2700</v>
      </c>
      <c r="H232" s="20">
        <f>янв.26!E230</f>
        <v>1350</v>
      </c>
      <c r="I232" s="20">
        <f>фев.26!E230</f>
        <v>1350</v>
      </c>
      <c r="J232" s="20">
        <f>мар.26!E230</f>
        <v>0</v>
      </c>
      <c r="K232" s="44">
        <f t="shared" si="20"/>
        <v>0</v>
      </c>
      <c r="L232" s="20">
        <f>апр.26!E230</f>
        <v>0</v>
      </c>
      <c r="M232" s="45">
        <f>май.26!E230</f>
        <v>0</v>
      </c>
      <c r="N232" s="45">
        <f>июн.26!E230</f>
        <v>0</v>
      </c>
      <c r="O232" s="46">
        <f t="shared" si="21"/>
        <v>0</v>
      </c>
      <c r="P232" s="45">
        <f>июл.26!E230</f>
        <v>0</v>
      </c>
      <c r="Q232" s="45">
        <f>авг.26!E230</f>
        <v>0</v>
      </c>
      <c r="R232" s="45">
        <f>сен.26!E230</f>
        <v>0</v>
      </c>
      <c r="S232" s="47">
        <f t="shared" si="22"/>
        <v>0</v>
      </c>
      <c r="T232" s="45">
        <f>окт.26!E230</f>
        <v>0</v>
      </c>
      <c r="U232" s="45">
        <f>ноя.26!E230</f>
        <v>0</v>
      </c>
      <c r="V232" s="45">
        <f>дек.26!E230</f>
        <v>0</v>
      </c>
    </row>
    <row r="233" spans="1:22" x14ac:dyDescent="0.25">
      <c r="A233" s="19"/>
      <c r="B233" s="127">
        <f t="shared" si="19"/>
        <v>225</v>
      </c>
      <c r="C233" s="111"/>
      <c r="D233" s="135">
        <v>-25650</v>
      </c>
      <c r="E233" s="136">
        <f t="shared" si="18"/>
        <v>-28350</v>
      </c>
      <c r="F233" s="20">
        <f>янв.26!F231+фев.26!F231+мар.26!F231+апр.26!F231+май.26!F231+июн.26!F231+июл.26!F231+авг.26!F231+сен.26!F231+окт.26!F231+ноя.26!F231+дек.26!F231</f>
        <v>0</v>
      </c>
      <c r="G233" s="43">
        <f t="shared" si="23"/>
        <v>2700</v>
      </c>
      <c r="H233" s="20">
        <f>янв.26!E231</f>
        <v>1350</v>
      </c>
      <c r="I233" s="20">
        <f>фев.26!E231</f>
        <v>1350</v>
      </c>
      <c r="J233" s="20">
        <f>мар.26!E231</f>
        <v>0</v>
      </c>
      <c r="K233" s="44">
        <f t="shared" si="20"/>
        <v>0</v>
      </c>
      <c r="L233" s="20">
        <f>апр.26!E231</f>
        <v>0</v>
      </c>
      <c r="M233" s="45">
        <f>май.26!E231</f>
        <v>0</v>
      </c>
      <c r="N233" s="45">
        <f>июн.26!E231</f>
        <v>0</v>
      </c>
      <c r="O233" s="46">
        <f t="shared" si="21"/>
        <v>0</v>
      </c>
      <c r="P233" s="45">
        <f>июл.26!E231</f>
        <v>0</v>
      </c>
      <c r="Q233" s="45">
        <f>авг.26!E231</f>
        <v>0</v>
      </c>
      <c r="R233" s="45">
        <f>сен.26!E231</f>
        <v>0</v>
      </c>
      <c r="S233" s="47">
        <f t="shared" si="22"/>
        <v>0</v>
      </c>
      <c r="T233" s="45">
        <f>окт.26!E231</f>
        <v>0</v>
      </c>
      <c r="U233" s="45">
        <f>ноя.26!E231</f>
        <v>0</v>
      </c>
      <c r="V233" s="45">
        <f>дек.26!E231</f>
        <v>0</v>
      </c>
    </row>
    <row r="234" spans="1:22" x14ac:dyDescent="0.25">
      <c r="A234" s="19"/>
      <c r="B234" s="127">
        <f t="shared" si="19"/>
        <v>226</v>
      </c>
      <c r="C234" s="111"/>
      <c r="D234" s="135">
        <v>-3150</v>
      </c>
      <c r="E234" s="136">
        <f t="shared" si="18"/>
        <v>-5850</v>
      </c>
      <c r="F234" s="20">
        <f>янв.26!F232+фев.26!F232+мар.26!F232+апр.26!F232+май.26!F232+июн.26!F232+июл.26!F232+авг.26!F232+сен.26!F232+окт.26!F232+ноя.26!F232+дек.26!F232</f>
        <v>0</v>
      </c>
      <c r="G234" s="43">
        <f t="shared" si="23"/>
        <v>2700</v>
      </c>
      <c r="H234" s="20">
        <f>янв.26!E232</f>
        <v>1350</v>
      </c>
      <c r="I234" s="20">
        <f>фев.26!E232</f>
        <v>1350</v>
      </c>
      <c r="J234" s="20">
        <f>мар.26!E232</f>
        <v>0</v>
      </c>
      <c r="K234" s="44">
        <f t="shared" si="20"/>
        <v>0</v>
      </c>
      <c r="L234" s="20">
        <f>апр.26!E232</f>
        <v>0</v>
      </c>
      <c r="M234" s="45">
        <f>май.26!E232</f>
        <v>0</v>
      </c>
      <c r="N234" s="45">
        <f>июн.26!E232</f>
        <v>0</v>
      </c>
      <c r="O234" s="46">
        <f t="shared" si="21"/>
        <v>0</v>
      </c>
      <c r="P234" s="45">
        <f>июл.26!E232</f>
        <v>0</v>
      </c>
      <c r="Q234" s="45">
        <f>авг.26!E232</f>
        <v>0</v>
      </c>
      <c r="R234" s="45">
        <f>сен.26!E232</f>
        <v>0</v>
      </c>
      <c r="S234" s="47">
        <f t="shared" si="22"/>
        <v>0</v>
      </c>
      <c r="T234" s="45">
        <f>окт.26!E232</f>
        <v>0</v>
      </c>
      <c r="U234" s="45">
        <f>ноя.26!E232</f>
        <v>0</v>
      </c>
      <c r="V234" s="45">
        <f>дек.26!E232</f>
        <v>0</v>
      </c>
    </row>
    <row r="235" spans="1:22" x14ac:dyDescent="0.25">
      <c r="A235" s="19"/>
      <c r="B235" s="127">
        <f t="shared" si="19"/>
        <v>227</v>
      </c>
      <c r="C235" s="111"/>
      <c r="D235" s="135">
        <v>-6950</v>
      </c>
      <c r="E235" s="136">
        <f t="shared" ref="E235:E298" si="24">F235-G235-K235-O235-S235+D235</f>
        <v>-9650</v>
      </c>
      <c r="F235" s="20">
        <f>янв.26!F233+фев.26!F233+мар.26!F233+апр.26!F233+май.26!F233+июн.26!F233+июл.26!F233+авг.26!F233+сен.26!F233+окт.26!F233+ноя.26!F233+дек.26!F233</f>
        <v>0</v>
      </c>
      <c r="G235" s="43">
        <f t="shared" si="23"/>
        <v>2700</v>
      </c>
      <c r="H235" s="20">
        <f>янв.26!E233</f>
        <v>1350</v>
      </c>
      <c r="I235" s="20">
        <f>фев.26!E233</f>
        <v>1350</v>
      </c>
      <c r="J235" s="20">
        <f>мар.26!E233</f>
        <v>0</v>
      </c>
      <c r="K235" s="44">
        <f t="shared" si="20"/>
        <v>0</v>
      </c>
      <c r="L235" s="20">
        <f>апр.26!E233</f>
        <v>0</v>
      </c>
      <c r="M235" s="45">
        <f>май.26!E233</f>
        <v>0</v>
      </c>
      <c r="N235" s="45">
        <f>июн.26!E233</f>
        <v>0</v>
      </c>
      <c r="O235" s="46">
        <f t="shared" si="21"/>
        <v>0</v>
      </c>
      <c r="P235" s="45">
        <f>июл.26!E233</f>
        <v>0</v>
      </c>
      <c r="Q235" s="45">
        <f>авг.26!E233</f>
        <v>0</v>
      </c>
      <c r="R235" s="45">
        <f>сен.26!E233</f>
        <v>0</v>
      </c>
      <c r="S235" s="47">
        <f t="shared" si="22"/>
        <v>0</v>
      </c>
      <c r="T235" s="45">
        <f>окт.26!E233</f>
        <v>0</v>
      </c>
      <c r="U235" s="45">
        <f>ноя.26!E233</f>
        <v>0</v>
      </c>
      <c r="V235" s="45">
        <f>дек.26!E233</f>
        <v>0</v>
      </c>
    </row>
    <row r="236" spans="1:22" x14ac:dyDescent="0.25">
      <c r="A236" s="19"/>
      <c r="B236" s="127">
        <f t="shared" si="19"/>
        <v>228</v>
      </c>
      <c r="C236" s="111"/>
      <c r="D236" s="135">
        <v>-4050</v>
      </c>
      <c r="E236" s="136">
        <f t="shared" si="24"/>
        <v>-6750</v>
      </c>
      <c r="F236" s="20">
        <f>янв.26!F234+фев.26!F234+мар.26!F234+апр.26!F234+май.26!F234+июн.26!F234+июл.26!F234+авг.26!F234+сен.26!F234+окт.26!F234+ноя.26!F234+дек.26!F234</f>
        <v>0</v>
      </c>
      <c r="G236" s="43">
        <f t="shared" si="23"/>
        <v>2700</v>
      </c>
      <c r="H236" s="20">
        <f>янв.26!E234</f>
        <v>1350</v>
      </c>
      <c r="I236" s="20">
        <f>фев.26!E234</f>
        <v>1350</v>
      </c>
      <c r="J236" s="20">
        <f>мар.26!E234</f>
        <v>0</v>
      </c>
      <c r="K236" s="44">
        <f t="shared" si="20"/>
        <v>0</v>
      </c>
      <c r="L236" s="20">
        <f>апр.26!E234</f>
        <v>0</v>
      </c>
      <c r="M236" s="45">
        <f>май.26!E234</f>
        <v>0</v>
      </c>
      <c r="N236" s="45">
        <f>июн.26!E234</f>
        <v>0</v>
      </c>
      <c r="O236" s="46">
        <f t="shared" si="21"/>
        <v>0</v>
      </c>
      <c r="P236" s="45">
        <f>июл.26!E234</f>
        <v>0</v>
      </c>
      <c r="Q236" s="45">
        <f>авг.26!E234</f>
        <v>0</v>
      </c>
      <c r="R236" s="45">
        <f>сен.26!E234</f>
        <v>0</v>
      </c>
      <c r="S236" s="47">
        <f t="shared" si="22"/>
        <v>0</v>
      </c>
      <c r="T236" s="45">
        <f>окт.26!E234</f>
        <v>0</v>
      </c>
      <c r="U236" s="45">
        <f>ноя.26!E234</f>
        <v>0</v>
      </c>
      <c r="V236" s="45">
        <f>дек.26!E234</f>
        <v>0</v>
      </c>
    </row>
    <row r="237" spans="1:22" x14ac:dyDescent="0.25">
      <c r="A237" s="19"/>
      <c r="B237" s="127">
        <f t="shared" si="19"/>
        <v>229</v>
      </c>
      <c r="C237" s="111"/>
      <c r="D237" s="135">
        <v>-6750</v>
      </c>
      <c r="E237" s="136">
        <f t="shared" si="24"/>
        <v>-9450</v>
      </c>
      <c r="F237" s="20">
        <f>янв.26!F235+фев.26!F235+мар.26!F235+апр.26!F235+май.26!F235+июн.26!F235+июл.26!F235+авг.26!F235+сен.26!F235+окт.26!F235+ноя.26!F235+дек.26!F235</f>
        <v>0</v>
      </c>
      <c r="G237" s="43">
        <f t="shared" si="23"/>
        <v>2700</v>
      </c>
      <c r="H237" s="20">
        <f>янв.26!E235</f>
        <v>1350</v>
      </c>
      <c r="I237" s="20">
        <f>фев.26!E235</f>
        <v>1350</v>
      </c>
      <c r="J237" s="20">
        <f>мар.26!E235</f>
        <v>0</v>
      </c>
      <c r="K237" s="44">
        <f t="shared" si="20"/>
        <v>0</v>
      </c>
      <c r="L237" s="20">
        <f>апр.26!E235</f>
        <v>0</v>
      </c>
      <c r="M237" s="45">
        <f>май.26!E235</f>
        <v>0</v>
      </c>
      <c r="N237" s="45">
        <f>июн.26!E235</f>
        <v>0</v>
      </c>
      <c r="O237" s="46">
        <f t="shared" si="21"/>
        <v>0</v>
      </c>
      <c r="P237" s="45">
        <f>июл.26!E235</f>
        <v>0</v>
      </c>
      <c r="Q237" s="45">
        <f>авг.26!E235</f>
        <v>0</v>
      </c>
      <c r="R237" s="45">
        <f>сен.26!E235</f>
        <v>0</v>
      </c>
      <c r="S237" s="47">
        <f t="shared" si="22"/>
        <v>0</v>
      </c>
      <c r="T237" s="45">
        <f>окт.26!E235</f>
        <v>0</v>
      </c>
      <c r="U237" s="45">
        <f>ноя.26!E235</f>
        <v>0</v>
      </c>
      <c r="V237" s="45">
        <f>дек.26!E235</f>
        <v>0</v>
      </c>
    </row>
    <row r="238" spans="1:22" x14ac:dyDescent="0.25">
      <c r="A238" s="19"/>
      <c r="B238" s="127">
        <f t="shared" si="19"/>
        <v>230</v>
      </c>
      <c r="C238" s="111"/>
      <c r="D238" s="135">
        <v>-2840</v>
      </c>
      <c r="E238" s="136">
        <f t="shared" si="24"/>
        <v>-5540</v>
      </c>
      <c r="F238" s="20">
        <f>янв.26!F236+фев.26!F236+мар.26!F236+апр.26!F236+май.26!F236+июн.26!F236+июл.26!F236+авг.26!F236+сен.26!F236+окт.26!F236+ноя.26!F236+дек.26!F236</f>
        <v>0</v>
      </c>
      <c r="G238" s="43">
        <f t="shared" si="23"/>
        <v>2700</v>
      </c>
      <c r="H238" s="20">
        <f>янв.26!E236</f>
        <v>1350</v>
      </c>
      <c r="I238" s="20">
        <f>фев.26!E236</f>
        <v>1350</v>
      </c>
      <c r="J238" s="20">
        <f>мар.26!E236</f>
        <v>0</v>
      </c>
      <c r="K238" s="44">
        <f t="shared" si="20"/>
        <v>0</v>
      </c>
      <c r="L238" s="20">
        <f>апр.26!E236</f>
        <v>0</v>
      </c>
      <c r="M238" s="45">
        <f>май.26!E236</f>
        <v>0</v>
      </c>
      <c r="N238" s="45">
        <f>июн.26!E236</f>
        <v>0</v>
      </c>
      <c r="O238" s="46">
        <f t="shared" si="21"/>
        <v>0</v>
      </c>
      <c r="P238" s="45">
        <f>июл.26!E236</f>
        <v>0</v>
      </c>
      <c r="Q238" s="45">
        <f>авг.26!E236</f>
        <v>0</v>
      </c>
      <c r="R238" s="45">
        <f>сен.26!E236</f>
        <v>0</v>
      </c>
      <c r="S238" s="47">
        <f t="shared" si="22"/>
        <v>0</v>
      </c>
      <c r="T238" s="45">
        <f>окт.26!E236</f>
        <v>0</v>
      </c>
      <c r="U238" s="45">
        <f>ноя.26!E236</f>
        <v>0</v>
      </c>
      <c r="V238" s="45">
        <f>дек.26!E236</f>
        <v>0</v>
      </c>
    </row>
    <row r="239" spans="1:22" x14ac:dyDescent="0.25">
      <c r="A239" s="19"/>
      <c r="B239" s="127">
        <f t="shared" si="19"/>
        <v>231</v>
      </c>
      <c r="C239" s="111"/>
      <c r="D239" s="135">
        <v>-142250</v>
      </c>
      <c r="E239" s="136">
        <f t="shared" si="24"/>
        <v>-144950</v>
      </c>
      <c r="F239" s="20">
        <f>янв.26!F237+фев.26!F237+мар.26!F237+апр.26!F237+май.26!F237+июн.26!F237+июл.26!F237+авг.26!F237+сен.26!F237+окт.26!F237+ноя.26!F237+дек.26!F237</f>
        <v>0</v>
      </c>
      <c r="G239" s="43">
        <f t="shared" si="23"/>
        <v>2700</v>
      </c>
      <c r="H239" s="20">
        <f>янв.26!E237</f>
        <v>1350</v>
      </c>
      <c r="I239" s="20">
        <f>фев.26!E237</f>
        <v>1350</v>
      </c>
      <c r="J239" s="20">
        <f>мар.26!E237</f>
        <v>0</v>
      </c>
      <c r="K239" s="44">
        <f t="shared" si="20"/>
        <v>0</v>
      </c>
      <c r="L239" s="20">
        <f>апр.26!E237</f>
        <v>0</v>
      </c>
      <c r="M239" s="45">
        <f>май.26!E237</f>
        <v>0</v>
      </c>
      <c r="N239" s="45">
        <f>июн.26!E237</f>
        <v>0</v>
      </c>
      <c r="O239" s="46">
        <f t="shared" si="21"/>
        <v>0</v>
      </c>
      <c r="P239" s="45">
        <f>июл.26!E237</f>
        <v>0</v>
      </c>
      <c r="Q239" s="45">
        <f>авг.26!E237</f>
        <v>0</v>
      </c>
      <c r="R239" s="45">
        <f>сен.26!E237</f>
        <v>0</v>
      </c>
      <c r="S239" s="47">
        <f t="shared" si="22"/>
        <v>0</v>
      </c>
      <c r="T239" s="45">
        <f>окт.26!E237</f>
        <v>0</v>
      </c>
      <c r="U239" s="45">
        <f>ноя.26!E237</f>
        <v>0</v>
      </c>
      <c r="V239" s="45">
        <f>дек.26!E237</f>
        <v>0</v>
      </c>
    </row>
    <row r="240" spans="1:22" x14ac:dyDescent="0.25">
      <c r="A240" s="19"/>
      <c r="B240" s="127">
        <f t="shared" si="19"/>
        <v>232</v>
      </c>
      <c r="C240" s="111"/>
      <c r="D240" s="135">
        <v>-22950</v>
      </c>
      <c r="E240" s="136">
        <f t="shared" si="24"/>
        <v>-25650</v>
      </c>
      <c r="F240" s="20">
        <f>янв.26!F238+фев.26!F238+мар.26!F238+апр.26!F238+май.26!F238+июн.26!F238+июл.26!F238+авг.26!F238+сен.26!F238+окт.26!F238+ноя.26!F238+дек.26!F238</f>
        <v>0</v>
      </c>
      <c r="G240" s="43">
        <f t="shared" si="23"/>
        <v>2700</v>
      </c>
      <c r="H240" s="20">
        <f>янв.26!E238</f>
        <v>1350</v>
      </c>
      <c r="I240" s="20">
        <f>фев.26!E238</f>
        <v>1350</v>
      </c>
      <c r="J240" s="20">
        <f>мар.26!E238</f>
        <v>0</v>
      </c>
      <c r="K240" s="44">
        <f t="shared" si="20"/>
        <v>0</v>
      </c>
      <c r="L240" s="20">
        <f>апр.26!E238</f>
        <v>0</v>
      </c>
      <c r="M240" s="45">
        <f>май.26!E238</f>
        <v>0</v>
      </c>
      <c r="N240" s="45">
        <f>июн.26!E238</f>
        <v>0</v>
      </c>
      <c r="O240" s="46">
        <f t="shared" si="21"/>
        <v>0</v>
      </c>
      <c r="P240" s="45">
        <f>июл.26!E238</f>
        <v>0</v>
      </c>
      <c r="Q240" s="45">
        <f>авг.26!E238</f>
        <v>0</v>
      </c>
      <c r="R240" s="45">
        <f>сен.26!E238</f>
        <v>0</v>
      </c>
      <c r="S240" s="47">
        <f t="shared" si="22"/>
        <v>0</v>
      </c>
      <c r="T240" s="45">
        <f>окт.26!E238</f>
        <v>0</v>
      </c>
      <c r="U240" s="45">
        <f>ноя.26!E238</f>
        <v>0</v>
      </c>
      <c r="V240" s="45">
        <f>дек.26!E238</f>
        <v>0</v>
      </c>
    </row>
    <row r="241" spans="1:22" x14ac:dyDescent="0.25">
      <c r="A241" s="19"/>
      <c r="B241" s="127">
        <f t="shared" si="19"/>
        <v>233</v>
      </c>
      <c r="C241" s="111"/>
      <c r="D241" s="135">
        <v>-33750</v>
      </c>
      <c r="E241" s="136">
        <f t="shared" si="24"/>
        <v>-36450</v>
      </c>
      <c r="F241" s="20">
        <f>янв.26!F239+фев.26!F239+мар.26!F239+апр.26!F239+май.26!F239+июн.26!F239+июл.26!F239+авг.26!F239+сен.26!F239+окт.26!F239+ноя.26!F239+дек.26!F239</f>
        <v>0</v>
      </c>
      <c r="G241" s="43">
        <f t="shared" si="23"/>
        <v>2700</v>
      </c>
      <c r="H241" s="20">
        <f>янв.26!E239</f>
        <v>1350</v>
      </c>
      <c r="I241" s="20">
        <f>фев.26!E239</f>
        <v>1350</v>
      </c>
      <c r="J241" s="20">
        <f>мар.26!E239</f>
        <v>0</v>
      </c>
      <c r="K241" s="44">
        <f t="shared" si="20"/>
        <v>0</v>
      </c>
      <c r="L241" s="20">
        <f>апр.26!E239</f>
        <v>0</v>
      </c>
      <c r="M241" s="45">
        <f>май.26!E239</f>
        <v>0</v>
      </c>
      <c r="N241" s="45">
        <f>июн.26!E239</f>
        <v>0</v>
      </c>
      <c r="O241" s="46">
        <f t="shared" si="21"/>
        <v>0</v>
      </c>
      <c r="P241" s="45">
        <f>июл.26!E239</f>
        <v>0</v>
      </c>
      <c r="Q241" s="45">
        <f>авг.26!E239</f>
        <v>0</v>
      </c>
      <c r="R241" s="45">
        <f>сен.26!E239</f>
        <v>0</v>
      </c>
      <c r="S241" s="47">
        <f t="shared" si="22"/>
        <v>0</v>
      </c>
      <c r="T241" s="45">
        <f>окт.26!E239</f>
        <v>0</v>
      </c>
      <c r="U241" s="45">
        <f>ноя.26!E239</f>
        <v>0</v>
      </c>
      <c r="V241" s="45">
        <f>дек.26!E239</f>
        <v>0</v>
      </c>
    </row>
    <row r="242" spans="1:22" x14ac:dyDescent="0.25">
      <c r="A242" s="19"/>
      <c r="B242" s="127">
        <f t="shared" si="19"/>
        <v>234</v>
      </c>
      <c r="C242" s="111"/>
      <c r="D242" s="135">
        <v>-37800</v>
      </c>
      <c r="E242" s="136">
        <f t="shared" si="24"/>
        <v>-40500</v>
      </c>
      <c r="F242" s="20">
        <f>янв.26!F240+фев.26!F240+мар.26!F240+апр.26!F240+май.26!F240+июн.26!F240+июл.26!F240+авг.26!F240+сен.26!F240+окт.26!F240+ноя.26!F240+дек.26!F240</f>
        <v>0</v>
      </c>
      <c r="G242" s="43">
        <f t="shared" si="23"/>
        <v>2700</v>
      </c>
      <c r="H242" s="20">
        <f>янв.26!E240</f>
        <v>1350</v>
      </c>
      <c r="I242" s="20">
        <f>фев.26!E240</f>
        <v>1350</v>
      </c>
      <c r="J242" s="20">
        <f>мар.26!E240</f>
        <v>0</v>
      </c>
      <c r="K242" s="44">
        <f t="shared" si="20"/>
        <v>0</v>
      </c>
      <c r="L242" s="20">
        <f>апр.26!E240</f>
        <v>0</v>
      </c>
      <c r="M242" s="45">
        <f>май.26!E240</f>
        <v>0</v>
      </c>
      <c r="N242" s="45">
        <f>июн.26!E240</f>
        <v>0</v>
      </c>
      <c r="O242" s="46">
        <f t="shared" si="21"/>
        <v>0</v>
      </c>
      <c r="P242" s="45">
        <f>июл.26!E240</f>
        <v>0</v>
      </c>
      <c r="Q242" s="45">
        <f>авг.26!E240</f>
        <v>0</v>
      </c>
      <c r="R242" s="45">
        <f>сен.26!E240</f>
        <v>0</v>
      </c>
      <c r="S242" s="47">
        <f t="shared" si="22"/>
        <v>0</v>
      </c>
      <c r="T242" s="45">
        <f>окт.26!E240</f>
        <v>0</v>
      </c>
      <c r="U242" s="45">
        <f>ноя.26!E240</f>
        <v>0</v>
      </c>
      <c r="V242" s="45">
        <f>дек.26!E240</f>
        <v>0</v>
      </c>
    </row>
    <row r="243" spans="1:22" x14ac:dyDescent="0.25">
      <c r="A243" s="19"/>
      <c r="B243" s="127">
        <f t="shared" si="19"/>
        <v>235</v>
      </c>
      <c r="C243" s="111"/>
      <c r="D243" s="135">
        <v>-22150</v>
      </c>
      <c r="E243" s="136">
        <f t="shared" si="24"/>
        <v>-24850</v>
      </c>
      <c r="F243" s="20">
        <f>янв.26!F241+фев.26!F241+мар.26!F241+апр.26!F241+май.26!F241+июн.26!F241+июл.26!F241+авг.26!F241+сен.26!F241+окт.26!F241+ноя.26!F241+дек.26!F241</f>
        <v>0</v>
      </c>
      <c r="G243" s="43">
        <f t="shared" si="23"/>
        <v>2700</v>
      </c>
      <c r="H243" s="20">
        <f>янв.26!E241</f>
        <v>1350</v>
      </c>
      <c r="I243" s="20">
        <f>фев.26!E241</f>
        <v>1350</v>
      </c>
      <c r="J243" s="20">
        <f>мар.26!E241</f>
        <v>0</v>
      </c>
      <c r="K243" s="44">
        <f t="shared" si="20"/>
        <v>0</v>
      </c>
      <c r="L243" s="20">
        <f>апр.26!E241</f>
        <v>0</v>
      </c>
      <c r="M243" s="45">
        <f>май.26!E241</f>
        <v>0</v>
      </c>
      <c r="N243" s="45">
        <f>июн.26!E241</f>
        <v>0</v>
      </c>
      <c r="O243" s="46">
        <f t="shared" si="21"/>
        <v>0</v>
      </c>
      <c r="P243" s="45">
        <f>июл.26!E241</f>
        <v>0</v>
      </c>
      <c r="Q243" s="45">
        <f>авг.26!E241</f>
        <v>0</v>
      </c>
      <c r="R243" s="45">
        <f>сен.26!E241</f>
        <v>0</v>
      </c>
      <c r="S243" s="47">
        <f t="shared" si="22"/>
        <v>0</v>
      </c>
      <c r="T243" s="45">
        <f>окт.26!E241</f>
        <v>0</v>
      </c>
      <c r="U243" s="45">
        <f>ноя.26!E241</f>
        <v>0</v>
      </c>
      <c r="V243" s="45">
        <f>дек.26!E241</f>
        <v>0</v>
      </c>
    </row>
    <row r="244" spans="1:22" x14ac:dyDescent="0.25">
      <c r="A244" s="19"/>
      <c r="B244" s="127">
        <f t="shared" si="19"/>
        <v>236</v>
      </c>
      <c r="C244" s="111"/>
      <c r="D244" s="135">
        <v>-129500.57</v>
      </c>
      <c r="E244" s="136">
        <f t="shared" si="24"/>
        <v>-132200.57</v>
      </c>
      <c r="F244" s="20">
        <f>янв.26!F242+фев.26!F242+мар.26!F242+апр.26!F242+май.26!F242+июн.26!F242+июл.26!F242+авг.26!F242+сен.26!F242+окт.26!F242+ноя.26!F242+дек.26!F242</f>
        <v>0</v>
      </c>
      <c r="G244" s="43">
        <f t="shared" si="23"/>
        <v>2700</v>
      </c>
      <c r="H244" s="20">
        <f>янв.26!E242</f>
        <v>1350</v>
      </c>
      <c r="I244" s="20">
        <f>фев.26!E242</f>
        <v>1350</v>
      </c>
      <c r="J244" s="20">
        <f>мар.26!E242</f>
        <v>0</v>
      </c>
      <c r="K244" s="44">
        <f t="shared" si="20"/>
        <v>0</v>
      </c>
      <c r="L244" s="20">
        <f>апр.26!E242</f>
        <v>0</v>
      </c>
      <c r="M244" s="45">
        <f>май.26!E242</f>
        <v>0</v>
      </c>
      <c r="N244" s="45">
        <f>июн.26!E242</f>
        <v>0</v>
      </c>
      <c r="O244" s="46">
        <f t="shared" si="21"/>
        <v>0</v>
      </c>
      <c r="P244" s="45">
        <f>июл.26!E242</f>
        <v>0</v>
      </c>
      <c r="Q244" s="45">
        <f>авг.26!E242</f>
        <v>0</v>
      </c>
      <c r="R244" s="45">
        <f>сен.26!E242</f>
        <v>0</v>
      </c>
      <c r="S244" s="47">
        <f t="shared" si="22"/>
        <v>0</v>
      </c>
      <c r="T244" s="45">
        <f>окт.26!E242</f>
        <v>0</v>
      </c>
      <c r="U244" s="45">
        <f>ноя.26!E242</f>
        <v>0</v>
      </c>
      <c r="V244" s="45">
        <f>дек.26!E242</f>
        <v>0</v>
      </c>
    </row>
    <row r="245" spans="1:22" x14ac:dyDescent="0.25">
      <c r="A245" s="19"/>
      <c r="B245" s="127">
        <f t="shared" si="19"/>
        <v>237</v>
      </c>
      <c r="C245" s="111"/>
      <c r="D245" s="135">
        <v>-1350</v>
      </c>
      <c r="E245" s="136">
        <f t="shared" si="24"/>
        <v>-4050</v>
      </c>
      <c r="F245" s="20">
        <f>янв.26!F243+фев.26!F243+мар.26!F243+апр.26!F243+май.26!F243+июн.26!F243+июл.26!F243+авг.26!F243+сен.26!F243+окт.26!F243+ноя.26!F243+дек.26!F243</f>
        <v>0</v>
      </c>
      <c r="G245" s="43">
        <f t="shared" si="23"/>
        <v>2700</v>
      </c>
      <c r="H245" s="20">
        <f>янв.26!E243</f>
        <v>1350</v>
      </c>
      <c r="I245" s="20">
        <f>фев.26!E243</f>
        <v>1350</v>
      </c>
      <c r="J245" s="20">
        <f>мар.26!E243</f>
        <v>0</v>
      </c>
      <c r="K245" s="44">
        <f t="shared" si="20"/>
        <v>0</v>
      </c>
      <c r="L245" s="20">
        <f>апр.26!E243</f>
        <v>0</v>
      </c>
      <c r="M245" s="45">
        <f>май.26!E243</f>
        <v>0</v>
      </c>
      <c r="N245" s="45">
        <f>июн.26!E243</f>
        <v>0</v>
      </c>
      <c r="O245" s="46">
        <f t="shared" si="21"/>
        <v>0</v>
      </c>
      <c r="P245" s="45">
        <f>июл.26!E243</f>
        <v>0</v>
      </c>
      <c r="Q245" s="45">
        <f>авг.26!E243</f>
        <v>0</v>
      </c>
      <c r="R245" s="45">
        <f>сен.26!E243</f>
        <v>0</v>
      </c>
      <c r="S245" s="47">
        <f t="shared" si="22"/>
        <v>0</v>
      </c>
      <c r="T245" s="45">
        <f>окт.26!E243</f>
        <v>0</v>
      </c>
      <c r="U245" s="45">
        <f>ноя.26!E243</f>
        <v>0</v>
      </c>
      <c r="V245" s="45">
        <f>дек.26!E243</f>
        <v>0</v>
      </c>
    </row>
    <row r="246" spans="1:22" x14ac:dyDescent="0.25">
      <c r="A246" s="19"/>
      <c r="B246" s="127">
        <f t="shared" si="19"/>
        <v>238</v>
      </c>
      <c r="C246" s="111"/>
      <c r="D246" s="135">
        <v>1350</v>
      </c>
      <c r="E246" s="136">
        <f t="shared" si="24"/>
        <v>-1350</v>
      </c>
      <c r="F246" s="20">
        <f>янв.26!F244+фев.26!F244+мар.26!F244+апр.26!F244+май.26!F244+июн.26!F244+июл.26!F244+авг.26!F244+сен.26!F244+окт.26!F244+ноя.26!F244+дек.26!F244</f>
        <v>0</v>
      </c>
      <c r="G246" s="43">
        <f t="shared" si="23"/>
        <v>2700</v>
      </c>
      <c r="H246" s="20">
        <f>янв.26!E244</f>
        <v>1350</v>
      </c>
      <c r="I246" s="20">
        <f>фев.26!E244</f>
        <v>1350</v>
      </c>
      <c r="J246" s="20">
        <f>мар.26!E244</f>
        <v>0</v>
      </c>
      <c r="K246" s="44">
        <f t="shared" si="20"/>
        <v>0</v>
      </c>
      <c r="L246" s="20">
        <f>апр.26!E244</f>
        <v>0</v>
      </c>
      <c r="M246" s="45">
        <f>май.26!E244</f>
        <v>0</v>
      </c>
      <c r="N246" s="45">
        <f>июн.26!E244</f>
        <v>0</v>
      </c>
      <c r="O246" s="46">
        <f t="shared" si="21"/>
        <v>0</v>
      </c>
      <c r="P246" s="45">
        <f>июл.26!E244</f>
        <v>0</v>
      </c>
      <c r="Q246" s="45">
        <f>авг.26!E244</f>
        <v>0</v>
      </c>
      <c r="R246" s="45">
        <f>сен.26!E244</f>
        <v>0</v>
      </c>
      <c r="S246" s="47">
        <f t="shared" si="22"/>
        <v>0</v>
      </c>
      <c r="T246" s="45">
        <f>окт.26!E244</f>
        <v>0</v>
      </c>
      <c r="U246" s="45">
        <f>ноя.26!E244</f>
        <v>0</v>
      </c>
      <c r="V246" s="45">
        <f>дек.26!E244</f>
        <v>0</v>
      </c>
    </row>
    <row r="247" spans="1:22" x14ac:dyDescent="0.25">
      <c r="A247" s="19"/>
      <c r="B247" s="127">
        <f t="shared" si="19"/>
        <v>239</v>
      </c>
      <c r="C247" s="111"/>
      <c r="D247" s="135">
        <v>-28350</v>
      </c>
      <c r="E247" s="136">
        <f t="shared" si="24"/>
        <v>-31050</v>
      </c>
      <c r="F247" s="20">
        <f>янв.26!F245+фев.26!F245+мар.26!F245+апр.26!F245+май.26!F245+июн.26!F245+июл.26!F245+авг.26!F245+сен.26!F245+окт.26!F245+ноя.26!F245+дек.26!F245</f>
        <v>0</v>
      </c>
      <c r="G247" s="43">
        <f t="shared" si="23"/>
        <v>2700</v>
      </c>
      <c r="H247" s="20">
        <f>янв.26!E245</f>
        <v>1350</v>
      </c>
      <c r="I247" s="20">
        <f>фев.26!E245</f>
        <v>1350</v>
      </c>
      <c r="J247" s="20">
        <f>мар.26!E245</f>
        <v>0</v>
      </c>
      <c r="K247" s="44">
        <f t="shared" si="20"/>
        <v>0</v>
      </c>
      <c r="L247" s="20">
        <f>апр.26!E245</f>
        <v>0</v>
      </c>
      <c r="M247" s="45">
        <f>май.26!E245</f>
        <v>0</v>
      </c>
      <c r="N247" s="45">
        <f>июн.26!E245</f>
        <v>0</v>
      </c>
      <c r="O247" s="46">
        <f t="shared" si="21"/>
        <v>0</v>
      </c>
      <c r="P247" s="45">
        <f>июл.26!E245</f>
        <v>0</v>
      </c>
      <c r="Q247" s="45">
        <f>авг.26!E245</f>
        <v>0</v>
      </c>
      <c r="R247" s="45">
        <f>сен.26!E245</f>
        <v>0</v>
      </c>
      <c r="S247" s="47">
        <f t="shared" si="22"/>
        <v>0</v>
      </c>
      <c r="T247" s="45">
        <f>окт.26!E245</f>
        <v>0</v>
      </c>
      <c r="U247" s="45">
        <f>ноя.26!E245</f>
        <v>0</v>
      </c>
      <c r="V247" s="45">
        <f>дек.26!E245</f>
        <v>0</v>
      </c>
    </row>
    <row r="248" spans="1:22" x14ac:dyDescent="0.25">
      <c r="A248" s="19"/>
      <c r="B248" s="127">
        <f t="shared" si="19"/>
        <v>240</v>
      </c>
      <c r="C248" s="111"/>
      <c r="D248" s="135">
        <v>8100</v>
      </c>
      <c r="E248" s="136">
        <f t="shared" si="24"/>
        <v>5400</v>
      </c>
      <c r="F248" s="20">
        <f>янв.26!F246+фев.26!F246+мар.26!F246+апр.26!F246+май.26!F246+июн.26!F246+июл.26!F246+авг.26!F246+сен.26!F246+окт.26!F246+ноя.26!F246+дек.26!F246</f>
        <v>0</v>
      </c>
      <c r="G248" s="43">
        <f t="shared" si="23"/>
        <v>2700</v>
      </c>
      <c r="H248" s="20">
        <f>янв.26!E246</f>
        <v>1350</v>
      </c>
      <c r="I248" s="20">
        <f>фев.26!E246</f>
        <v>1350</v>
      </c>
      <c r="J248" s="20">
        <f>мар.26!E246</f>
        <v>0</v>
      </c>
      <c r="K248" s="44">
        <f t="shared" si="20"/>
        <v>0</v>
      </c>
      <c r="L248" s="20">
        <f>апр.26!E246</f>
        <v>0</v>
      </c>
      <c r="M248" s="45">
        <f>май.26!E246</f>
        <v>0</v>
      </c>
      <c r="N248" s="45">
        <f>июн.26!E246</f>
        <v>0</v>
      </c>
      <c r="O248" s="46">
        <f t="shared" si="21"/>
        <v>0</v>
      </c>
      <c r="P248" s="45">
        <f>июл.26!E246</f>
        <v>0</v>
      </c>
      <c r="Q248" s="45">
        <f>авг.26!E246</f>
        <v>0</v>
      </c>
      <c r="R248" s="45">
        <f>сен.26!E246</f>
        <v>0</v>
      </c>
      <c r="S248" s="47">
        <f t="shared" si="22"/>
        <v>0</v>
      </c>
      <c r="T248" s="45">
        <f>окт.26!E246</f>
        <v>0</v>
      </c>
      <c r="U248" s="45">
        <f>ноя.26!E246</f>
        <v>0</v>
      </c>
      <c r="V248" s="45">
        <f>дек.26!E246</f>
        <v>0</v>
      </c>
    </row>
    <row r="249" spans="1:22" x14ac:dyDescent="0.25">
      <c r="A249" s="19"/>
      <c r="B249" s="127">
        <v>241</v>
      </c>
      <c r="C249" s="111"/>
      <c r="D249" s="135">
        <v>-5150</v>
      </c>
      <c r="E249" s="136">
        <f t="shared" si="24"/>
        <v>-7850</v>
      </c>
      <c r="F249" s="20">
        <f>янв.26!F247+фев.26!F247+мар.26!F247+апр.26!F247+май.26!F247+июн.26!F247+июл.26!F247+авг.26!F247+сен.26!F247+окт.26!F247+ноя.26!F247+дек.26!F247</f>
        <v>0</v>
      </c>
      <c r="G249" s="43">
        <f t="shared" si="23"/>
        <v>2700</v>
      </c>
      <c r="H249" s="20">
        <f>янв.26!E247</f>
        <v>1350</v>
      </c>
      <c r="I249" s="20">
        <f>фев.26!E247</f>
        <v>1350</v>
      </c>
      <c r="J249" s="20">
        <f>мар.26!E247</f>
        <v>0</v>
      </c>
      <c r="K249" s="44">
        <f t="shared" si="20"/>
        <v>0</v>
      </c>
      <c r="L249" s="20">
        <f>апр.26!E247</f>
        <v>0</v>
      </c>
      <c r="M249" s="45">
        <f>май.26!E247</f>
        <v>0</v>
      </c>
      <c r="N249" s="45">
        <f>июн.26!E247</f>
        <v>0</v>
      </c>
      <c r="O249" s="46">
        <f t="shared" si="21"/>
        <v>0</v>
      </c>
      <c r="P249" s="45">
        <f>июл.26!E247</f>
        <v>0</v>
      </c>
      <c r="Q249" s="45">
        <f>авг.26!E247</f>
        <v>0</v>
      </c>
      <c r="R249" s="45">
        <f>сен.26!E247</f>
        <v>0</v>
      </c>
      <c r="S249" s="47">
        <f t="shared" si="22"/>
        <v>0</v>
      </c>
      <c r="T249" s="45">
        <f>окт.26!E247</f>
        <v>0</v>
      </c>
      <c r="U249" s="45">
        <f>ноя.26!E247</f>
        <v>0</v>
      </c>
      <c r="V249" s="45">
        <f>дек.26!E247</f>
        <v>0</v>
      </c>
    </row>
    <row r="250" spans="1:22" x14ac:dyDescent="0.25">
      <c r="A250" s="23"/>
      <c r="B250" s="127" t="s">
        <v>49</v>
      </c>
      <c r="C250" s="111"/>
      <c r="D250" s="135">
        <v>-26496.58</v>
      </c>
      <c r="E250" s="136">
        <f t="shared" si="24"/>
        <v>-31896.58</v>
      </c>
      <c r="F250" s="20">
        <f>янв.26!F248+фев.26!F248+мар.26!F248+апр.26!F248+май.26!F248+июн.26!F248+июл.26!F248+авг.26!F248+сен.26!F248+окт.26!F248+ноя.26!F248+дек.26!F248</f>
        <v>0</v>
      </c>
      <c r="G250" s="43">
        <f t="shared" si="23"/>
        <v>5400</v>
      </c>
      <c r="H250" s="20">
        <f>янв.26!E248</f>
        <v>2700</v>
      </c>
      <c r="I250" s="20">
        <f>фев.26!E248</f>
        <v>2700</v>
      </c>
      <c r="J250" s="20">
        <f>мар.26!E248</f>
        <v>0</v>
      </c>
      <c r="K250" s="44">
        <f t="shared" si="20"/>
        <v>0</v>
      </c>
      <c r="L250" s="20">
        <f>апр.26!E248</f>
        <v>0</v>
      </c>
      <c r="M250" s="45">
        <f>май.26!E248</f>
        <v>0</v>
      </c>
      <c r="N250" s="45">
        <f>июн.26!E248</f>
        <v>0</v>
      </c>
      <c r="O250" s="46">
        <f t="shared" si="21"/>
        <v>0</v>
      </c>
      <c r="P250" s="45">
        <f>июл.26!E248</f>
        <v>0</v>
      </c>
      <c r="Q250" s="45">
        <f>авг.26!E248</f>
        <v>0</v>
      </c>
      <c r="R250" s="45">
        <f>сен.26!E248</f>
        <v>0</v>
      </c>
      <c r="S250" s="47">
        <f t="shared" si="22"/>
        <v>0</v>
      </c>
      <c r="T250" s="45">
        <f>окт.26!E248</f>
        <v>0</v>
      </c>
      <c r="U250" s="45">
        <f>ноя.26!E248</f>
        <v>0</v>
      </c>
      <c r="V250" s="45">
        <f>дек.26!E248</f>
        <v>0</v>
      </c>
    </row>
    <row r="251" spans="1:22" x14ac:dyDescent="0.25">
      <c r="A251" s="23"/>
      <c r="B251" s="127" t="s">
        <v>50</v>
      </c>
      <c r="C251" s="111"/>
      <c r="D251" s="135">
        <v>-10500</v>
      </c>
      <c r="E251" s="136">
        <f t="shared" si="24"/>
        <v>-13200</v>
      </c>
      <c r="F251" s="20">
        <f>янв.26!F249+фев.26!F249+мар.26!F249+апр.26!F249+май.26!F249+июн.26!F249+июл.26!F249+авг.26!F249+сен.26!F249+окт.26!F249+ноя.26!F249+дек.26!F249</f>
        <v>2700</v>
      </c>
      <c r="G251" s="43">
        <f t="shared" si="23"/>
        <v>5400</v>
      </c>
      <c r="H251" s="20">
        <f>янв.26!E249</f>
        <v>2700</v>
      </c>
      <c r="I251" s="20">
        <f>фев.26!E249</f>
        <v>2700</v>
      </c>
      <c r="J251" s="20">
        <f>мар.26!E249</f>
        <v>0</v>
      </c>
      <c r="K251" s="44">
        <f t="shared" si="20"/>
        <v>0</v>
      </c>
      <c r="L251" s="20">
        <f>апр.26!E249</f>
        <v>0</v>
      </c>
      <c r="M251" s="45">
        <f>май.26!E249</f>
        <v>0</v>
      </c>
      <c r="N251" s="45">
        <f>июн.26!E249</f>
        <v>0</v>
      </c>
      <c r="O251" s="46">
        <f t="shared" si="21"/>
        <v>0</v>
      </c>
      <c r="P251" s="45">
        <f>июл.26!E249</f>
        <v>0</v>
      </c>
      <c r="Q251" s="45">
        <f>авг.26!E249</f>
        <v>0</v>
      </c>
      <c r="R251" s="45">
        <f>сен.26!E249</f>
        <v>0</v>
      </c>
      <c r="S251" s="47">
        <f t="shared" si="22"/>
        <v>0</v>
      </c>
      <c r="T251" s="45">
        <f>окт.26!E249</f>
        <v>0</v>
      </c>
      <c r="U251" s="45">
        <f>ноя.26!E249</f>
        <v>0</v>
      </c>
      <c r="V251" s="45">
        <f>дек.26!E249</f>
        <v>0</v>
      </c>
    </row>
    <row r="252" spans="1:22" x14ac:dyDescent="0.25">
      <c r="A252" s="49"/>
      <c r="B252" s="22">
        <f>243+1</f>
        <v>244</v>
      </c>
      <c r="C252" s="111"/>
      <c r="D252" s="135">
        <v>0</v>
      </c>
      <c r="E252" s="136">
        <f t="shared" si="24"/>
        <v>1350</v>
      </c>
      <c r="F252" s="20">
        <f>янв.26!F250+фев.26!F250+мар.26!F250+апр.26!F250+май.26!F250+июн.26!F250+июл.26!F250+авг.26!F250+сен.26!F250+окт.26!F250+ноя.26!F250+дек.26!F250</f>
        <v>1350</v>
      </c>
      <c r="G252" s="43">
        <f t="shared" si="23"/>
        <v>0</v>
      </c>
      <c r="H252" s="20">
        <f>янв.26!E250</f>
        <v>0</v>
      </c>
      <c r="I252" s="20">
        <f>фев.26!E250</f>
        <v>0</v>
      </c>
      <c r="J252" s="20">
        <f>мар.26!E250</f>
        <v>0</v>
      </c>
      <c r="K252" s="44">
        <f t="shared" si="20"/>
        <v>0</v>
      </c>
      <c r="L252" s="20">
        <f>апр.26!E250</f>
        <v>0</v>
      </c>
      <c r="M252" s="45">
        <f>май.26!E250</f>
        <v>0</v>
      </c>
      <c r="N252" s="45">
        <f>июн.26!E250</f>
        <v>0</v>
      </c>
      <c r="O252" s="46">
        <f t="shared" si="21"/>
        <v>0</v>
      </c>
      <c r="P252" s="45">
        <f>июл.26!E250</f>
        <v>0</v>
      </c>
      <c r="Q252" s="45">
        <f>авг.26!E250</f>
        <v>0</v>
      </c>
      <c r="R252" s="45">
        <f>сен.26!E250</f>
        <v>0</v>
      </c>
      <c r="S252" s="47">
        <f t="shared" si="22"/>
        <v>0</v>
      </c>
      <c r="T252" s="45">
        <f>окт.26!E250</f>
        <v>0</v>
      </c>
      <c r="U252" s="45">
        <f>ноя.26!E250</f>
        <v>0</v>
      </c>
      <c r="V252" s="45">
        <f>дек.26!E250</f>
        <v>0</v>
      </c>
    </row>
    <row r="253" spans="1:22" x14ac:dyDescent="0.25">
      <c r="A253" s="49"/>
      <c r="B253" s="127">
        <f t="shared" ref="B253:B273" si="25">B252+1</f>
        <v>245</v>
      </c>
      <c r="C253" s="111"/>
      <c r="D253" s="135">
        <v>-5400</v>
      </c>
      <c r="E253" s="136">
        <f t="shared" si="24"/>
        <v>-8100</v>
      </c>
      <c r="F253" s="20">
        <f>янв.26!F251+фев.26!F251+мар.26!F251+апр.26!F251+май.26!F251+июн.26!F251+июл.26!F251+авг.26!F251+сен.26!F251+окт.26!F251+ноя.26!F251+дек.26!F251</f>
        <v>0</v>
      </c>
      <c r="G253" s="43">
        <f t="shared" si="23"/>
        <v>2700</v>
      </c>
      <c r="H253" s="20">
        <f>янв.26!E251</f>
        <v>1350</v>
      </c>
      <c r="I253" s="20">
        <f>фев.26!E251</f>
        <v>1350</v>
      </c>
      <c r="J253" s="20">
        <f>мар.26!E251</f>
        <v>0</v>
      </c>
      <c r="K253" s="44">
        <f t="shared" si="20"/>
        <v>0</v>
      </c>
      <c r="L253" s="20">
        <f>апр.26!E251</f>
        <v>0</v>
      </c>
      <c r="M253" s="45">
        <f>май.26!E251</f>
        <v>0</v>
      </c>
      <c r="N253" s="45">
        <f>июн.26!E251</f>
        <v>0</v>
      </c>
      <c r="O253" s="46">
        <f t="shared" si="21"/>
        <v>0</v>
      </c>
      <c r="P253" s="45">
        <f>июл.26!E251</f>
        <v>0</v>
      </c>
      <c r="Q253" s="45">
        <f>авг.26!E251</f>
        <v>0</v>
      </c>
      <c r="R253" s="45">
        <f>сен.26!E251</f>
        <v>0</v>
      </c>
      <c r="S253" s="47">
        <f t="shared" si="22"/>
        <v>0</v>
      </c>
      <c r="T253" s="45">
        <f>окт.26!E251</f>
        <v>0</v>
      </c>
      <c r="U253" s="45">
        <f>ноя.26!E251</f>
        <v>0</v>
      </c>
      <c r="V253" s="45">
        <f>дек.26!E251</f>
        <v>0</v>
      </c>
    </row>
    <row r="254" spans="1:22" x14ac:dyDescent="0.25">
      <c r="A254" s="127"/>
      <c r="B254" s="127">
        <f t="shared" si="25"/>
        <v>246</v>
      </c>
      <c r="C254" s="111"/>
      <c r="D254" s="135">
        <v>-3500</v>
      </c>
      <c r="E254" s="136">
        <f t="shared" si="24"/>
        <v>-6200</v>
      </c>
      <c r="F254" s="20">
        <f>янв.26!F252+фев.26!F252+мар.26!F252+апр.26!F252+май.26!F252+июн.26!F252+июл.26!F252+авг.26!F252+сен.26!F252+окт.26!F252+ноя.26!F252+дек.26!F252</f>
        <v>0</v>
      </c>
      <c r="G254" s="43">
        <f t="shared" si="23"/>
        <v>2700</v>
      </c>
      <c r="H254" s="20">
        <f>янв.26!E252</f>
        <v>1350</v>
      </c>
      <c r="I254" s="20">
        <f>фев.26!E252</f>
        <v>1350</v>
      </c>
      <c r="J254" s="20">
        <f>мар.26!E252</f>
        <v>0</v>
      </c>
      <c r="K254" s="44">
        <f t="shared" si="20"/>
        <v>0</v>
      </c>
      <c r="L254" s="20">
        <f>апр.26!E252</f>
        <v>0</v>
      </c>
      <c r="M254" s="45">
        <f>май.26!E252</f>
        <v>0</v>
      </c>
      <c r="N254" s="45">
        <f>июн.26!E252</f>
        <v>0</v>
      </c>
      <c r="O254" s="46">
        <f t="shared" si="21"/>
        <v>0</v>
      </c>
      <c r="P254" s="45">
        <f>июл.26!E252</f>
        <v>0</v>
      </c>
      <c r="Q254" s="45">
        <f>авг.26!E252</f>
        <v>0</v>
      </c>
      <c r="R254" s="45">
        <f>сен.26!E252</f>
        <v>0</v>
      </c>
      <c r="S254" s="47">
        <f t="shared" si="22"/>
        <v>0</v>
      </c>
      <c r="T254" s="45">
        <f>окт.26!E252</f>
        <v>0</v>
      </c>
      <c r="U254" s="45">
        <f>ноя.26!E252</f>
        <v>0</v>
      </c>
      <c r="V254" s="45">
        <f>дек.26!E252</f>
        <v>0</v>
      </c>
    </row>
    <row r="255" spans="1:22" x14ac:dyDescent="0.25">
      <c r="A255" s="23"/>
      <c r="B255" s="127">
        <f t="shared" si="25"/>
        <v>247</v>
      </c>
      <c r="C255" s="111"/>
      <c r="D255" s="135">
        <v>1550</v>
      </c>
      <c r="E255" s="136">
        <f t="shared" si="24"/>
        <v>-1150</v>
      </c>
      <c r="F255" s="20">
        <f>янв.26!F253+фев.26!F253+мар.26!F253+апр.26!F253+май.26!F253+июн.26!F253+июл.26!F253+авг.26!F253+сен.26!F253+окт.26!F253+ноя.26!F253+дек.26!F253</f>
        <v>0</v>
      </c>
      <c r="G255" s="43">
        <f t="shared" si="23"/>
        <v>2700</v>
      </c>
      <c r="H255" s="20">
        <f>янв.26!E253</f>
        <v>1350</v>
      </c>
      <c r="I255" s="20">
        <f>фев.26!E253</f>
        <v>1350</v>
      </c>
      <c r="J255" s="20">
        <f>мар.26!E253</f>
        <v>0</v>
      </c>
      <c r="K255" s="44">
        <f t="shared" si="20"/>
        <v>0</v>
      </c>
      <c r="L255" s="20">
        <f>апр.26!E253</f>
        <v>0</v>
      </c>
      <c r="M255" s="45">
        <f>май.26!E253</f>
        <v>0</v>
      </c>
      <c r="N255" s="45">
        <f>июн.26!E253</f>
        <v>0</v>
      </c>
      <c r="O255" s="46">
        <f t="shared" si="21"/>
        <v>0</v>
      </c>
      <c r="P255" s="45">
        <f>июл.26!E253</f>
        <v>0</v>
      </c>
      <c r="Q255" s="45">
        <f>авг.26!E253</f>
        <v>0</v>
      </c>
      <c r="R255" s="45">
        <f>сен.26!E253</f>
        <v>0</v>
      </c>
      <c r="S255" s="47">
        <f t="shared" si="22"/>
        <v>0</v>
      </c>
      <c r="T255" s="45">
        <f>окт.26!E253</f>
        <v>0</v>
      </c>
      <c r="U255" s="45">
        <f>ноя.26!E253</f>
        <v>0</v>
      </c>
      <c r="V255" s="45">
        <f>дек.26!E253</f>
        <v>0</v>
      </c>
    </row>
    <row r="256" spans="1:22" x14ac:dyDescent="0.25">
      <c r="A256" s="23"/>
      <c r="B256" s="127">
        <f t="shared" si="25"/>
        <v>248</v>
      </c>
      <c r="C256" s="111"/>
      <c r="D256" s="135">
        <v>0</v>
      </c>
      <c r="E256" s="136">
        <f t="shared" si="24"/>
        <v>0</v>
      </c>
      <c r="F256" s="20">
        <f>янв.26!F254+фев.26!F254+мар.26!F254+апр.26!F254+май.26!F254+июн.26!F254+июл.26!F254+авг.26!F254+сен.26!F254+окт.26!F254+ноя.26!F254+дек.26!F254</f>
        <v>0</v>
      </c>
      <c r="G256" s="43">
        <f t="shared" si="23"/>
        <v>0</v>
      </c>
      <c r="H256" s="20">
        <f>янв.26!E254</f>
        <v>0</v>
      </c>
      <c r="I256" s="20">
        <f>фев.26!E254</f>
        <v>0</v>
      </c>
      <c r="J256" s="20">
        <f>мар.26!E254</f>
        <v>0</v>
      </c>
      <c r="K256" s="44">
        <f t="shared" si="20"/>
        <v>0</v>
      </c>
      <c r="L256" s="20">
        <f>апр.26!E254</f>
        <v>0</v>
      </c>
      <c r="M256" s="45">
        <f>май.26!E254</f>
        <v>0</v>
      </c>
      <c r="N256" s="45">
        <f>июн.26!E254</f>
        <v>0</v>
      </c>
      <c r="O256" s="46">
        <f t="shared" si="21"/>
        <v>0</v>
      </c>
      <c r="P256" s="45">
        <f>июл.26!E254</f>
        <v>0</v>
      </c>
      <c r="Q256" s="45">
        <f>авг.26!E254</f>
        <v>0</v>
      </c>
      <c r="R256" s="45">
        <f>сен.26!E254</f>
        <v>0</v>
      </c>
      <c r="S256" s="47">
        <f t="shared" si="22"/>
        <v>0</v>
      </c>
      <c r="T256" s="45">
        <f>окт.26!E254</f>
        <v>0</v>
      </c>
      <c r="U256" s="45">
        <f>ноя.26!E254</f>
        <v>0</v>
      </c>
      <c r="V256" s="45">
        <f>дек.26!E254</f>
        <v>0</v>
      </c>
    </row>
    <row r="257" spans="1:22" x14ac:dyDescent="0.25">
      <c r="A257" s="23"/>
      <c r="B257" s="127">
        <f t="shared" si="25"/>
        <v>249</v>
      </c>
      <c r="C257" s="111"/>
      <c r="D257" s="135">
        <v>0</v>
      </c>
      <c r="E257" s="136">
        <f t="shared" si="24"/>
        <v>-2700</v>
      </c>
      <c r="F257" s="20">
        <f>янв.26!F255+фев.26!F255+мар.26!F255+апр.26!F255+май.26!F255+июн.26!F255+июл.26!F255+авг.26!F255+сен.26!F255+окт.26!F255+ноя.26!F255+дек.26!F255</f>
        <v>0</v>
      </c>
      <c r="G257" s="43">
        <f t="shared" si="23"/>
        <v>2700</v>
      </c>
      <c r="H257" s="20">
        <f>янв.26!E255</f>
        <v>1350</v>
      </c>
      <c r="I257" s="20">
        <f>фев.26!E255</f>
        <v>1350</v>
      </c>
      <c r="J257" s="20">
        <f>мар.26!E255</f>
        <v>0</v>
      </c>
      <c r="K257" s="44">
        <f t="shared" si="20"/>
        <v>0</v>
      </c>
      <c r="L257" s="20">
        <f>апр.26!E255</f>
        <v>0</v>
      </c>
      <c r="M257" s="45">
        <f>май.26!E255</f>
        <v>0</v>
      </c>
      <c r="N257" s="45">
        <f>июн.26!E255</f>
        <v>0</v>
      </c>
      <c r="O257" s="46">
        <f t="shared" si="21"/>
        <v>0</v>
      </c>
      <c r="P257" s="45">
        <f>июл.26!E255</f>
        <v>0</v>
      </c>
      <c r="Q257" s="45">
        <f>авг.26!E255</f>
        <v>0</v>
      </c>
      <c r="R257" s="45">
        <f>сен.26!E255</f>
        <v>0</v>
      </c>
      <c r="S257" s="47">
        <f t="shared" si="22"/>
        <v>0</v>
      </c>
      <c r="T257" s="45">
        <f>окт.26!E255</f>
        <v>0</v>
      </c>
      <c r="U257" s="45">
        <f>ноя.26!E255</f>
        <v>0</v>
      </c>
      <c r="V257" s="45">
        <f>дек.26!E255</f>
        <v>0</v>
      </c>
    </row>
    <row r="258" spans="1:22" x14ac:dyDescent="0.25">
      <c r="A258" s="23"/>
      <c r="B258" s="127">
        <f t="shared" si="25"/>
        <v>250</v>
      </c>
      <c r="C258" s="111"/>
      <c r="D258" s="135">
        <v>-24150</v>
      </c>
      <c r="E258" s="136">
        <f t="shared" si="24"/>
        <v>-26850</v>
      </c>
      <c r="F258" s="20">
        <f>янв.26!F256+фев.26!F256+мар.26!F256+апр.26!F256+май.26!F256+июн.26!F256+июл.26!F256+авг.26!F256+сен.26!F256+окт.26!F256+ноя.26!F256+дек.26!F256</f>
        <v>0</v>
      </c>
      <c r="G258" s="43">
        <f t="shared" si="23"/>
        <v>2700</v>
      </c>
      <c r="H258" s="20">
        <f>янв.26!E256</f>
        <v>1350</v>
      </c>
      <c r="I258" s="20">
        <f>фев.26!E256</f>
        <v>1350</v>
      </c>
      <c r="J258" s="20">
        <f>мар.26!E256</f>
        <v>0</v>
      </c>
      <c r="K258" s="44">
        <f t="shared" si="20"/>
        <v>0</v>
      </c>
      <c r="L258" s="20">
        <f>апр.26!E256</f>
        <v>0</v>
      </c>
      <c r="M258" s="45">
        <f>май.26!E256</f>
        <v>0</v>
      </c>
      <c r="N258" s="45">
        <f>июн.26!E256</f>
        <v>0</v>
      </c>
      <c r="O258" s="46">
        <f t="shared" si="21"/>
        <v>0</v>
      </c>
      <c r="P258" s="45">
        <f>июл.26!E256</f>
        <v>0</v>
      </c>
      <c r="Q258" s="45">
        <f>авг.26!E256</f>
        <v>0</v>
      </c>
      <c r="R258" s="45">
        <f>сен.26!E256</f>
        <v>0</v>
      </c>
      <c r="S258" s="47">
        <f t="shared" si="22"/>
        <v>0</v>
      </c>
      <c r="T258" s="45">
        <f>окт.26!E256</f>
        <v>0</v>
      </c>
      <c r="U258" s="45">
        <f>ноя.26!E256</f>
        <v>0</v>
      </c>
      <c r="V258" s="45">
        <f>дек.26!E256</f>
        <v>0</v>
      </c>
    </row>
    <row r="259" spans="1:22" x14ac:dyDescent="0.25">
      <c r="A259" s="23"/>
      <c r="B259" s="127">
        <f t="shared" si="25"/>
        <v>251</v>
      </c>
      <c r="C259" s="111"/>
      <c r="D259" s="135">
        <v>-1350</v>
      </c>
      <c r="E259" s="136">
        <f t="shared" si="24"/>
        <v>-4050</v>
      </c>
      <c r="F259" s="20">
        <f>янв.26!F257+фев.26!F257+мар.26!F257+апр.26!F257+май.26!F257+июн.26!F257+июл.26!F257+авг.26!F257+сен.26!F257+окт.26!F257+ноя.26!F257+дек.26!F257</f>
        <v>0</v>
      </c>
      <c r="G259" s="43">
        <f t="shared" si="23"/>
        <v>2700</v>
      </c>
      <c r="H259" s="20">
        <f>янв.26!E257</f>
        <v>1350</v>
      </c>
      <c r="I259" s="20">
        <f>фев.26!E257</f>
        <v>1350</v>
      </c>
      <c r="J259" s="20">
        <f>мар.26!E257</f>
        <v>0</v>
      </c>
      <c r="K259" s="44">
        <f t="shared" si="20"/>
        <v>0</v>
      </c>
      <c r="L259" s="20">
        <f>апр.26!E257</f>
        <v>0</v>
      </c>
      <c r="M259" s="45">
        <f>май.26!E257</f>
        <v>0</v>
      </c>
      <c r="N259" s="45">
        <f>июн.26!E257</f>
        <v>0</v>
      </c>
      <c r="O259" s="46">
        <f t="shared" si="21"/>
        <v>0</v>
      </c>
      <c r="P259" s="45">
        <f>июл.26!E257</f>
        <v>0</v>
      </c>
      <c r="Q259" s="45">
        <f>авг.26!E257</f>
        <v>0</v>
      </c>
      <c r="R259" s="45">
        <f>сен.26!E257</f>
        <v>0</v>
      </c>
      <c r="S259" s="47">
        <f t="shared" si="22"/>
        <v>0</v>
      </c>
      <c r="T259" s="45">
        <f>окт.26!E257</f>
        <v>0</v>
      </c>
      <c r="U259" s="45">
        <f>ноя.26!E257</f>
        <v>0</v>
      </c>
      <c r="V259" s="45">
        <f>дек.26!E257</f>
        <v>0</v>
      </c>
    </row>
    <row r="260" spans="1:22" x14ac:dyDescent="0.25">
      <c r="A260" s="23"/>
      <c r="B260" s="127">
        <f t="shared" si="25"/>
        <v>252</v>
      </c>
      <c r="C260" s="111"/>
      <c r="D260" s="135">
        <v>-22950</v>
      </c>
      <c r="E260" s="136">
        <f t="shared" si="24"/>
        <v>-25650</v>
      </c>
      <c r="F260" s="20">
        <f>янв.26!F258+фев.26!F258+мар.26!F258+апр.26!F258+май.26!F258+июн.26!F258+июл.26!F258+авг.26!F258+сен.26!F258+окт.26!F258+ноя.26!F258+дек.26!F258</f>
        <v>0</v>
      </c>
      <c r="G260" s="43">
        <f t="shared" si="23"/>
        <v>2700</v>
      </c>
      <c r="H260" s="20">
        <f>янв.26!E258</f>
        <v>1350</v>
      </c>
      <c r="I260" s="20">
        <f>фев.26!E258</f>
        <v>1350</v>
      </c>
      <c r="J260" s="20">
        <f>мар.26!E258</f>
        <v>0</v>
      </c>
      <c r="K260" s="44">
        <f t="shared" si="20"/>
        <v>0</v>
      </c>
      <c r="L260" s="20">
        <f>апр.26!E258</f>
        <v>0</v>
      </c>
      <c r="M260" s="45">
        <f>май.26!E258</f>
        <v>0</v>
      </c>
      <c r="N260" s="45">
        <f>июн.26!E258</f>
        <v>0</v>
      </c>
      <c r="O260" s="46">
        <f t="shared" si="21"/>
        <v>0</v>
      </c>
      <c r="P260" s="45">
        <f>июл.26!E258</f>
        <v>0</v>
      </c>
      <c r="Q260" s="45">
        <f>авг.26!E258</f>
        <v>0</v>
      </c>
      <c r="R260" s="45">
        <f>сен.26!E258</f>
        <v>0</v>
      </c>
      <c r="S260" s="47">
        <f t="shared" si="22"/>
        <v>0</v>
      </c>
      <c r="T260" s="45">
        <f>окт.26!E258</f>
        <v>0</v>
      </c>
      <c r="U260" s="45">
        <f>ноя.26!E258</f>
        <v>0</v>
      </c>
      <c r="V260" s="45">
        <f>дек.26!E258</f>
        <v>0</v>
      </c>
    </row>
    <row r="261" spans="1:22" x14ac:dyDescent="0.25">
      <c r="A261" s="23"/>
      <c r="B261" s="127">
        <f t="shared" si="25"/>
        <v>253</v>
      </c>
      <c r="C261" s="111"/>
      <c r="D261" s="135">
        <v>-1350</v>
      </c>
      <c r="E261" s="136">
        <f t="shared" si="24"/>
        <v>-2700</v>
      </c>
      <c r="F261" s="20">
        <f>янв.26!F259+фев.26!F259+мар.26!F259+апр.26!F259+май.26!F259+июн.26!F259+июл.26!F259+авг.26!F259+сен.26!F259+окт.26!F259+ноя.26!F259+дек.26!F259</f>
        <v>1350</v>
      </c>
      <c r="G261" s="43">
        <f t="shared" si="23"/>
        <v>2700</v>
      </c>
      <c r="H261" s="20">
        <f>янв.26!E259</f>
        <v>1350</v>
      </c>
      <c r="I261" s="20">
        <f>фев.26!E259</f>
        <v>1350</v>
      </c>
      <c r="J261" s="20">
        <f>мар.26!E259</f>
        <v>0</v>
      </c>
      <c r="K261" s="44">
        <f t="shared" si="20"/>
        <v>0</v>
      </c>
      <c r="L261" s="20">
        <f>апр.26!E259</f>
        <v>0</v>
      </c>
      <c r="M261" s="45">
        <f>май.26!E259</f>
        <v>0</v>
      </c>
      <c r="N261" s="45">
        <f>июн.26!E259</f>
        <v>0</v>
      </c>
      <c r="O261" s="46">
        <f t="shared" si="21"/>
        <v>0</v>
      </c>
      <c r="P261" s="45">
        <f>июл.26!E259</f>
        <v>0</v>
      </c>
      <c r="Q261" s="45">
        <f>авг.26!E259</f>
        <v>0</v>
      </c>
      <c r="R261" s="45">
        <f>сен.26!E259</f>
        <v>0</v>
      </c>
      <c r="S261" s="47">
        <f t="shared" si="22"/>
        <v>0</v>
      </c>
      <c r="T261" s="45">
        <f>окт.26!E259</f>
        <v>0</v>
      </c>
      <c r="U261" s="45">
        <f>ноя.26!E259</f>
        <v>0</v>
      </c>
      <c r="V261" s="45">
        <f>дек.26!E259</f>
        <v>0</v>
      </c>
    </row>
    <row r="262" spans="1:22" x14ac:dyDescent="0.25">
      <c r="A262" s="23"/>
      <c r="B262" s="127">
        <f t="shared" si="25"/>
        <v>254</v>
      </c>
      <c r="C262" s="111"/>
      <c r="D262" s="135">
        <v>9200</v>
      </c>
      <c r="E262" s="136">
        <f t="shared" si="24"/>
        <v>6500</v>
      </c>
      <c r="F262" s="20">
        <f>янв.26!F260+фев.26!F260+мар.26!F260+апр.26!F260+май.26!F260+июн.26!F260+июл.26!F260+авг.26!F260+сен.26!F260+окт.26!F260+ноя.26!F260+дек.26!F260</f>
        <v>0</v>
      </c>
      <c r="G262" s="43">
        <f t="shared" si="23"/>
        <v>2700</v>
      </c>
      <c r="H262" s="20">
        <f>янв.26!E260</f>
        <v>1350</v>
      </c>
      <c r="I262" s="20">
        <f>фев.26!E260</f>
        <v>1350</v>
      </c>
      <c r="J262" s="20">
        <f>мар.26!E260</f>
        <v>0</v>
      </c>
      <c r="K262" s="44">
        <f t="shared" si="20"/>
        <v>0</v>
      </c>
      <c r="L262" s="20">
        <f>апр.26!E260</f>
        <v>0</v>
      </c>
      <c r="M262" s="45">
        <f>май.26!E260</f>
        <v>0</v>
      </c>
      <c r="N262" s="45">
        <f>июн.26!E260</f>
        <v>0</v>
      </c>
      <c r="O262" s="46">
        <f t="shared" si="21"/>
        <v>0</v>
      </c>
      <c r="P262" s="45">
        <f>июл.26!E260</f>
        <v>0</v>
      </c>
      <c r="Q262" s="45">
        <f>авг.26!E260</f>
        <v>0</v>
      </c>
      <c r="R262" s="45">
        <f>сен.26!E260</f>
        <v>0</v>
      </c>
      <c r="S262" s="47">
        <f t="shared" si="22"/>
        <v>0</v>
      </c>
      <c r="T262" s="45">
        <f>окт.26!E260</f>
        <v>0</v>
      </c>
      <c r="U262" s="45">
        <f>ноя.26!E260</f>
        <v>0</v>
      </c>
      <c r="V262" s="45">
        <f>дек.26!E260</f>
        <v>0</v>
      </c>
    </row>
    <row r="263" spans="1:22" x14ac:dyDescent="0.25">
      <c r="A263" s="23"/>
      <c r="B263" s="127">
        <v>256</v>
      </c>
      <c r="C263" s="111"/>
      <c r="D263" s="135">
        <v>-41850</v>
      </c>
      <c r="E263" s="136">
        <f t="shared" si="24"/>
        <v>-44550</v>
      </c>
      <c r="F263" s="20">
        <f>янв.26!F261+фев.26!F261+мар.26!F261+апр.26!F261+май.26!F261+июн.26!F261+июл.26!F261+авг.26!F261+сен.26!F261+окт.26!F261+ноя.26!F261+дек.26!F261</f>
        <v>0</v>
      </c>
      <c r="G263" s="43">
        <f t="shared" si="23"/>
        <v>2700</v>
      </c>
      <c r="H263" s="20">
        <f>янв.26!E261</f>
        <v>1350</v>
      </c>
      <c r="I263" s="20">
        <f>фев.26!E261</f>
        <v>1350</v>
      </c>
      <c r="J263" s="20">
        <f>мар.26!E261</f>
        <v>0</v>
      </c>
      <c r="K263" s="44">
        <f t="shared" ref="K263:K326" si="26">SUM(L263:N263)</f>
        <v>0</v>
      </c>
      <c r="L263" s="20">
        <f>апр.26!E261</f>
        <v>0</v>
      </c>
      <c r="M263" s="45">
        <f>май.26!E261</f>
        <v>0</v>
      </c>
      <c r="N263" s="45">
        <f>июн.26!E261</f>
        <v>0</v>
      </c>
      <c r="O263" s="46">
        <f t="shared" ref="O263:O326" si="27">P263+Q263+R263</f>
        <v>0</v>
      </c>
      <c r="P263" s="45">
        <f>июл.26!E261</f>
        <v>0</v>
      </c>
      <c r="Q263" s="45">
        <f>авг.26!E261</f>
        <v>0</v>
      </c>
      <c r="R263" s="45">
        <f>сен.26!E261</f>
        <v>0</v>
      </c>
      <c r="S263" s="47">
        <f t="shared" ref="S263:S326" si="28">T263+U263+V263</f>
        <v>0</v>
      </c>
      <c r="T263" s="45">
        <f>окт.26!E261</f>
        <v>0</v>
      </c>
      <c r="U263" s="45">
        <f>ноя.26!E261</f>
        <v>0</v>
      </c>
      <c r="V263" s="45">
        <f>дек.26!E261</f>
        <v>0</v>
      </c>
    </row>
    <row r="264" spans="1:22" x14ac:dyDescent="0.25">
      <c r="A264" s="23"/>
      <c r="B264" s="127">
        <v>258</v>
      </c>
      <c r="C264" s="111"/>
      <c r="D264" s="135">
        <v>-5400</v>
      </c>
      <c r="E264" s="136">
        <f t="shared" si="24"/>
        <v>-8100</v>
      </c>
      <c r="F264" s="20">
        <f>янв.26!F262+фев.26!F262+мар.26!F262+апр.26!F262+май.26!F262+июн.26!F262+июл.26!F262+авг.26!F262+сен.26!F262+окт.26!F262+ноя.26!F262+дек.26!F262</f>
        <v>0</v>
      </c>
      <c r="G264" s="43">
        <f t="shared" si="23"/>
        <v>2700</v>
      </c>
      <c r="H264" s="20">
        <f>янв.26!E262</f>
        <v>1350</v>
      </c>
      <c r="I264" s="20">
        <f>фев.26!E262</f>
        <v>1350</v>
      </c>
      <c r="J264" s="20">
        <f>мар.26!E262</f>
        <v>0</v>
      </c>
      <c r="K264" s="44">
        <f t="shared" si="26"/>
        <v>0</v>
      </c>
      <c r="L264" s="20">
        <f>апр.26!E262</f>
        <v>0</v>
      </c>
      <c r="M264" s="45">
        <f>май.26!E262</f>
        <v>0</v>
      </c>
      <c r="N264" s="45">
        <f>июн.26!E262</f>
        <v>0</v>
      </c>
      <c r="O264" s="46">
        <f t="shared" si="27"/>
        <v>0</v>
      </c>
      <c r="P264" s="45">
        <f>июл.26!E262</f>
        <v>0</v>
      </c>
      <c r="Q264" s="45">
        <f>авг.26!E262</f>
        <v>0</v>
      </c>
      <c r="R264" s="45">
        <f>сен.26!E262</f>
        <v>0</v>
      </c>
      <c r="S264" s="47">
        <f t="shared" si="28"/>
        <v>0</v>
      </c>
      <c r="T264" s="45">
        <f>окт.26!E262</f>
        <v>0</v>
      </c>
      <c r="U264" s="45">
        <f>ноя.26!E262</f>
        <v>0</v>
      </c>
      <c r="V264" s="45">
        <f>дек.26!E262</f>
        <v>0</v>
      </c>
    </row>
    <row r="265" spans="1:22" x14ac:dyDescent="0.25">
      <c r="A265" s="23"/>
      <c r="B265" s="127">
        <f t="shared" si="25"/>
        <v>259</v>
      </c>
      <c r="C265" s="111"/>
      <c r="D265" s="135">
        <v>-6750</v>
      </c>
      <c r="E265" s="136">
        <f t="shared" si="24"/>
        <v>-9450</v>
      </c>
      <c r="F265" s="20">
        <f>янв.26!F263+фев.26!F263+мар.26!F263+апр.26!F263+май.26!F263+июн.26!F263+июл.26!F263+авг.26!F263+сен.26!F263+окт.26!F263+ноя.26!F263+дек.26!F263</f>
        <v>0</v>
      </c>
      <c r="G265" s="43">
        <f t="shared" si="23"/>
        <v>2700</v>
      </c>
      <c r="H265" s="20">
        <f>янв.26!E263</f>
        <v>1350</v>
      </c>
      <c r="I265" s="20">
        <f>фев.26!E263</f>
        <v>1350</v>
      </c>
      <c r="J265" s="20">
        <f>мар.26!E263</f>
        <v>0</v>
      </c>
      <c r="K265" s="44">
        <f t="shared" si="26"/>
        <v>0</v>
      </c>
      <c r="L265" s="20">
        <f>апр.26!E263</f>
        <v>0</v>
      </c>
      <c r="M265" s="45">
        <f>май.26!E263</f>
        <v>0</v>
      </c>
      <c r="N265" s="45">
        <f>июн.26!E263</f>
        <v>0</v>
      </c>
      <c r="O265" s="46">
        <f t="shared" si="27"/>
        <v>0</v>
      </c>
      <c r="P265" s="45">
        <f>июл.26!E263</f>
        <v>0</v>
      </c>
      <c r="Q265" s="45">
        <f>авг.26!E263</f>
        <v>0</v>
      </c>
      <c r="R265" s="45">
        <f>сен.26!E263</f>
        <v>0</v>
      </c>
      <c r="S265" s="47">
        <f t="shared" si="28"/>
        <v>0</v>
      </c>
      <c r="T265" s="45">
        <f>окт.26!E263</f>
        <v>0</v>
      </c>
      <c r="U265" s="45">
        <f>ноя.26!E263</f>
        <v>0</v>
      </c>
      <c r="V265" s="45">
        <f>дек.26!E263</f>
        <v>0</v>
      </c>
    </row>
    <row r="266" spans="1:22" x14ac:dyDescent="0.25">
      <c r="A266" s="23"/>
      <c r="B266" s="127">
        <f t="shared" si="25"/>
        <v>260</v>
      </c>
      <c r="C266" s="111"/>
      <c r="D266" s="135">
        <v>-3750</v>
      </c>
      <c r="E266" s="136">
        <f t="shared" si="24"/>
        <v>-6450</v>
      </c>
      <c r="F266" s="20">
        <f>янв.26!F264+фев.26!F264+мар.26!F264+апр.26!F264+май.26!F264+июн.26!F264+июл.26!F264+авг.26!F264+сен.26!F264+окт.26!F264+ноя.26!F264+дек.26!F264</f>
        <v>0</v>
      </c>
      <c r="G266" s="43">
        <f t="shared" si="23"/>
        <v>2700</v>
      </c>
      <c r="H266" s="20">
        <f>янв.26!E264</f>
        <v>1350</v>
      </c>
      <c r="I266" s="20">
        <f>фев.26!E264</f>
        <v>1350</v>
      </c>
      <c r="J266" s="20">
        <f>мар.26!E264</f>
        <v>0</v>
      </c>
      <c r="K266" s="44">
        <f t="shared" si="26"/>
        <v>0</v>
      </c>
      <c r="L266" s="20">
        <f>апр.26!E264</f>
        <v>0</v>
      </c>
      <c r="M266" s="45">
        <f>май.26!E264</f>
        <v>0</v>
      </c>
      <c r="N266" s="45">
        <f>июн.26!E264</f>
        <v>0</v>
      </c>
      <c r="O266" s="46">
        <f t="shared" si="27"/>
        <v>0</v>
      </c>
      <c r="P266" s="45">
        <f>июл.26!E264</f>
        <v>0</v>
      </c>
      <c r="Q266" s="45">
        <f>авг.26!E264</f>
        <v>0</v>
      </c>
      <c r="R266" s="45">
        <f>сен.26!E264</f>
        <v>0</v>
      </c>
      <c r="S266" s="47">
        <f t="shared" si="28"/>
        <v>0</v>
      </c>
      <c r="T266" s="45">
        <f>окт.26!E264</f>
        <v>0</v>
      </c>
      <c r="U266" s="45">
        <f>ноя.26!E264</f>
        <v>0</v>
      </c>
      <c r="V266" s="45">
        <f>дек.26!E264</f>
        <v>0</v>
      </c>
    </row>
    <row r="267" spans="1:22" x14ac:dyDescent="0.25">
      <c r="A267" s="23"/>
      <c r="B267" s="127">
        <f t="shared" si="25"/>
        <v>261</v>
      </c>
      <c r="C267" s="111"/>
      <c r="D267" s="135">
        <v>-13500</v>
      </c>
      <c r="E267" s="136">
        <f t="shared" si="24"/>
        <v>-16200</v>
      </c>
      <c r="F267" s="20">
        <f>янв.26!F265+фев.26!F265+мар.26!F265+апр.26!F265+май.26!F265+июн.26!F265+июл.26!F265+авг.26!F265+сен.26!F265+окт.26!F265+ноя.26!F265+дек.26!F265</f>
        <v>0</v>
      </c>
      <c r="G267" s="43">
        <f t="shared" si="23"/>
        <v>2700</v>
      </c>
      <c r="H267" s="20">
        <f>янв.26!E265</f>
        <v>1350</v>
      </c>
      <c r="I267" s="20">
        <f>фев.26!E265</f>
        <v>1350</v>
      </c>
      <c r="J267" s="20">
        <f>мар.26!E265</f>
        <v>0</v>
      </c>
      <c r="K267" s="44">
        <f t="shared" si="26"/>
        <v>0</v>
      </c>
      <c r="L267" s="20">
        <f>апр.26!E265</f>
        <v>0</v>
      </c>
      <c r="M267" s="45">
        <f>май.26!E265</f>
        <v>0</v>
      </c>
      <c r="N267" s="45">
        <f>июн.26!E265</f>
        <v>0</v>
      </c>
      <c r="O267" s="46">
        <f t="shared" si="27"/>
        <v>0</v>
      </c>
      <c r="P267" s="45">
        <f>июл.26!E265</f>
        <v>0</v>
      </c>
      <c r="Q267" s="45">
        <f>авг.26!E265</f>
        <v>0</v>
      </c>
      <c r="R267" s="45">
        <f>сен.26!E265</f>
        <v>0</v>
      </c>
      <c r="S267" s="47">
        <f t="shared" si="28"/>
        <v>0</v>
      </c>
      <c r="T267" s="45">
        <f>окт.26!E265</f>
        <v>0</v>
      </c>
      <c r="U267" s="45">
        <f>ноя.26!E265</f>
        <v>0</v>
      </c>
      <c r="V267" s="45">
        <f>дек.26!E265</f>
        <v>0</v>
      </c>
    </row>
    <row r="268" spans="1:22" x14ac:dyDescent="0.25">
      <c r="A268" s="23"/>
      <c r="B268" s="127">
        <f t="shared" si="25"/>
        <v>262</v>
      </c>
      <c r="C268" s="111"/>
      <c r="D268" s="135">
        <v>-2700</v>
      </c>
      <c r="E268" s="136">
        <f t="shared" si="24"/>
        <v>-5400</v>
      </c>
      <c r="F268" s="20">
        <f>янв.26!F266+фев.26!F266+мар.26!F266+апр.26!F266+май.26!F266+июн.26!F266+июл.26!F266+авг.26!F266+сен.26!F266+окт.26!F266+ноя.26!F266+дек.26!F266</f>
        <v>0</v>
      </c>
      <c r="G268" s="43">
        <f t="shared" si="23"/>
        <v>2700</v>
      </c>
      <c r="H268" s="20">
        <f>янв.26!E266</f>
        <v>1350</v>
      </c>
      <c r="I268" s="20">
        <f>фев.26!E266</f>
        <v>1350</v>
      </c>
      <c r="J268" s="20">
        <f>мар.26!E266</f>
        <v>0</v>
      </c>
      <c r="K268" s="44">
        <f t="shared" si="26"/>
        <v>0</v>
      </c>
      <c r="L268" s="20">
        <f>апр.26!E266</f>
        <v>0</v>
      </c>
      <c r="M268" s="45">
        <f>май.26!E266</f>
        <v>0</v>
      </c>
      <c r="N268" s="45">
        <f>июн.26!E266</f>
        <v>0</v>
      </c>
      <c r="O268" s="46">
        <f t="shared" si="27"/>
        <v>0</v>
      </c>
      <c r="P268" s="45">
        <f>июл.26!E266</f>
        <v>0</v>
      </c>
      <c r="Q268" s="45">
        <f>авг.26!E266</f>
        <v>0</v>
      </c>
      <c r="R268" s="45">
        <f>сен.26!E266</f>
        <v>0</v>
      </c>
      <c r="S268" s="47">
        <f t="shared" si="28"/>
        <v>0</v>
      </c>
      <c r="T268" s="45">
        <f>окт.26!E266</f>
        <v>0</v>
      </c>
      <c r="U268" s="45">
        <f>ноя.26!E266</f>
        <v>0</v>
      </c>
      <c r="V268" s="45">
        <f>дек.26!E266</f>
        <v>0</v>
      </c>
    </row>
    <row r="269" spans="1:22" x14ac:dyDescent="0.25">
      <c r="A269" s="23"/>
      <c r="B269" s="127">
        <f t="shared" si="25"/>
        <v>263</v>
      </c>
      <c r="C269" s="111"/>
      <c r="D269" s="135">
        <v>-28350</v>
      </c>
      <c r="E269" s="136">
        <f t="shared" si="24"/>
        <v>-31050</v>
      </c>
      <c r="F269" s="20">
        <f>янв.26!F267+фев.26!F267+мар.26!F267+апр.26!F267+май.26!F267+июн.26!F267+июл.26!F267+авг.26!F267+сен.26!F267+окт.26!F267+ноя.26!F267+дек.26!F267</f>
        <v>0</v>
      </c>
      <c r="G269" s="43">
        <f t="shared" si="23"/>
        <v>2700</v>
      </c>
      <c r="H269" s="20">
        <f>янв.26!E267</f>
        <v>1350</v>
      </c>
      <c r="I269" s="20">
        <f>фев.26!E267</f>
        <v>1350</v>
      </c>
      <c r="J269" s="20">
        <f>мар.26!E267</f>
        <v>0</v>
      </c>
      <c r="K269" s="44">
        <f t="shared" si="26"/>
        <v>0</v>
      </c>
      <c r="L269" s="20">
        <f>апр.26!E267</f>
        <v>0</v>
      </c>
      <c r="M269" s="45">
        <f>май.26!E267</f>
        <v>0</v>
      </c>
      <c r="N269" s="45">
        <f>июн.26!E267</f>
        <v>0</v>
      </c>
      <c r="O269" s="46">
        <f t="shared" si="27"/>
        <v>0</v>
      </c>
      <c r="P269" s="45">
        <f>июл.26!E267</f>
        <v>0</v>
      </c>
      <c r="Q269" s="45">
        <f>авг.26!E267</f>
        <v>0</v>
      </c>
      <c r="R269" s="45">
        <f>сен.26!E267</f>
        <v>0</v>
      </c>
      <c r="S269" s="47">
        <f t="shared" si="28"/>
        <v>0</v>
      </c>
      <c r="T269" s="45">
        <f>окт.26!E267</f>
        <v>0</v>
      </c>
      <c r="U269" s="45">
        <f>ноя.26!E267</f>
        <v>0</v>
      </c>
      <c r="V269" s="45">
        <f>дек.26!E267</f>
        <v>0</v>
      </c>
    </row>
    <row r="270" spans="1:22" x14ac:dyDescent="0.25">
      <c r="A270" s="23"/>
      <c r="B270" s="127">
        <f t="shared" si="25"/>
        <v>264</v>
      </c>
      <c r="C270" s="111"/>
      <c r="D270" s="135">
        <v>-8100</v>
      </c>
      <c r="E270" s="136">
        <f t="shared" si="24"/>
        <v>-10800</v>
      </c>
      <c r="F270" s="20">
        <f>янв.26!F268+фев.26!F268+мар.26!F268+апр.26!F268+май.26!F268+июн.26!F268+июл.26!F268+авг.26!F268+сен.26!F268+окт.26!F268+ноя.26!F268+дек.26!F268</f>
        <v>0</v>
      </c>
      <c r="G270" s="43">
        <f t="shared" si="23"/>
        <v>2700</v>
      </c>
      <c r="H270" s="20">
        <f>янв.26!E268</f>
        <v>1350</v>
      </c>
      <c r="I270" s="20">
        <f>фев.26!E268</f>
        <v>1350</v>
      </c>
      <c r="J270" s="20">
        <f>мар.26!E268</f>
        <v>0</v>
      </c>
      <c r="K270" s="44">
        <f t="shared" si="26"/>
        <v>0</v>
      </c>
      <c r="L270" s="20">
        <f>апр.26!E268</f>
        <v>0</v>
      </c>
      <c r="M270" s="45">
        <f>май.26!E268</f>
        <v>0</v>
      </c>
      <c r="N270" s="45">
        <f>июн.26!E268</f>
        <v>0</v>
      </c>
      <c r="O270" s="46">
        <f t="shared" si="27"/>
        <v>0</v>
      </c>
      <c r="P270" s="45">
        <f>июл.26!E268</f>
        <v>0</v>
      </c>
      <c r="Q270" s="45">
        <f>авг.26!E268</f>
        <v>0</v>
      </c>
      <c r="R270" s="45">
        <f>сен.26!E268</f>
        <v>0</v>
      </c>
      <c r="S270" s="47">
        <f t="shared" si="28"/>
        <v>0</v>
      </c>
      <c r="T270" s="45">
        <f>окт.26!E268</f>
        <v>0</v>
      </c>
      <c r="U270" s="45">
        <f>ноя.26!E268</f>
        <v>0</v>
      </c>
      <c r="V270" s="45">
        <f>дек.26!E268</f>
        <v>0</v>
      </c>
    </row>
    <row r="271" spans="1:22" x14ac:dyDescent="0.25">
      <c r="A271" s="23"/>
      <c r="B271" s="127">
        <f t="shared" si="25"/>
        <v>265</v>
      </c>
      <c r="C271" s="111"/>
      <c r="D271" s="135">
        <v>-9450</v>
      </c>
      <c r="E271" s="136">
        <f t="shared" si="24"/>
        <v>-12150</v>
      </c>
      <c r="F271" s="20">
        <f>янв.26!F269+фев.26!F269+мар.26!F269+апр.26!F269+май.26!F269+июн.26!F269+июл.26!F269+авг.26!F269+сен.26!F269+окт.26!F269+ноя.26!F269+дек.26!F269</f>
        <v>0</v>
      </c>
      <c r="G271" s="43">
        <f t="shared" si="23"/>
        <v>2700</v>
      </c>
      <c r="H271" s="20">
        <f>янв.26!E269</f>
        <v>1350</v>
      </c>
      <c r="I271" s="20">
        <f>фев.26!E269</f>
        <v>1350</v>
      </c>
      <c r="J271" s="20">
        <f>мар.26!E269</f>
        <v>0</v>
      </c>
      <c r="K271" s="44">
        <f t="shared" si="26"/>
        <v>0</v>
      </c>
      <c r="L271" s="20">
        <f>апр.26!E269</f>
        <v>0</v>
      </c>
      <c r="M271" s="45">
        <f>май.26!E269</f>
        <v>0</v>
      </c>
      <c r="N271" s="45">
        <f>июн.26!E269</f>
        <v>0</v>
      </c>
      <c r="O271" s="46">
        <f t="shared" si="27"/>
        <v>0</v>
      </c>
      <c r="P271" s="45">
        <f>июл.26!E269</f>
        <v>0</v>
      </c>
      <c r="Q271" s="45">
        <f>авг.26!E269</f>
        <v>0</v>
      </c>
      <c r="R271" s="45">
        <f>сен.26!E269</f>
        <v>0</v>
      </c>
      <c r="S271" s="47">
        <f t="shared" si="28"/>
        <v>0</v>
      </c>
      <c r="T271" s="45">
        <f>окт.26!E269</f>
        <v>0</v>
      </c>
      <c r="U271" s="45">
        <f>ноя.26!E269</f>
        <v>0</v>
      </c>
      <c r="V271" s="45">
        <f>дек.26!E269</f>
        <v>0</v>
      </c>
    </row>
    <row r="272" spans="1:22" x14ac:dyDescent="0.25">
      <c r="A272" s="23"/>
      <c r="B272" s="127">
        <f t="shared" si="25"/>
        <v>266</v>
      </c>
      <c r="C272" s="111"/>
      <c r="D272" s="135">
        <v>-6750</v>
      </c>
      <c r="E272" s="136">
        <f t="shared" si="24"/>
        <v>-9450</v>
      </c>
      <c r="F272" s="20">
        <f>янв.26!F270+фев.26!F270+мар.26!F270+апр.26!F270+май.26!F270+июн.26!F270+июл.26!F270+авг.26!F270+сен.26!F270+окт.26!F270+ноя.26!F270+дек.26!F270</f>
        <v>0</v>
      </c>
      <c r="G272" s="43">
        <f t="shared" si="23"/>
        <v>2700</v>
      </c>
      <c r="H272" s="20">
        <f>янв.26!E270</f>
        <v>1350</v>
      </c>
      <c r="I272" s="20">
        <f>фев.26!E270</f>
        <v>1350</v>
      </c>
      <c r="J272" s="20">
        <f>мар.26!E270</f>
        <v>0</v>
      </c>
      <c r="K272" s="44">
        <f t="shared" si="26"/>
        <v>0</v>
      </c>
      <c r="L272" s="20">
        <f>апр.26!E270</f>
        <v>0</v>
      </c>
      <c r="M272" s="45">
        <f>май.26!E270</f>
        <v>0</v>
      </c>
      <c r="N272" s="45">
        <f>июн.26!E270</f>
        <v>0</v>
      </c>
      <c r="O272" s="46">
        <f t="shared" si="27"/>
        <v>0</v>
      </c>
      <c r="P272" s="45">
        <f>июл.26!E270</f>
        <v>0</v>
      </c>
      <c r="Q272" s="45">
        <f>авг.26!E270</f>
        <v>0</v>
      </c>
      <c r="R272" s="45">
        <f>сен.26!E270</f>
        <v>0</v>
      </c>
      <c r="S272" s="47">
        <f t="shared" si="28"/>
        <v>0</v>
      </c>
      <c r="T272" s="45">
        <f>окт.26!E270</f>
        <v>0</v>
      </c>
      <c r="U272" s="45">
        <f>ноя.26!E270</f>
        <v>0</v>
      </c>
      <c r="V272" s="45">
        <f>дек.26!E270</f>
        <v>0</v>
      </c>
    </row>
    <row r="273" spans="1:22" x14ac:dyDescent="0.25">
      <c r="A273" s="23"/>
      <c r="B273" s="127">
        <f t="shared" si="25"/>
        <v>267</v>
      </c>
      <c r="C273" s="111"/>
      <c r="D273" s="135">
        <v>0</v>
      </c>
      <c r="E273" s="136">
        <f t="shared" si="24"/>
        <v>-2700</v>
      </c>
      <c r="F273" s="20">
        <f>янв.26!F271+фев.26!F271+мар.26!F271+апр.26!F271+май.26!F271+июн.26!F271+июл.26!F271+авг.26!F271+сен.26!F271+окт.26!F271+ноя.26!F271+дек.26!F271</f>
        <v>0</v>
      </c>
      <c r="G273" s="43">
        <f t="shared" si="23"/>
        <v>2700</v>
      </c>
      <c r="H273" s="20">
        <f>янв.26!E271</f>
        <v>1350</v>
      </c>
      <c r="I273" s="20">
        <f>фев.26!E271</f>
        <v>1350</v>
      </c>
      <c r="J273" s="20">
        <f>мар.26!E271</f>
        <v>0</v>
      </c>
      <c r="K273" s="44">
        <f t="shared" si="26"/>
        <v>0</v>
      </c>
      <c r="L273" s="20">
        <f>апр.26!E271</f>
        <v>0</v>
      </c>
      <c r="M273" s="45">
        <f>май.26!E271</f>
        <v>0</v>
      </c>
      <c r="N273" s="45">
        <f>июн.26!E271</f>
        <v>0</v>
      </c>
      <c r="O273" s="46">
        <f t="shared" si="27"/>
        <v>0</v>
      </c>
      <c r="P273" s="45">
        <f>июл.26!E271</f>
        <v>0</v>
      </c>
      <c r="Q273" s="45">
        <f>авг.26!E271</f>
        <v>0</v>
      </c>
      <c r="R273" s="45">
        <f>сен.26!E271</f>
        <v>0</v>
      </c>
      <c r="S273" s="47">
        <f t="shared" si="28"/>
        <v>0</v>
      </c>
      <c r="T273" s="45">
        <f>окт.26!E271</f>
        <v>0</v>
      </c>
      <c r="U273" s="45">
        <f>ноя.26!E271</f>
        <v>0</v>
      </c>
      <c r="V273" s="45">
        <f>дек.26!E271</f>
        <v>0</v>
      </c>
    </row>
    <row r="274" spans="1:22" x14ac:dyDescent="0.25">
      <c r="A274" s="19"/>
      <c r="B274" s="127">
        <v>268</v>
      </c>
      <c r="C274" s="111"/>
      <c r="D274" s="135">
        <v>1350</v>
      </c>
      <c r="E274" s="136">
        <f t="shared" si="24"/>
        <v>-1350</v>
      </c>
      <c r="F274" s="20">
        <f>янв.26!F272+фев.26!F272+мар.26!F272+апр.26!F272+май.26!F272+июн.26!F272+июл.26!F272+авг.26!F272+сен.26!F272+окт.26!F272+ноя.26!F272+дек.26!F272</f>
        <v>0</v>
      </c>
      <c r="G274" s="43">
        <f t="shared" si="23"/>
        <v>2700</v>
      </c>
      <c r="H274" s="20">
        <f>янв.26!E272</f>
        <v>1350</v>
      </c>
      <c r="I274" s="20">
        <f>фев.26!E272</f>
        <v>1350</v>
      </c>
      <c r="J274" s="20">
        <f>мар.26!E272</f>
        <v>0</v>
      </c>
      <c r="K274" s="44">
        <f t="shared" si="26"/>
        <v>0</v>
      </c>
      <c r="L274" s="20">
        <f>апр.26!E272</f>
        <v>0</v>
      </c>
      <c r="M274" s="45">
        <f>май.26!E272</f>
        <v>0</v>
      </c>
      <c r="N274" s="45">
        <f>июн.26!E272</f>
        <v>0</v>
      </c>
      <c r="O274" s="46">
        <f t="shared" si="27"/>
        <v>0</v>
      </c>
      <c r="P274" s="45">
        <f>июл.26!E272</f>
        <v>0</v>
      </c>
      <c r="Q274" s="45">
        <f>авг.26!E272</f>
        <v>0</v>
      </c>
      <c r="R274" s="45">
        <f>сен.26!E272</f>
        <v>0</v>
      </c>
      <c r="S274" s="47">
        <f t="shared" si="28"/>
        <v>0</v>
      </c>
      <c r="T274" s="45">
        <f>окт.26!E272</f>
        <v>0</v>
      </c>
      <c r="U274" s="45">
        <f>ноя.26!E272</f>
        <v>0</v>
      </c>
      <c r="V274" s="45">
        <f>дек.26!E272</f>
        <v>0</v>
      </c>
    </row>
    <row r="275" spans="1:22" x14ac:dyDescent="0.25">
      <c r="A275" s="52"/>
      <c r="B275" s="127">
        <v>269</v>
      </c>
      <c r="C275" s="111"/>
      <c r="D275" s="135">
        <v>-13500</v>
      </c>
      <c r="E275" s="136">
        <f t="shared" si="24"/>
        <v>-16200</v>
      </c>
      <c r="F275" s="20">
        <f>янв.26!F273+фев.26!F273+мар.26!F273+апр.26!F273+май.26!F273+июн.26!F273+июл.26!F273+авг.26!F273+сен.26!F273+окт.26!F273+ноя.26!F273+дек.26!F273</f>
        <v>0</v>
      </c>
      <c r="G275" s="43">
        <f t="shared" si="23"/>
        <v>2700</v>
      </c>
      <c r="H275" s="20">
        <f>янв.26!E273</f>
        <v>1350</v>
      </c>
      <c r="I275" s="20">
        <f>фев.26!E273</f>
        <v>1350</v>
      </c>
      <c r="J275" s="20">
        <f>мар.26!E273</f>
        <v>0</v>
      </c>
      <c r="K275" s="44">
        <f t="shared" si="26"/>
        <v>0</v>
      </c>
      <c r="L275" s="20">
        <f>апр.26!E273</f>
        <v>0</v>
      </c>
      <c r="M275" s="45">
        <f>май.26!E273</f>
        <v>0</v>
      </c>
      <c r="N275" s="45">
        <f>июн.26!E273</f>
        <v>0</v>
      </c>
      <c r="O275" s="46">
        <f t="shared" si="27"/>
        <v>0</v>
      </c>
      <c r="P275" s="45">
        <f>июл.26!E273</f>
        <v>0</v>
      </c>
      <c r="Q275" s="45">
        <f>авг.26!E273</f>
        <v>0</v>
      </c>
      <c r="R275" s="45">
        <f>сен.26!E273</f>
        <v>0</v>
      </c>
      <c r="S275" s="47">
        <f t="shared" si="28"/>
        <v>0</v>
      </c>
      <c r="T275" s="45">
        <f>окт.26!E273</f>
        <v>0</v>
      </c>
      <c r="U275" s="45">
        <f>ноя.26!E273</f>
        <v>0</v>
      </c>
      <c r="V275" s="45">
        <f>дек.26!E273</f>
        <v>0</v>
      </c>
    </row>
    <row r="276" spans="1:22" x14ac:dyDescent="0.25">
      <c r="A276" s="22"/>
      <c r="B276" s="127" t="s">
        <v>51</v>
      </c>
      <c r="C276" s="111"/>
      <c r="D276" s="135">
        <v>0</v>
      </c>
      <c r="E276" s="136">
        <f t="shared" si="24"/>
        <v>-5400</v>
      </c>
      <c r="F276" s="20">
        <f>янв.26!F274+фев.26!F274+мар.26!F274+апр.26!F274+май.26!F274+июн.26!F274+июл.26!F274+авг.26!F274+сен.26!F274+окт.26!F274+ноя.26!F274+дек.26!F274</f>
        <v>0</v>
      </c>
      <c r="G276" s="43">
        <f t="shared" ref="G276:G340" si="29">H276+I276+J276</f>
        <v>5400</v>
      </c>
      <c r="H276" s="20">
        <f>янв.26!E274</f>
        <v>2700</v>
      </c>
      <c r="I276" s="20">
        <f>фев.26!E274</f>
        <v>2700</v>
      </c>
      <c r="J276" s="20">
        <f>мар.26!E274</f>
        <v>0</v>
      </c>
      <c r="K276" s="44">
        <f t="shared" si="26"/>
        <v>0</v>
      </c>
      <c r="L276" s="20">
        <f>апр.26!E274</f>
        <v>0</v>
      </c>
      <c r="M276" s="45">
        <f>май.26!E274</f>
        <v>0</v>
      </c>
      <c r="N276" s="45">
        <f>июн.26!E274</f>
        <v>0</v>
      </c>
      <c r="O276" s="46">
        <f t="shared" si="27"/>
        <v>0</v>
      </c>
      <c r="P276" s="45">
        <f>июл.26!E274</f>
        <v>0</v>
      </c>
      <c r="Q276" s="45">
        <f>авг.26!E274</f>
        <v>0</v>
      </c>
      <c r="R276" s="45">
        <f>сен.26!E274</f>
        <v>0</v>
      </c>
      <c r="S276" s="47">
        <f t="shared" si="28"/>
        <v>0</v>
      </c>
      <c r="T276" s="45">
        <f>окт.26!E274</f>
        <v>0</v>
      </c>
      <c r="U276" s="45">
        <f>ноя.26!E274</f>
        <v>0</v>
      </c>
      <c r="V276" s="45">
        <f>дек.26!E274</f>
        <v>0</v>
      </c>
    </row>
    <row r="277" spans="1:22" x14ac:dyDescent="0.25">
      <c r="A277" s="19"/>
      <c r="B277" s="127">
        <v>272</v>
      </c>
      <c r="C277" s="111"/>
      <c r="D277" s="135">
        <v>-82350</v>
      </c>
      <c r="E277" s="136">
        <f t="shared" si="24"/>
        <v>-85050</v>
      </c>
      <c r="F277" s="20">
        <f>янв.26!F275+фев.26!F275+мар.26!F275+апр.26!F275+май.26!F275+июн.26!F275+июл.26!F275+авг.26!F275+сен.26!F275+окт.26!F275+ноя.26!F275+дек.26!F275</f>
        <v>0</v>
      </c>
      <c r="G277" s="43">
        <f t="shared" si="29"/>
        <v>2700</v>
      </c>
      <c r="H277" s="20">
        <f>янв.26!E275</f>
        <v>1350</v>
      </c>
      <c r="I277" s="20">
        <f>фев.26!E275</f>
        <v>1350</v>
      </c>
      <c r="J277" s="20">
        <f>мар.26!E275</f>
        <v>0</v>
      </c>
      <c r="K277" s="44">
        <f t="shared" si="26"/>
        <v>0</v>
      </c>
      <c r="L277" s="20">
        <f>апр.26!E275</f>
        <v>0</v>
      </c>
      <c r="M277" s="45">
        <f>май.26!E275</f>
        <v>0</v>
      </c>
      <c r="N277" s="45">
        <f>июн.26!E275</f>
        <v>0</v>
      </c>
      <c r="O277" s="46">
        <f t="shared" si="27"/>
        <v>0</v>
      </c>
      <c r="P277" s="45">
        <f>июл.26!E275</f>
        <v>0</v>
      </c>
      <c r="Q277" s="45">
        <f>авг.26!E275</f>
        <v>0</v>
      </c>
      <c r="R277" s="45">
        <f>сен.26!E275</f>
        <v>0</v>
      </c>
      <c r="S277" s="47">
        <f t="shared" si="28"/>
        <v>0</v>
      </c>
      <c r="T277" s="45">
        <f>окт.26!E275</f>
        <v>0</v>
      </c>
      <c r="U277" s="45">
        <f>ноя.26!E275</f>
        <v>0</v>
      </c>
      <c r="V277" s="45">
        <f>дек.26!E275</f>
        <v>0</v>
      </c>
    </row>
    <row r="278" spans="1:22" x14ac:dyDescent="0.25">
      <c r="A278" s="19"/>
      <c r="B278" s="127">
        <f>B277+1</f>
        <v>273</v>
      </c>
      <c r="C278" s="111"/>
      <c r="D278" s="135">
        <v>-1350</v>
      </c>
      <c r="E278" s="136">
        <f t="shared" si="24"/>
        <v>-4050</v>
      </c>
      <c r="F278" s="20">
        <f>янв.26!F276+фев.26!F276+мар.26!F276+апр.26!F276+май.26!F276+июн.26!F276+июл.26!F276+авг.26!F276+сен.26!F276+окт.26!F276+ноя.26!F276+дек.26!F276</f>
        <v>0</v>
      </c>
      <c r="G278" s="43">
        <f t="shared" si="29"/>
        <v>2700</v>
      </c>
      <c r="H278" s="20">
        <f>янв.26!E276</f>
        <v>1350</v>
      </c>
      <c r="I278" s="20">
        <f>фев.26!E276</f>
        <v>1350</v>
      </c>
      <c r="J278" s="20">
        <f>мар.26!E276</f>
        <v>0</v>
      </c>
      <c r="K278" s="44">
        <f t="shared" si="26"/>
        <v>0</v>
      </c>
      <c r="L278" s="20">
        <f>апр.26!E276</f>
        <v>0</v>
      </c>
      <c r="M278" s="45">
        <f>май.26!E276</f>
        <v>0</v>
      </c>
      <c r="N278" s="45">
        <f>июн.26!E276</f>
        <v>0</v>
      </c>
      <c r="O278" s="46">
        <f t="shared" si="27"/>
        <v>0</v>
      </c>
      <c r="P278" s="45">
        <f>июл.26!E276</f>
        <v>0</v>
      </c>
      <c r="Q278" s="45">
        <f>авг.26!E276</f>
        <v>0</v>
      </c>
      <c r="R278" s="45">
        <f>сен.26!E276</f>
        <v>0</v>
      </c>
      <c r="S278" s="47">
        <f t="shared" si="28"/>
        <v>0</v>
      </c>
      <c r="T278" s="45">
        <f>окт.26!E276</f>
        <v>0</v>
      </c>
      <c r="U278" s="45">
        <f>ноя.26!E276</f>
        <v>0</v>
      </c>
      <c r="V278" s="45">
        <f>дек.26!E276</f>
        <v>0</v>
      </c>
    </row>
    <row r="279" spans="1:22" x14ac:dyDescent="0.25">
      <c r="A279" s="19"/>
      <c r="B279" s="127">
        <f>B278+1</f>
        <v>274</v>
      </c>
      <c r="C279" s="111"/>
      <c r="D279" s="135">
        <v>1350</v>
      </c>
      <c r="E279" s="136">
        <f t="shared" si="24"/>
        <v>-1350</v>
      </c>
      <c r="F279" s="20">
        <f>янв.26!F277+фев.26!F277+мар.26!F277+апр.26!F277+май.26!F277+июн.26!F277+июл.26!F277+авг.26!F277+сен.26!F277+окт.26!F277+ноя.26!F277+дек.26!F277</f>
        <v>0</v>
      </c>
      <c r="G279" s="43">
        <f t="shared" si="29"/>
        <v>2700</v>
      </c>
      <c r="H279" s="20">
        <f>янв.26!E277</f>
        <v>1350</v>
      </c>
      <c r="I279" s="20">
        <f>фев.26!E277</f>
        <v>1350</v>
      </c>
      <c r="J279" s="20">
        <f>мар.26!E277</f>
        <v>0</v>
      </c>
      <c r="K279" s="44">
        <f t="shared" si="26"/>
        <v>0</v>
      </c>
      <c r="L279" s="20">
        <f>апр.26!E277</f>
        <v>0</v>
      </c>
      <c r="M279" s="45">
        <f>май.26!E277</f>
        <v>0</v>
      </c>
      <c r="N279" s="45">
        <f>июн.26!E277</f>
        <v>0</v>
      </c>
      <c r="O279" s="46">
        <f t="shared" si="27"/>
        <v>0</v>
      </c>
      <c r="P279" s="45">
        <f>июл.26!E277</f>
        <v>0</v>
      </c>
      <c r="Q279" s="45">
        <f>авг.26!E277</f>
        <v>0</v>
      </c>
      <c r="R279" s="45">
        <f>сен.26!E277</f>
        <v>0</v>
      </c>
      <c r="S279" s="47">
        <f t="shared" si="28"/>
        <v>0</v>
      </c>
      <c r="T279" s="45">
        <f>окт.26!E277</f>
        <v>0</v>
      </c>
      <c r="U279" s="45">
        <f>ноя.26!E277</f>
        <v>0</v>
      </c>
      <c r="V279" s="45">
        <f>дек.26!E277</f>
        <v>0</v>
      </c>
    </row>
    <row r="280" spans="1:22" x14ac:dyDescent="0.25">
      <c r="A280" s="49"/>
      <c r="B280" s="127">
        <f>B279+1</f>
        <v>275</v>
      </c>
      <c r="C280" s="111"/>
      <c r="D280" s="135">
        <v>4325.57</v>
      </c>
      <c r="E280" s="136">
        <f t="shared" si="24"/>
        <v>2975.5699999999997</v>
      </c>
      <c r="F280" s="20">
        <f>янв.26!F278+фев.26!F278+мар.26!F278+апр.26!F278+май.26!F278+июн.26!F278+июл.26!F278+авг.26!F278+сен.26!F278+окт.26!F278+ноя.26!F278+дек.26!F278</f>
        <v>1350</v>
      </c>
      <c r="G280" s="43">
        <f t="shared" si="29"/>
        <v>2700</v>
      </c>
      <c r="H280" s="20">
        <f>янв.26!E278</f>
        <v>1350</v>
      </c>
      <c r="I280" s="20">
        <f>фев.26!E278</f>
        <v>1350</v>
      </c>
      <c r="J280" s="20">
        <f>мар.26!E278</f>
        <v>0</v>
      </c>
      <c r="K280" s="44">
        <f t="shared" si="26"/>
        <v>0</v>
      </c>
      <c r="L280" s="20">
        <f>апр.26!E278</f>
        <v>0</v>
      </c>
      <c r="M280" s="45">
        <f>май.26!E278</f>
        <v>0</v>
      </c>
      <c r="N280" s="45">
        <f>июн.26!E278</f>
        <v>0</v>
      </c>
      <c r="O280" s="46">
        <f t="shared" si="27"/>
        <v>0</v>
      </c>
      <c r="P280" s="45">
        <f>июл.26!E278</f>
        <v>0</v>
      </c>
      <c r="Q280" s="45">
        <f>авг.26!E278</f>
        <v>0</v>
      </c>
      <c r="R280" s="45">
        <f>сен.26!E278</f>
        <v>0</v>
      </c>
      <c r="S280" s="47">
        <f t="shared" si="28"/>
        <v>0</v>
      </c>
      <c r="T280" s="45">
        <f>окт.26!E278</f>
        <v>0</v>
      </c>
      <c r="U280" s="45">
        <f>ноя.26!E278</f>
        <v>0</v>
      </c>
      <c r="V280" s="45">
        <f>дек.26!E278</f>
        <v>0</v>
      </c>
    </row>
    <row r="281" spans="1:22" x14ac:dyDescent="0.25">
      <c r="A281" s="127"/>
      <c r="B281" s="127">
        <f>B280+1</f>
        <v>276</v>
      </c>
      <c r="C281" s="111"/>
      <c r="D281" s="135">
        <v>-551.70999999999913</v>
      </c>
      <c r="E281" s="136">
        <f t="shared" si="24"/>
        <v>-3251.7099999999991</v>
      </c>
      <c r="F281" s="20">
        <f>янв.26!F279+фев.26!F279+мар.26!F279+апр.26!F279+май.26!F279+июн.26!F279+июл.26!F279+авг.26!F279+сен.26!F279+окт.26!F279+ноя.26!F279+дек.26!F279</f>
        <v>0</v>
      </c>
      <c r="G281" s="43">
        <f t="shared" si="29"/>
        <v>2700</v>
      </c>
      <c r="H281" s="20">
        <f>янв.26!E279</f>
        <v>1350</v>
      </c>
      <c r="I281" s="20">
        <f>фев.26!E279</f>
        <v>1350</v>
      </c>
      <c r="J281" s="20">
        <f>мар.26!E279</f>
        <v>0</v>
      </c>
      <c r="K281" s="44">
        <f t="shared" si="26"/>
        <v>0</v>
      </c>
      <c r="L281" s="20">
        <f>апр.26!E279</f>
        <v>0</v>
      </c>
      <c r="M281" s="45">
        <f>май.26!E279</f>
        <v>0</v>
      </c>
      <c r="N281" s="45">
        <f>июн.26!E279</f>
        <v>0</v>
      </c>
      <c r="O281" s="46">
        <f t="shared" si="27"/>
        <v>0</v>
      </c>
      <c r="P281" s="45">
        <f>июл.26!E279</f>
        <v>0</v>
      </c>
      <c r="Q281" s="45">
        <f>авг.26!E279</f>
        <v>0</v>
      </c>
      <c r="R281" s="45">
        <f>сен.26!E279</f>
        <v>0</v>
      </c>
      <c r="S281" s="47">
        <f t="shared" si="28"/>
        <v>0</v>
      </c>
      <c r="T281" s="45">
        <f>окт.26!E279</f>
        <v>0</v>
      </c>
      <c r="U281" s="45">
        <f>ноя.26!E279</f>
        <v>0</v>
      </c>
      <c r="V281" s="45">
        <f>дек.26!E279</f>
        <v>0</v>
      </c>
    </row>
    <row r="282" spans="1:22" x14ac:dyDescent="0.25">
      <c r="A282" s="19"/>
      <c r="B282" s="127">
        <v>277</v>
      </c>
      <c r="C282" s="111"/>
      <c r="D282" s="135">
        <v>0</v>
      </c>
      <c r="E282" s="136">
        <f t="shared" si="24"/>
        <v>-2700</v>
      </c>
      <c r="F282" s="20">
        <f>янв.26!F280+фев.26!F280+мар.26!F280+апр.26!F280+май.26!F280+июн.26!F280+июл.26!F280+авг.26!F280+сен.26!F280+окт.26!F280+ноя.26!F280+дек.26!F280</f>
        <v>0</v>
      </c>
      <c r="G282" s="43">
        <f t="shared" si="29"/>
        <v>2700</v>
      </c>
      <c r="H282" s="20">
        <f>янв.26!E280</f>
        <v>1350</v>
      </c>
      <c r="I282" s="20">
        <f>фев.26!E280</f>
        <v>1350</v>
      </c>
      <c r="J282" s="20">
        <f>мар.26!E280</f>
        <v>0</v>
      </c>
      <c r="K282" s="44">
        <f t="shared" si="26"/>
        <v>0</v>
      </c>
      <c r="L282" s="20">
        <f>апр.26!E280</f>
        <v>0</v>
      </c>
      <c r="M282" s="45">
        <f>май.26!E280</f>
        <v>0</v>
      </c>
      <c r="N282" s="45">
        <f>июн.26!E280</f>
        <v>0</v>
      </c>
      <c r="O282" s="46">
        <f t="shared" si="27"/>
        <v>0</v>
      </c>
      <c r="P282" s="45">
        <f>июл.26!E280</f>
        <v>0</v>
      </c>
      <c r="Q282" s="45">
        <f>авг.26!E280</f>
        <v>0</v>
      </c>
      <c r="R282" s="45">
        <f>сен.26!E280</f>
        <v>0</v>
      </c>
      <c r="S282" s="47">
        <f t="shared" si="28"/>
        <v>0</v>
      </c>
      <c r="T282" s="45">
        <f>окт.26!E280</f>
        <v>0</v>
      </c>
      <c r="U282" s="45">
        <f>ноя.26!E280</f>
        <v>0</v>
      </c>
      <c r="V282" s="45">
        <f>дек.26!E280</f>
        <v>0</v>
      </c>
    </row>
    <row r="283" spans="1:22" x14ac:dyDescent="0.25">
      <c r="A283" s="49"/>
      <c r="B283" s="127">
        <v>278</v>
      </c>
      <c r="C283" s="111"/>
      <c r="D283" s="135">
        <v>879.02</v>
      </c>
      <c r="E283" s="136">
        <f t="shared" si="24"/>
        <v>-1820.98</v>
      </c>
      <c r="F283" s="20">
        <f>янв.26!F281+фев.26!F281+мар.26!F281+апр.26!F281+май.26!F281+июн.26!F281+июл.26!F281+авг.26!F281+сен.26!F281+окт.26!F281+ноя.26!F281+дек.26!F281</f>
        <v>0</v>
      </c>
      <c r="G283" s="43">
        <f t="shared" si="29"/>
        <v>2700</v>
      </c>
      <c r="H283" s="20">
        <f>янв.26!E281</f>
        <v>1350</v>
      </c>
      <c r="I283" s="20">
        <f>фев.26!E281</f>
        <v>1350</v>
      </c>
      <c r="J283" s="20">
        <f>мар.26!E281</f>
        <v>0</v>
      </c>
      <c r="K283" s="44">
        <f t="shared" si="26"/>
        <v>0</v>
      </c>
      <c r="L283" s="20">
        <f>апр.26!E281</f>
        <v>0</v>
      </c>
      <c r="M283" s="45">
        <f>май.26!E281</f>
        <v>0</v>
      </c>
      <c r="N283" s="45">
        <f>июн.26!E281</f>
        <v>0</v>
      </c>
      <c r="O283" s="46">
        <f t="shared" si="27"/>
        <v>0</v>
      </c>
      <c r="P283" s="45">
        <f>июл.26!E281</f>
        <v>0</v>
      </c>
      <c r="Q283" s="45">
        <f>авг.26!E281</f>
        <v>0</v>
      </c>
      <c r="R283" s="45">
        <f>сен.26!E281</f>
        <v>0</v>
      </c>
      <c r="S283" s="47">
        <f t="shared" si="28"/>
        <v>0</v>
      </c>
      <c r="T283" s="45">
        <f>окт.26!E281</f>
        <v>0</v>
      </c>
      <c r="U283" s="45">
        <f>ноя.26!E281</f>
        <v>0</v>
      </c>
      <c r="V283" s="45">
        <f>дек.26!E281</f>
        <v>0</v>
      </c>
    </row>
    <row r="284" spans="1:22" x14ac:dyDescent="0.25">
      <c r="A284" s="22"/>
      <c r="B284" s="100" t="s">
        <v>52</v>
      </c>
      <c r="C284" s="111"/>
      <c r="D284" s="135">
        <v>-120150.57</v>
      </c>
      <c r="E284" s="136">
        <f t="shared" si="24"/>
        <v>-122850.57</v>
      </c>
      <c r="F284" s="20">
        <f>янв.26!F282+фев.26!F282+мар.26!F282+апр.26!F282+май.26!F282+июн.26!F282+июл.26!F282+авг.26!F282+сен.26!F282+окт.26!F282+ноя.26!F282+дек.26!F282</f>
        <v>0</v>
      </c>
      <c r="G284" s="43">
        <f t="shared" si="29"/>
        <v>2700</v>
      </c>
      <c r="H284" s="20">
        <f>янв.26!E282</f>
        <v>1350</v>
      </c>
      <c r="I284" s="20">
        <f>фев.26!E282</f>
        <v>1350</v>
      </c>
      <c r="J284" s="20">
        <f>мар.26!E282</f>
        <v>0</v>
      </c>
      <c r="K284" s="44">
        <f t="shared" si="26"/>
        <v>0</v>
      </c>
      <c r="L284" s="20">
        <f>апр.26!E282</f>
        <v>0</v>
      </c>
      <c r="M284" s="45">
        <f>май.26!E282</f>
        <v>0</v>
      </c>
      <c r="N284" s="45">
        <f>июн.26!E282</f>
        <v>0</v>
      </c>
      <c r="O284" s="46">
        <f t="shared" si="27"/>
        <v>0</v>
      </c>
      <c r="P284" s="45">
        <f>июл.26!E282</f>
        <v>0</v>
      </c>
      <c r="Q284" s="45">
        <f>авг.26!E282</f>
        <v>0</v>
      </c>
      <c r="R284" s="45">
        <f>сен.26!E282</f>
        <v>0</v>
      </c>
      <c r="S284" s="47">
        <f t="shared" si="28"/>
        <v>0</v>
      </c>
      <c r="T284" s="45">
        <f>окт.26!E282</f>
        <v>0</v>
      </c>
      <c r="U284" s="45">
        <f>ноя.26!E282</f>
        <v>0</v>
      </c>
      <c r="V284" s="45">
        <f>дек.26!E282</f>
        <v>0</v>
      </c>
    </row>
    <row r="285" spans="1:22" x14ac:dyDescent="0.25">
      <c r="A285" s="19"/>
      <c r="B285" s="100" t="s">
        <v>53</v>
      </c>
      <c r="C285" s="111"/>
      <c r="D285" s="135">
        <v>-49250</v>
      </c>
      <c r="E285" s="136">
        <f t="shared" si="24"/>
        <v>-51950</v>
      </c>
      <c r="F285" s="20">
        <f>янв.26!F283+фев.26!F283+мар.26!F283+апр.26!F283+май.26!F283+июн.26!F283+июл.26!F283+авг.26!F283+сен.26!F283+окт.26!F283+ноя.26!F283+дек.26!F283</f>
        <v>0</v>
      </c>
      <c r="G285" s="43">
        <f t="shared" si="29"/>
        <v>2700</v>
      </c>
      <c r="H285" s="20">
        <f>янв.26!E283</f>
        <v>1350</v>
      </c>
      <c r="I285" s="20">
        <f>фев.26!E283</f>
        <v>1350</v>
      </c>
      <c r="J285" s="20">
        <f>мар.26!E283</f>
        <v>0</v>
      </c>
      <c r="K285" s="44">
        <f t="shared" si="26"/>
        <v>0</v>
      </c>
      <c r="L285" s="20">
        <f>апр.26!E283</f>
        <v>0</v>
      </c>
      <c r="M285" s="45">
        <f>май.26!E283</f>
        <v>0</v>
      </c>
      <c r="N285" s="45">
        <f>июн.26!E283</f>
        <v>0</v>
      </c>
      <c r="O285" s="46">
        <f t="shared" si="27"/>
        <v>0</v>
      </c>
      <c r="P285" s="45">
        <f>июл.26!E283</f>
        <v>0</v>
      </c>
      <c r="Q285" s="45">
        <f>авг.26!E283</f>
        <v>0</v>
      </c>
      <c r="R285" s="45">
        <f>сен.26!E283</f>
        <v>0</v>
      </c>
      <c r="S285" s="47">
        <f t="shared" si="28"/>
        <v>0</v>
      </c>
      <c r="T285" s="45">
        <f>окт.26!E283</f>
        <v>0</v>
      </c>
      <c r="U285" s="45">
        <f>ноя.26!E283</f>
        <v>0</v>
      </c>
      <c r="V285" s="45">
        <f>дек.26!E283</f>
        <v>0</v>
      </c>
    </row>
    <row r="286" spans="1:22" x14ac:dyDescent="0.25">
      <c r="A286" s="19"/>
      <c r="B286" s="100">
        <v>280</v>
      </c>
      <c r="C286" s="111"/>
      <c r="D286" s="135">
        <v>10800</v>
      </c>
      <c r="E286" s="136">
        <f t="shared" si="24"/>
        <v>8100</v>
      </c>
      <c r="F286" s="20">
        <f>янв.26!F284+фев.26!F284+мар.26!F284+апр.26!F284+май.26!F284+июн.26!F284+июл.26!F284+авг.26!F284+сен.26!F284+окт.26!F284+ноя.26!F284+дек.26!F284</f>
        <v>0</v>
      </c>
      <c r="G286" s="43">
        <f t="shared" si="29"/>
        <v>2700</v>
      </c>
      <c r="H286" s="20">
        <f>янв.26!E284</f>
        <v>1350</v>
      </c>
      <c r="I286" s="20">
        <f>фев.26!E284</f>
        <v>1350</v>
      </c>
      <c r="J286" s="20">
        <f>мар.26!E284</f>
        <v>0</v>
      </c>
      <c r="K286" s="44">
        <f t="shared" si="26"/>
        <v>0</v>
      </c>
      <c r="L286" s="20">
        <f>апр.26!E284</f>
        <v>0</v>
      </c>
      <c r="M286" s="45">
        <f>май.26!E284</f>
        <v>0</v>
      </c>
      <c r="N286" s="45">
        <f>июн.26!E284</f>
        <v>0</v>
      </c>
      <c r="O286" s="46">
        <f t="shared" si="27"/>
        <v>0</v>
      </c>
      <c r="P286" s="45">
        <f>июл.26!E284</f>
        <v>0</v>
      </c>
      <c r="Q286" s="45">
        <f>авг.26!E284</f>
        <v>0</v>
      </c>
      <c r="R286" s="45">
        <f>сен.26!E284</f>
        <v>0</v>
      </c>
      <c r="S286" s="47">
        <f t="shared" si="28"/>
        <v>0</v>
      </c>
      <c r="T286" s="45">
        <f>окт.26!E284</f>
        <v>0</v>
      </c>
      <c r="U286" s="45">
        <f>ноя.26!E284</f>
        <v>0</v>
      </c>
      <c r="V286" s="45">
        <f>дек.26!E284</f>
        <v>0</v>
      </c>
    </row>
    <row r="287" spans="1:22" x14ac:dyDescent="0.25">
      <c r="A287" s="19"/>
      <c r="B287" s="127">
        <v>281</v>
      </c>
      <c r="C287" s="111"/>
      <c r="D287" s="135">
        <v>2700</v>
      </c>
      <c r="E287" s="136">
        <f t="shared" si="24"/>
        <v>1350</v>
      </c>
      <c r="F287" s="20">
        <f>янв.26!F285+фев.26!F285+мар.26!F285+апр.26!F285+май.26!F285+июн.26!F285+июл.26!F285+авг.26!F285+сен.26!F285+окт.26!F285+ноя.26!F285+дек.26!F285</f>
        <v>1350</v>
      </c>
      <c r="G287" s="43">
        <f t="shared" si="29"/>
        <v>2700</v>
      </c>
      <c r="H287" s="20">
        <f>янв.26!E285</f>
        <v>1350</v>
      </c>
      <c r="I287" s="20">
        <f>фев.26!E285</f>
        <v>1350</v>
      </c>
      <c r="J287" s="20">
        <f>мар.26!E285</f>
        <v>0</v>
      </c>
      <c r="K287" s="44">
        <f t="shared" si="26"/>
        <v>0</v>
      </c>
      <c r="L287" s="20">
        <f>апр.26!E285</f>
        <v>0</v>
      </c>
      <c r="M287" s="45">
        <f>май.26!E285</f>
        <v>0</v>
      </c>
      <c r="N287" s="45">
        <f>июн.26!E285</f>
        <v>0</v>
      </c>
      <c r="O287" s="46">
        <f t="shared" si="27"/>
        <v>0</v>
      </c>
      <c r="P287" s="45">
        <f>июл.26!E285</f>
        <v>0</v>
      </c>
      <c r="Q287" s="45">
        <f>авг.26!E285</f>
        <v>0</v>
      </c>
      <c r="R287" s="45">
        <f>сен.26!E285</f>
        <v>0</v>
      </c>
      <c r="S287" s="47">
        <f t="shared" si="28"/>
        <v>0</v>
      </c>
      <c r="T287" s="45">
        <f>окт.26!E285</f>
        <v>0</v>
      </c>
      <c r="U287" s="45">
        <f>ноя.26!E285</f>
        <v>0</v>
      </c>
      <c r="V287" s="45">
        <f>дек.26!E285</f>
        <v>0</v>
      </c>
    </row>
    <row r="288" spans="1:22" x14ac:dyDescent="0.25">
      <c r="A288" s="19"/>
      <c r="B288" s="127">
        <v>282</v>
      </c>
      <c r="C288" s="111"/>
      <c r="D288" s="135">
        <v>-6343.82</v>
      </c>
      <c r="E288" s="136">
        <f t="shared" si="24"/>
        <v>-4043.8199999999997</v>
      </c>
      <c r="F288" s="20">
        <f>янв.26!F286+фев.26!F286+мар.26!F286+апр.26!F286+май.26!F286+июн.26!F286+июл.26!F286+авг.26!F286+сен.26!F286+окт.26!F286+ноя.26!F286+дек.26!F286</f>
        <v>5000</v>
      </c>
      <c r="G288" s="43">
        <f t="shared" si="29"/>
        <v>2700</v>
      </c>
      <c r="H288" s="20">
        <f>янв.26!E286</f>
        <v>1350</v>
      </c>
      <c r="I288" s="20">
        <f>фев.26!E286</f>
        <v>1350</v>
      </c>
      <c r="J288" s="20">
        <f>мар.26!E286</f>
        <v>0</v>
      </c>
      <c r="K288" s="44">
        <f t="shared" si="26"/>
        <v>0</v>
      </c>
      <c r="L288" s="20">
        <f>апр.26!E286</f>
        <v>0</v>
      </c>
      <c r="M288" s="45">
        <f>май.26!E286</f>
        <v>0</v>
      </c>
      <c r="N288" s="45">
        <f>июн.26!E286</f>
        <v>0</v>
      </c>
      <c r="O288" s="46">
        <f t="shared" si="27"/>
        <v>0</v>
      </c>
      <c r="P288" s="45">
        <f>июл.26!E286</f>
        <v>0</v>
      </c>
      <c r="Q288" s="45">
        <f>авг.26!E286</f>
        <v>0</v>
      </c>
      <c r="R288" s="45">
        <f>сен.26!E286</f>
        <v>0</v>
      </c>
      <c r="S288" s="47">
        <f t="shared" si="28"/>
        <v>0</v>
      </c>
      <c r="T288" s="45">
        <f>окт.26!E286</f>
        <v>0</v>
      </c>
      <c r="U288" s="45">
        <f>ноя.26!E286</f>
        <v>0</v>
      </c>
      <c r="V288" s="45">
        <f>дек.26!E286</f>
        <v>0</v>
      </c>
    </row>
    <row r="289" spans="1:22" x14ac:dyDescent="0.25">
      <c r="A289" s="23"/>
      <c r="B289" s="127">
        <v>283</v>
      </c>
      <c r="C289" s="111"/>
      <c r="D289" s="135">
        <v>4051.71</v>
      </c>
      <c r="E289" s="136">
        <f t="shared" si="24"/>
        <v>1351.71</v>
      </c>
      <c r="F289" s="20">
        <f>янв.26!F287+фев.26!F287+мар.26!F287+апр.26!F287+май.26!F287+июн.26!F287+июл.26!F287+авг.26!F287+сен.26!F287+окт.26!F287+ноя.26!F287+дек.26!F287</f>
        <v>0</v>
      </c>
      <c r="G289" s="43">
        <f t="shared" si="29"/>
        <v>2700</v>
      </c>
      <c r="H289" s="20">
        <f>янв.26!E287</f>
        <v>1350</v>
      </c>
      <c r="I289" s="20">
        <f>фев.26!E287</f>
        <v>1350</v>
      </c>
      <c r="J289" s="20">
        <f>мар.26!E287</f>
        <v>0</v>
      </c>
      <c r="K289" s="44">
        <f t="shared" si="26"/>
        <v>0</v>
      </c>
      <c r="L289" s="20">
        <f>апр.26!E287</f>
        <v>0</v>
      </c>
      <c r="M289" s="45">
        <f>май.26!E287</f>
        <v>0</v>
      </c>
      <c r="N289" s="45">
        <f>июн.26!E287</f>
        <v>0</v>
      </c>
      <c r="O289" s="46">
        <f t="shared" si="27"/>
        <v>0</v>
      </c>
      <c r="P289" s="45">
        <f>июл.26!E287</f>
        <v>0</v>
      </c>
      <c r="Q289" s="45">
        <f>авг.26!E287</f>
        <v>0</v>
      </c>
      <c r="R289" s="45">
        <f>сен.26!E287</f>
        <v>0</v>
      </c>
      <c r="S289" s="47">
        <f t="shared" si="28"/>
        <v>0</v>
      </c>
      <c r="T289" s="45">
        <f>окт.26!E287</f>
        <v>0</v>
      </c>
      <c r="U289" s="45">
        <f>ноя.26!E287</f>
        <v>0</v>
      </c>
      <c r="V289" s="45">
        <f>дек.26!E287</f>
        <v>0</v>
      </c>
    </row>
    <row r="290" spans="1:22" x14ac:dyDescent="0.25">
      <c r="A290" s="127"/>
      <c r="B290" s="127">
        <v>284</v>
      </c>
      <c r="C290" s="111"/>
      <c r="D290" s="135">
        <v>-2487.25</v>
      </c>
      <c r="E290" s="136">
        <f t="shared" si="24"/>
        <v>-5187.25</v>
      </c>
      <c r="F290" s="20">
        <f>янв.26!F288+фев.26!F288+мар.26!F288+апр.26!F288+май.26!F288+июн.26!F288+июл.26!F288+авг.26!F288+сен.26!F288+окт.26!F288+ноя.26!F288+дек.26!F288</f>
        <v>0</v>
      </c>
      <c r="G290" s="43">
        <f t="shared" si="29"/>
        <v>2700</v>
      </c>
      <c r="H290" s="20">
        <f>янв.26!E288</f>
        <v>1350</v>
      </c>
      <c r="I290" s="20">
        <f>фев.26!E288</f>
        <v>1350</v>
      </c>
      <c r="J290" s="20">
        <f>мар.26!E288</f>
        <v>0</v>
      </c>
      <c r="K290" s="44">
        <f t="shared" si="26"/>
        <v>0</v>
      </c>
      <c r="L290" s="20">
        <f>апр.26!E288</f>
        <v>0</v>
      </c>
      <c r="M290" s="45">
        <f>май.26!E288</f>
        <v>0</v>
      </c>
      <c r="N290" s="45">
        <f>июн.26!E288</f>
        <v>0</v>
      </c>
      <c r="O290" s="46">
        <f t="shared" si="27"/>
        <v>0</v>
      </c>
      <c r="P290" s="45">
        <f>июл.26!E288</f>
        <v>0</v>
      </c>
      <c r="Q290" s="45">
        <f>авг.26!E288</f>
        <v>0</v>
      </c>
      <c r="R290" s="45">
        <f>сен.26!E288</f>
        <v>0</v>
      </c>
      <c r="S290" s="47">
        <f t="shared" si="28"/>
        <v>0</v>
      </c>
      <c r="T290" s="45">
        <f>окт.26!E288</f>
        <v>0</v>
      </c>
      <c r="U290" s="45">
        <f>ноя.26!E288</f>
        <v>0</v>
      </c>
      <c r="V290" s="45">
        <f>дек.26!E288</f>
        <v>0</v>
      </c>
    </row>
    <row r="291" spans="1:22" x14ac:dyDescent="0.25">
      <c r="A291" s="23"/>
      <c r="B291" s="127">
        <f>B290+1</f>
        <v>285</v>
      </c>
      <c r="C291" s="111"/>
      <c r="D291" s="135">
        <v>17781.900000000001</v>
      </c>
      <c r="E291" s="136">
        <f t="shared" si="24"/>
        <v>15081.900000000001</v>
      </c>
      <c r="F291" s="20">
        <f>янв.26!F289+фев.26!F289+мар.26!F289+апр.26!F289+май.26!F289+июн.26!F289+июл.26!F289+авг.26!F289+сен.26!F289+окт.26!F289+ноя.26!F289+дек.26!F289</f>
        <v>0</v>
      </c>
      <c r="G291" s="43">
        <f t="shared" si="29"/>
        <v>2700</v>
      </c>
      <c r="H291" s="20">
        <f>янв.26!E289</f>
        <v>1350</v>
      </c>
      <c r="I291" s="20">
        <f>фев.26!E289</f>
        <v>1350</v>
      </c>
      <c r="J291" s="20">
        <f>мар.26!E289</f>
        <v>0</v>
      </c>
      <c r="K291" s="44">
        <f t="shared" si="26"/>
        <v>0</v>
      </c>
      <c r="L291" s="20">
        <f>апр.26!E289</f>
        <v>0</v>
      </c>
      <c r="M291" s="45">
        <f>май.26!E289</f>
        <v>0</v>
      </c>
      <c r="N291" s="45">
        <f>июн.26!E289</f>
        <v>0</v>
      </c>
      <c r="O291" s="46">
        <f t="shared" si="27"/>
        <v>0</v>
      </c>
      <c r="P291" s="45">
        <f>июл.26!E289</f>
        <v>0</v>
      </c>
      <c r="Q291" s="45">
        <f>авг.26!E289</f>
        <v>0</v>
      </c>
      <c r="R291" s="45">
        <f>сен.26!E289</f>
        <v>0</v>
      </c>
      <c r="S291" s="47">
        <f t="shared" si="28"/>
        <v>0</v>
      </c>
      <c r="T291" s="45">
        <f>окт.26!E289</f>
        <v>0</v>
      </c>
      <c r="U291" s="45">
        <f>ноя.26!E289</f>
        <v>0</v>
      </c>
      <c r="V291" s="45">
        <f>дек.26!E289</f>
        <v>0</v>
      </c>
    </row>
    <row r="292" spans="1:22" x14ac:dyDescent="0.25">
      <c r="A292" s="23"/>
      <c r="B292" s="127">
        <f>B291+1</f>
        <v>286</v>
      </c>
      <c r="C292" s="111"/>
      <c r="D292" s="135">
        <v>0</v>
      </c>
      <c r="E292" s="136">
        <f t="shared" si="24"/>
        <v>-2700</v>
      </c>
      <c r="F292" s="20">
        <f>янв.26!F290+фев.26!F290+мар.26!F290+апр.26!F290+май.26!F290+июн.26!F290+июл.26!F290+авг.26!F290+сен.26!F290+окт.26!F290+ноя.26!F290+дек.26!F290</f>
        <v>0</v>
      </c>
      <c r="G292" s="43">
        <f t="shared" si="29"/>
        <v>2700</v>
      </c>
      <c r="H292" s="20">
        <f>янв.26!E290</f>
        <v>1350</v>
      </c>
      <c r="I292" s="20">
        <f>фев.26!E290</f>
        <v>1350</v>
      </c>
      <c r="J292" s="20">
        <f>мар.26!E290</f>
        <v>0</v>
      </c>
      <c r="K292" s="44">
        <f t="shared" si="26"/>
        <v>0</v>
      </c>
      <c r="L292" s="20">
        <f>апр.26!E290</f>
        <v>0</v>
      </c>
      <c r="M292" s="45">
        <f>май.26!E290</f>
        <v>0</v>
      </c>
      <c r="N292" s="45">
        <f>июн.26!E290</f>
        <v>0</v>
      </c>
      <c r="O292" s="46">
        <f t="shared" si="27"/>
        <v>0</v>
      </c>
      <c r="P292" s="45">
        <f>июл.26!E290</f>
        <v>0</v>
      </c>
      <c r="Q292" s="45">
        <f>авг.26!E290</f>
        <v>0</v>
      </c>
      <c r="R292" s="45">
        <f>сен.26!E290</f>
        <v>0</v>
      </c>
      <c r="S292" s="47">
        <f t="shared" si="28"/>
        <v>0</v>
      </c>
      <c r="T292" s="45">
        <f>окт.26!E290</f>
        <v>0</v>
      </c>
      <c r="U292" s="45">
        <f>ноя.26!E290</f>
        <v>0</v>
      </c>
      <c r="V292" s="45">
        <f>дек.26!E290</f>
        <v>0</v>
      </c>
    </row>
    <row r="293" spans="1:22" x14ac:dyDescent="0.25">
      <c r="A293" s="23"/>
      <c r="B293" s="127">
        <f>B292+1</f>
        <v>287</v>
      </c>
      <c r="C293" s="111"/>
      <c r="D293" s="135">
        <v>1150.57</v>
      </c>
      <c r="E293" s="136">
        <f t="shared" si="24"/>
        <v>-199.43000000000006</v>
      </c>
      <c r="F293" s="20">
        <f>янв.26!F291+фев.26!F291+мар.26!F291+апр.26!F291+май.26!F291+июн.26!F291+июл.26!F291+авг.26!F291+сен.26!F291+окт.26!F291+ноя.26!F291+дек.26!F291</f>
        <v>1350</v>
      </c>
      <c r="G293" s="43">
        <f t="shared" si="29"/>
        <v>2700</v>
      </c>
      <c r="H293" s="20">
        <f>янв.26!E291</f>
        <v>1350</v>
      </c>
      <c r="I293" s="20">
        <f>фев.26!E291</f>
        <v>1350</v>
      </c>
      <c r="J293" s="20">
        <f>мар.26!E291</f>
        <v>0</v>
      </c>
      <c r="K293" s="44">
        <f t="shared" si="26"/>
        <v>0</v>
      </c>
      <c r="L293" s="20">
        <f>апр.26!E291</f>
        <v>0</v>
      </c>
      <c r="M293" s="45">
        <f>май.26!E291</f>
        <v>0</v>
      </c>
      <c r="N293" s="45">
        <f>июн.26!E291</f>
        <v>0</v>
      </c>
      <c r="O293" s="46">
        <f t="shared" si="27"/>
        <v>0</v>
      </c>
      <c r="P293" s="45">
        <f>июл.26!E291</f>
        <v>0</v>
      </c>
      <c r="Q293" s="45">
        <f>авг.26!E291</f>
        <v>0</v>
      </c>
      <c r="R293" s="45">
        <f>сен.26!E291</f>
        <v>0</v>
      </c>
      <c r="S293" s="47">
        <f t="shared" si="28"/>
        <v>0</v>
      </c>
      <c r="T293" s="45">
        <f>окт.26!E291</f>
        <v>0</v>
      </c>
      <c r="U293" s="45">
        <f>ноя.26!E291</f>
        <v>0</v>
      </c>
      <c r="V293" s="45">
        <f>дек.26!E291</f>
        <v>0</v>
      </c>
    </row>
    <row r="294" spans="1:22" x14ac:dyDescent="0.25">
      <c r="A294" s="23"/>
      <c r="B294" s="127">
        <f>288.289</f>
        <v>288.28899999999999</v>
      </c>
      <c r="C294" s="111"/>
      <c r="D294" s="135">
        <v>1101.71</v>
      </c>
      <c r="E294" s="136">
        <f t="shared" si="24"/>
        <v>3801.71</v>
      </c>
      <c r="F294" s="20">
        <f>янв.26!F292+фев.26!F292+мар.26!F292+апр.26!F292+май.26!F292+июн.26!F292+июл.26!F292+авг.26!F292+сен.26!F292+окт.26!F292+ноя.26!F292+дек.26!F292</f>
        <v>8100</v>
      </c>
      <c r="G294" s="43">
        <f t="shared" si="29"/>
        <v>5400</v>
      </c>
      <c r="H294" s="20">
        <f>янв.26!E292</f>
        <v>2700</v>
      </c>
      <c r="I294" s="20">
        <f>фев.26!E292</f>
        <v>2700</v>
      </c>
      <c r="J294" s="20">
        <f>мар.26!E292</f>
        <v>0</v>
      </c>
      <c r="K294" s="44">
        <f t="shared" si="26"/>
        <v>0</v>
      </c>
      <c r="L294" s="20">
        <f>апр.26!E292</f>
        <v>0</v>
      </c>
      <c r="M294" s="45">
        <f>май.26!E292</f>
        <v>0</v>
      </c>
      <c r="N294" s="45">
        <f>июн.26!E292</f>
        <v>0</v>
      </c>
      <c r="O294" s="46">
        <f t="shared" si="27"/>
        <v>0</v>
      </c>
      <c r="P294" s="45">
        <f>июл.26!E292</f>
        <v>0</v>
      </c>
      <c r="Q294" s="45">
        <f>авг.26!E292</f>
        <v>0</v>
      </c>
      <c r="R294" s="45">
        <f>сен.26!E292</f>
        <v>0</v>
      </c>
      <c r="S294" s="47">
        <f t="shared" si="28"/>
        <v>0</v>
      </c>
      <c r="T294" s="45">
        <f>окт.26!E292</f>
        <v>0</v>
      </c>
      <c r="U294" s="45">
        <f>ноя.26!E292</f>
        <v>0</v>
      </c>
      <c r="V294" s="45">
        <f>дек.26!E292</f>
        <v>0</v>
      </c>
    </row>
    <row r="295" spans="1:22" x14ac:dyDescent="0.25">
      <c r="A295" s="23"/>
      <c r="B295" s="127">
        <v>290</v>
      </c>
      <c r="C295" s="111"/>
      <c r="D295" s="135">
        <v>0</v>
      </c>
      <c r="E295" s="136">
        <f t="shared" si="24"/>
        <v>0</v>
      </c>
      <c r="F295" s="20">
        <f>янв.26!F293+фев.26!F293+мар.26!F293+апр.26!F293+май.26!F293+июн.26!F293+июл.26!F293+авг.26!F293+сен.26!F293+окт.26!F293+ноя.26!F293+дек.26!F293</f>
        <v>0</v>
      </c>
      <c r="G295" s="43">
        <f t="shared" si="29"/>
        <v>0</v>
      </c>
      <c r="H295" s="20">
        <f>янв.26!E293</f>
        <v>0</v>
      </c>
      <c r="I295" s="20">
        <f>фев.26!E293</f>
        <v>0</v>
      </c>
      <c r="J295" s="20">
        <f>мар.26!E293</f>
        <v>0</v>
      </c>
      <c r="K295" s="44">
        <f t="shared" si="26"/>
        <v>0</v>
      </c>
      <c r="L295" s="20">
        <f>апр.26!E293</f>
        <v>0</v>
      </c>
      <c r="M295" s="45">
        <f>май.26!E293</f>
        <v>0</v>
      </c>
      <c r="N295" s="45">
        <f>июн.26!E293</f>
        <v>0</v>
      </c>
      <c r="O295" s="46">
        <f t="shared" si="27"/>
        <v>0</v>
      </c>
      <c r="P295" s="45">
        <f>июл.26!E293</f>
        <v>0</v>
      </c>
      <c r="Q295" s="45">
        <f>авг.26!E293</f>
        <v>0</v>
      </c>
      <c r="R295" s="45">
        <f>сен.26!E293</f>
        <v>0</v>
      </c>
      <c r="S295" s="47">
        <f t="shared" si="28"/>
        <v>0</v>
      </c>
      <c r="T295" s="45">
        <f>окт.26!E293</f>
        <v>0</v>
      </c>
      <c r="U295" s="45">
        <f>ноя.26!E293</f>
        <v>0</v>
      </c>
      <c r="V295" s="45">
        <f>дек.26!E293</f>
        <v>0</v>
      </c>
    </row>
    <row r="296" spans="1:22" x14ac:dyDescent="0.25">
      <c r="A296" s="23"/>
      <c r="B296" s="127">
        <f>B295+1</f>
        <v>291</v>
      </c>
      <c r="C296" s="111"/>
      <c r="D296" s="135">
        <v>0</v>
      </c>
      <c r="E296" s="136">
        <f t="shared" si="24"/>
        <v>0</v>
      </c>
      <c r="F296" s="20">
        <f>янв.26!F294+фев.26!F294+мар.26!F294+апр.26!F294+май.26!F294+июн.26!F294+июл.26!F294+авг.26!F294+сен.26!F294+окт.26!F294+ноя.26!F294+дек.26!F294</f>
        <v>0</v>
      </c>
      <c r="G296" s="43">
        <f t="shared" si="29"/>
        <v>0</v>
      </c>
      <c r="H296" s="20">
        <f>янв.26!E294</f>
        <v>0</v>
      </c>
      <c r="I296" s="20">
        <f>фев.26!E294</f>
        <v>0</v>
      </c>
      <c r="J296" s="20">
        <f>мар.26!E294</f>
        <v>0</v>
      </c>
      <c r="K296" s="44">
        <f t="shared" si="26"/>
        <v>0</v>
      </c>
      <c r="L296" s="20">
        <f>апр.26!E294</f>
        <v>0</v>
      </c>
      <c r="M296" s="45">
        <f>май.26!E294</f>
        <v>0</v>
      </c>
      <c r="N296" s="45">
        <f>июн.26!E294</f>
        <v>0</v>
      </c>
      <c r="O296" s="46">
        <f t="shared" si="27"/>
        <v>0</v>
      </c>
      <c r="P296" s="45">
        <f>июл.26!E294</f>
        <v>0</v>
      </c>
      <c r="Q296" s="45">
        <f>авг.26!E294</f>
        <v>0</v>
      </c>
      <c r="R296" s="45">
        <f>сен.26!E294</f>
        <v>0</v>
      </c>
      <c r="S296" s="47">
        <f t="shared" si="28"/>
        <v>0</v>
      </c>
      <c r="T296" s="45">
        <f>окт.26!E294</f>
        <v>0</v>
      </c>
      <c r="U296" s="45">
        <f>ноя.26!E294</f>
        <v>0</v>
      </c>
      <c r="V296" s="45">
        <f>дек.26!E294</f>
        <v>0</v>
      </c>
    </row>
    <row r="297" spans="1:22" ht="15.75" customHeight="1" x14ac:dyDescent="0.25">
      <c r="A297" s="19"/>
      <c r="B297" s="127">
        <v>292</v>
      </c>
      <c r="C297" s="111"/>
      <c r="D297" s="135">
        <v>-1350</v>
      </c>
      <c r="E297" s="136">
        <f t="shared" si="24"/>
        <v>-2700</v>
      </c>
      <c r="F297" s="20">
        <f>янв.26!F295+фев.26!F295+мар.26!F295+апр.26!F295+май.26!F295+июн.26!F295+июл.26!F295+авг.26!F295+сен.26!F295+окт.26!F295+ноя.26!F295+дек.26!F295</f>
        <v>1350</v>
      </c>
      <c r="G297" s="43">
        <f t="shared" si="29"/>
        <v>2700</v>
      </c>
      <c r="H297" s="20">
        <f>янв.26!E295</f>
        <v>1350</v>
      </c>
      <c r="I297" s="20">
        <f>фев.26!E295</f>
        <v>1350</v>
      </c>
      <c r="J297" s="20">
        <f>мар.26!E295</f>
        <v>0</v>
      </c>
      <c r="K297" s="44">
        <f t="shared" si="26"/>
        <v>0</v>
      </c>
      <c r="L297" s="20">
        <f>апр.26!E295</f>
        <v>0</v>
      </c>
      <c r="M297" s="45">
        <f>май.26!E295</f>
        <v>0</v>
      </c>
      <c r="N297" s="45">
        <f>июн.26!E295</f>
        <v>0</v>
      </c>
      <c r="O297" s="46">
        <f t="shared" si="27"/>
        <v>0</v>
      </c>
      <c r="P297" s="45">
        <f>июл.26!E295</f>
        <v>0</v>
      </c>
      <c r="Q297" s="45">
        <f>авг.26!E295</f>
        <v>0</v>
      </c>
      <c r="R297" s="45">
        <f>сен.26!E295</f>
        <v>0</v>
      </c>
      <c r="S297" s="47">
        <f t="shared" si="28"/>
        <v>0</v>
      </c>
      <c r="T297" s="45">
        <f>окт.26!E295</f>
        <v>0</v>
      </c>
      <c r="U297" s="45">
        <f>ноя.26!E295</f>
        <v>0</v>
      </c>
      <c r="V297" s="45">
        <f>дек.26!E295</f>
        <v>0</v>
      </c>
    </row>
    <row r="298" spans="1:22" x14ac:dyDescent="0.25">
      <c r="A298" s="19"/>
      <c r="B298" s="127">
        <f>B297+1</f>
        <v>293</v>
      </c>
      <c r="C298" s="111"/>
      <c r="D298" s="135">
        <v>-85050</v>
      </c>
      <c r="E298" s="136">
        <f t="shared" si="24"/>
        <v>-87750</v>
      </c>
      <c r="F298" s="20">
        <f>янв.26!F296+фев.26!F296+мар.26!F296+апр.26!F296+май.26!F296+июн.26!F296+июл.26!F296+авг.26!F296+сен.26!F296+окт.26!F296+ноя.26!F296+дек.26!F296</f>
        <v>0</v>
      </c>
      <c r="G298" s="43">
        <f t="shared" si="29"/>
        <v>2700</v>
      </c>
      <c r="H298" s="20">
        <f>янв.26!E296</f>
        <v>1350</v>
      </c>
      <c r="I298" s="20">
        <f>фев.26!E296</f>
        <v>1350</v>
      </c>
      <c r="J298" s="20">
        <f>мар.26!E296</f>
        <v>0</v>
      </c>
      <c r="K298" s="44">
        <f t="shared" si="26"/>
        <v>0</v>
      </c>
      <c r="L298" s="20">
        <f>апр.26!E296</f>
        <v>0</v>
      </c>
      <c r="M298" s="45">
        <f>май.26!E296</f>
        <v>0</v>
      </c>
      <c r="N298" s="45">
        <f>июн.26!E296</f>
        <v>0</v>
      </c>
      <c r="O298" s="46">
        <f t="shared" si="27"/>
        <v>0</v>
      </c>
      <c r="P298" s="45">
        <f>июл.26!E296</f>
        <v>0</v>
      </c>
      <c r="Q298" s="45">
        <f>авг.26!E296</f>
        <v>0</v>
      </c>
      <c r="R298" s="45">
        <f>сен.26!E296</f>
        <v>0</v>
      </c>
      <c r="S298" s="47">
        <f t="shared" si="28"/>
        <v>0</v>
      </c>
      <c r="T298" s="45">
        <f>окт.26!E296</f>
        <v>0</v>
      </c>
      <c r="U298" s="45">
        <f>ноя.26!E296</f>
        <v>0</v>
      </c>
      <c r="V298" s="45">
        <f>дек.26!E296</f>
        <v>0</v>
      </c>
    </row>
    <row r="299" spans="1:22" x14ac:dyDescent="0.25">
      <c r="A299" s="19"/>
      <c r="B299" s="127">
        <f t="shared" ref="B299:B354" si="30">B298+1</f>
        <v>294</v>
      </c>
      <c r="C299" s="111"/>
      <c r="D299" s="135">
        <v>1350</v>
      </c>
      <c r="E299" s="136">
        <f t="shared" ref="E299:E356" si="31">F299-G299-K299-O299-S299+D299</f>
        <v>-1350</v>
      </c>
      <c r="F299" s="20">
        <f>янв.26!F297+фев.26!F297+мар.26!F297+апр.26!F297+май.26!F297+июн.26!F297+июл.26!F297+авг.26!F297+сен.26!F297+окт.26!F297+ноя.26!F297+дек.26!F297</f>
        <v>0</v>
      </c>
      <c r="G299" s="43">
        <f t="shared" si="29"/>
        <v>2700</v>
      </c>
      <c r="H299" s="20">
        <f>янв.26!E297</f>
        <v>1350</v>
      </c>
      <c r="I299" s="20">
        <f>фев.26!E297</f>
        <v>1350</v>
      </c>
      <c r="J299" s="20">
        <f>мар.26!E297</f>
        <v>0</v>
      </c>
      <c r="K299" s="44">
        <f t="shared" si="26"/>
        <v>0</v>
      </c>
      <c r="L299" s="20">
        <f>апр.26!E297</f>
        <v>0</v>
      </c>
      <c r="M299" s="45">
        <f>май.26!E297</f>
        <v>0</v>
      </c>
      <c r="N299" s="45">
        <f>июн.26!E297</f>
        <v>0</v>
      </c>
      <c r="O299" s="46">
        <f t="shared" si="27"/>
        <v>0</v>
      </c>
      <c r="P299" s="45">
        <f>июл.26!E297</f>
        <v>0</v>
      </c>
      <c r="Q299" s="45">
        <f>авг.26!E297</f>
        <v>0</v>
      </c>
      <c r="R299" s="45">
        <f>сен.26!E297</f>
        <v>0</v>
      </c>
      <c r="S299" s="47">
        <f t="shared" si="28"/>
        <v>0</v>
      </c>
      <c r="T299" s="45">
        <f>окт.26!E297</f>
        <v>0</v>
      </c>
      <c r="U299" s="45">
        <f>ноя.26!E297</f>
        <v>0</v>
      </c>
      <c r="V299" s="45">
        <f>дек.26!E297</f>
        <v>0</v>
      </c>
    </row>
    <row r="300" spans="1:22" x14ac:dyDescent="0.25">
      <c r="A300" s="19"/>
      <c r="B300" s="127">
        <f t="shared" si="30"/>
        <v>295</v>
      </c>
      <c r="C300" s="111"/>
      <c r="D300" s="135">
        <v>-32400</v>
      </c>
      <c r="E300" s="136">
        <f t="shared" si="31"/>
        <v>-35100</v>
      </c>
      <c r="F300" s="20">
        <f>янв.26!F298+фев.26!F298+мар.26!F298+апр.26!F298+май.26!F298+июн.26!F298+июл.26!F298+авг.26!F298+сен.26!F298+окт.26!F298+ноя.26!F298+дек.26!F298</f>
        <v>0</v>
      </c>
      <c r="G300" s="43">
        <f t="shared" si="29"/>
        <v>2700</v>
      </c>
      <c r="H300" s="20">
        <f>янв.26!E298</f>
        <v>1350</v>
      </c>
      <c r="I300" s="20">
        <f>фев.26!E298</f>
        <v>1350</v>
      </c>
      <c r="J300" s="20">
        <f>мар.26!E298</f>
        <v>0</v>
      </c>
      <c r="K300" s="44">
        <f t="shared" si="26"/>
        <v>0</v>
      </c>
      <c r="L300" s="20">
        <f>апр.26!E298</f>
        <v>0</v>
      </c>
      <c r="M300" s="45">
        <f>май.26!E298</f>
        <v>0</v>
      </c>
      <c r="N300" s="45">
        <f>июн.26!E298</f>
        <v>0</v>
      </c>
      <c r="O300" s="46">
        <f t="shared" si="27"/>
        <v>0</v>
      </c>
      <c r="P300" s="45">
        <f>июл.26!E298</f>
        <v>0</v>
      </c>
      <c r="Q300" s="45">
        <f>авг.26!E298</f>
        <v>0</v>
      </c>
      <c r="R300" s="45">
        <f>сен.26!E298</f>
        <v>0</v>
      </c>
      <c r="S300" s="47">
        <f t="shared" si="28"/>
        <v>0</v>
      </c>
      <c r="T300" s="45">
        <f>окт.26!E298</f>
        <v>0</v>
      </c>
      <c r="U300" s="45">
        <f>ноя.26!E298</f>
        <v>0</v>
      </c>
      <c r="V300" s="45">
        <f>дек.26!E298</f>
        <v>0</v>
      </c>
    </row>
    <row r="301" spans="1:22" x14ac:dyDescent="0.25">
      <c r="A301" s="19"/>
      <c r="B301" s="127">
        <f t="shared" si="30"/>
        <v>296</v>
      </c>
      <c r="C301" s="111"/>
      <c r="D301" s="135">
        <v>0</v>
      </c>
      <c r="E301" s="136">
        <f t="shared" si="31"/>
        <v>0</v>
      </c>
      <c r="F301" s="20">
        <f>янв.26!F299+фев.26!F299+мар.26!F299+апр.26!F299+май.26!F299+июн.26!F299+июл.26!F299+авг.26!F299+сен.26!F299+окт.26!F299+ноя.26!F299+дек.26!F299</f>
        <v>0</v>
      </c>
      <c r="G301" s="43">
        <f t="shared" si="29"/>
        <v>0</v>
      </c>
      <c r="H301" s="20">
        <f>янв.26!E299</f>
        <v>0</v>
      </c>
      <c r="I301" s="20">
        <f>фев.26!E299</f>
        <v>0</v>
      </c>
      <c r="J301" s="20">
        <f>мар.26!E299</f>
        <v>0</v>
      </c>
      <c r="K301" s="44">
        <f t="shared" si="26"/>
        <v>0</v>
      </c>
      <c r="L301" s="20">
        <f>апр.26!E299</f>
        <v>0</v>
      </c>
      <c r="M301" s="45">
        <f>май.26!E299</f>
        <v>0</v>
      </c>
      <c r="N301" s="45">
        <f>июн.26!E299</f>
        <v>0</v>
      </c>
      <c r="O301" s="46">
        <f t="shared" si="27"/>
        <v>0</v>
      </c>
      <c r="P301" s="45">
        <f>июл.26!E299</f>
        <v>0</v>
      </c>
      <c r="Q301" s="45">
        <f>авг.26!E299</f>
        <v>0</v>
      </c>
      <c r="R301" s="45">
        <f>сен.26!E299</f>
        <v>0</v>
      </c>
      <c r="S301" s="47">
        <f t="shared" si="28"/>
        <v>0</v>
      </c>
      <c r="T301" s="45">
        <f>окт.26!E299</f>
        <v>0</v>
      </c>
      <c r="U301" s="45">
        <f>ноя.26!E299</f>
        <v>0</v>
      </c>
      <c r="V301" s="45">
        <f>дек.26!E299</f>
        <v>0</v>
      </c>
    </row>
    <row r="302" spans="1:22" x14ac:dyDescent="0.25">
      <c r="A302" s="19"/>
      <c r="B302" s="127">
        <f t="shared" si="30"/>
        <v>297</v>
      </c>
      <c r="C302" s="111"/>
      <c r="D302" s="135">
        <v>4050</v>
      </c>
      <c r="E302" s="136">
        <f t="shared" si="31"/>
        <v>1350</v>
      </c>
      <c r="F302" s="20">
        <f>янв.26!F300+фев.26!F300+мар.26!F300+апр.26!F300+май.26!F300+июн.26!F300+июл.26!F300+авг.26!F300+сен.26!F300+окт.26!F300+ноя.26!F300+дек.26!F300</f>
        <v>0</v>
      </c>
      <c r="G302" s="43">
        <f t="shared" si="29"/>
        <v>2700</v>
      </c>
      <c r="H302" s="20">
        <f>янв.26!E300</f>
        <v>1350</v>
      </c>
      <c r="I302" s="20">
        <f>фев.26!E300</f>
        <v>1350</v>
      </c>
      <c r="J302" s="20">
        <f>мар.26!E300</f>
        <v>0</v>
      </c>
      <c r="K302" s="44">
        <f t="shared" si="26"/>
        <v>0</v>
      </c>
      <c r="L302" s="20">
        <f>апр.26!E300</f>
        <v>0</v>
      </c>
      <c r="M302" s="45">
        <f>май.26!E300</f>
        <v>0</v>
      </c>
      <c r="N302" s="45">
        <f>июн.26!E300</f>
        <v>0</v>
      </c>
      <c r="O302" s="46">
        <f t="shared" si="27"/>
        <v>0</v>
      </c>
      <c r="P302" s="45">
        <f>июл.26!E300</f>
        <v>0</v>
      </c>
      <c r="Q302" s="45">
        <f>авг.26!E300</f>
        <v>0</v>
      </c>
      <c r="R302" s="45">
        <f>сен.26!E300</f>
        <v>0</v>
      </c>
      <c r="S302" s="47">
        <f t="shared" si="28"/>
        <v>0</v>
      </c>
      <c r="T302" s="45">
        <f>окт.26!E300</f>
        <v>0</v>
      </c>
      <c r="U302" s="45">
        <f>ноя.26!E300</f>
        <v>0</v>
      </c>
      <c r="V302" s="45">
        <f>дек.26!E300</f>
        <v>0</v>
      </c>
    </row>
    <row r="303" spans="1:22" x14ac:dyDescent="0.25">
      <c r="A303" s="19"/>
      <c r="B303" s="127">
        <f t="shared" si="30"/>
        <v>298</v>
      </c>
      <c r="C303" s="111"/>
      <c r="D303" s="135">
        <v>0</v>
      </c>
      <c r="E303" s="136">
        <f t="shared" si="31"/>
        <v>0</v>
      </c>
      <c r="F303" s="20">
        <f>янв.26!F301+фев.26!F301+мар.26!F301+апр.26!F301+май.26!F301+июн.26!F301+июл.26!F301+авг.26!F301+сен.26!F301+окт.26!F301+ноя.26!F301+дек.26!F301</f>
        <v>0</v>
      </c>
      <c r="G303" s="43">
        <f t="shared" si="29"/>
        <v>0</v>
      </c>
      <c r="H303" s="20">
        <f>янв.26!E301</f>
        <v>0</v>
      </c>
      <c r="I303" s="20">
        <f>фев.26!E301</f>
        <v>0</v>
      </c>
      <c r="J303" s="20">
        <f>мар.26!E301</f>
        <v>0</v>
      </c>
      <c r="K303" s="44">
        <f t="shared" si="26"/>
        <v>0</v>
      </c>
      <c r="L303" s="20">
        <f>апр.26!E301</f>
        <v>0</v>
      </c>
      <c r="M303" s="45">
        <f>май.26!E301</f>
        <v>0</v>
      </c>
      <c r="N303" s="45">
        <f>июн.26!E301</f>
        <v>0</v>
      </c>
      <c r="O303" s="46">
        <f t="shared" si="27"/>
        <v>0</v>
      </c>
      <c r="P303" s="45">
        <f>июл.26!E301</f>
        <v>0</v>
      </c>
      <c r="Q303" s="45">
        <f>авг.26!E301</f>
        <v>0</v>
      </c>
      <c r="R303" s="45">
        <f>сен.26!E301</f>
        <v>0</v>
      </c>
      <c r="S303" s="47">
        <f t="shared" si="28"/>
        <v>0</v>
      </c>
      <c r="T303" s="45">
        <f>окт.26!E301</f>
        <v>0</v>
      </c>
      <c r="U303" s="45">
        <f>ноя.26!E301</f>
        <v>0</v>
      </c>
      <c r="V303" s="45">
        <f>дек.26!E301</f>
        <v>0</v>
      </c>
    </row>
    <row r="304" spans="1:22" x14ac:dyDescent="0.25">
      <c r="A304" s="19"/>
      <c r="B304" s="127">
        <f t="shared" si="30"/>
        <v>299</v>
      </c>
      <c r="C304" s="111"/>
      <c r="D304" s="135">
        <v>0</v>
      </c>
      <c r="E304" s="136">
        <f t="shared" si="31"/>
        <v>0</v>
      </c>
      <c r="F304" s="20">
        <f>янв.26!F302+фев.26!F302+мар.26!F302+апр.26!F302+май.26!F302+июн.26!F302+июл.26!F302+авг.26!F302+сен.26!F302+окт.26!F302+ноя.26!F302+дек.26!F302</f>
        <v>0</v>
      </c>
      <c r="G304" s="43">
        <f t="shared" si="29"/>
        <v>0</v>
      </c>
      <c r="H304" s="20">
        <f>янв.26!E302</f>
        <v>0</v>
      </c>
      <c r="I304" s="20">
        <f>фев.26!E302</f>
        <v>0</v>
      </c>
      <c r="J304" s="20">
        <f>мар.26!E302</f>
        <v>0</v>
      </c>
      <c r="K304" s="44">
        <f t="shared" si="26"/>
        <v>0</v>
      </c>
      <c r="L304" s="20">
        <f>апр.26!E302</f>
        <v>0</v>
      </c>
      <c r="M304" s="45">
        <f>май.26!E302</f>
        <v>0</v>
      </c>
      <c r="N304" s="45">
        <f>июн.26!E302</f>
        <v>0</v>
      </c>
      <c r="O304" s="46">
        <f t="shared" si="27"/>
        <v>0</v>
      </c>
      <c r="P304" s="45">
        <f>июл.26!E302</f>
        <v>0</v>
      </c>
      <c r="Q304" s="45">
        <f>авг.26!E302</f>
        <v>0</v>
      </c>
      <c r="R304" s="45">
        <f>сен.26!E302</f>
        <v>0</v>
      </c>
      <c r="S304" s="47">
        <f t="shared" si="28"/>
        <v>0</v>
      </c>
      <c r="T304" s="45">
        <f>окт.26!E302</f>
        <v>0</v>
      </c>
      <c r="U304" s="45">
        <f>ноя.26!E302</f>
        <v>0</v>
      </c>
      <c r="V304" s="45">
        <f>дек.26!E302</f>
        <v>0</v>
      </c>
    </row>
    <row r="305" spans="1:22" x14ac:dyDescent="0.25">
      <c r="A305" s="19"/>
      <c r="B305" s="127">
        <f t="shared" si="30"/>
        <v>300</v>
      </c>
      <c r="C305" s="111"/>
      <c r="D305" s="135">
        <v>-9450</v>
      </c>
      <c r="E305" s="136">
        <f t="shared" si="31"/>
        <v>-12150</v>
      </c>
      <c r="F305" s="20">
        <f>янв.26!F303+фев.26!F303+мар.26!F303+апр.26!F303+май.26!F303+июн.26!F303+июл.26!F303+авг.26!F303+сен.26!F303+окт.26!F303+ноя.26!F303+дек.26!F303</f>
        <v>0</v>
      </c>
      <c r="G305" s="43">
        <f t="shared" si="29"/>
        <v>2700</v>
      </c>
      <c r="H305" s="20">
        <f>янв.26!E303</f>
        <v>1350</v>
      </c>
      <c r="I305" s="20">
        <f>фев.26!E303</f>
        <v>1350</v>
      </c>
      <c r="J305" s="20">
        <f>мар.26!E303</f>
        <v>0</v>
      </c>
      <c r="K305" s="44">
        <f t="shared" si="26"/>
        <v>0</v>
      </c>
      <c r="L305" s="20">
        <f>апр.26!E303</f>
        <v>0</v>
      </c>
      <c r="M305" s="45">
        <f>май.26!E303</f>
        <v>0</v>
      </c>
      <c r="N305" s="45">
        <f>июн.26!E303</f>
        <v>0</v>
      </c>
      <c r="O305" s="46">
        <f t="shared" si="27"/>
        <v>0</v>
      </c>
      <c r="P305" s="45">
        <f>июл.26!E303</f>
        <v>0</v>
      </c>
      <c r="Q305" s="45">
        <f>авг.26!E303</f>
        <v>0</v>
      </c>
      <c r="R305" s="45">
        <f>сен.26!E303</f>
        <v>0</v>
      </c>
      <c r="S305" s="47">
        <f t="shared" si="28"/>
        <v>0</v>
      </c>
      <c r="T305" s="45">
        <f>окт.26!E303</f>
        <v>0</v>
      </c>
      <c r="U305" s="45">
        <f>ноя.26!E303</f>
        <v>0</v>
      </c>
      <c r="V305" s="45">
        <f>дек.26!E303</f>
        <v>0</v>
      </c>
    </row>
    <row r="306" spans="1:22" x14ac:dyDescent="0.25">
      <c r="A306" s="19"/>
      <c r="B306" s="127">
        <f t="shared" si="30"/>
        <v>301</v>
      </c>
      <c r="C306" s="111"/>
      <c r="D306" s="135">
        <v>0</v>
      </c>
      <c r="E306" s="136">
        <f t="shared" si="31"/>
        <v>-2700</v>
      </c>
      <c r="F306" s="20">
        <f>янв.26!F304+фев.26!F304+мар.26!F304+апр.26!F304+май.26!F304+июн.26!F304+июл.26!F304+авг.26!F304+сен.26!F304+окт.26!F304+ноя.26!F304+дек.26!F304</f>
        <v>0</v>
      </c>
      <c r="G306" s="43">
        <f t="shared" si="29"/>
        <v>2700</v>
      </c>
      <c r="H306" s="20">
        <f>янв.26!E304</f>
        <v>1350</v>
      </c>
      <c r="I306" s="20">
        <f>фев.26!E304</f>
        <v>1350</v>
      </c>
      <c r="J306" s="20">
        <f>мар.26!E304</f>
        <v>0</v>
      </c>
      <c r="K306" s="44">
        <f t="shared" si="26"/>
        <v>0</v>
      </c>
      <c r="L306" s="20">
        <f>апр.26!E304</f>
        <v>0</v>
      </c>
      <c r="M306" s="45">
        <f>май.26!E304</f>
        <v>0</v>
      </c>
      <c r="N306" s="45">
        <f>июн.26!E304</f>
        <v>0</v>
      </c>
      <c r="O306" s="46">
        <f t="shared" si="27"/>
        <v>0</v>
      </c>
      <c r="P306" s="45">
        <f>июл.26!E304</f>
        <v>0</v>
      </c>
      <c r="Q306" s="45">
        <f>авг.26!E304</f>
        <v>0</v>
      </c>
      <c r="R306" s="45">
        <f>сен.26!E304</f>
        <v>0</v>
      </c>
      <c r="S306" s="47">
        <f t="shared" si="28"/>
        <v>0</v>
      </c>
      <c r="T306" s="45">
        <f>окт.26!E304</f>
        <v>0</v>
      </c>
      <c r="U306" s="45">
        <f>ноя.26!E304</f>
        <v>0</v>
      </c>
      <c r="V306" s="45">
        <f>дек.26!E304</f>
        <v>0</v>
      </c>
    </row>
    <row r="307" spans="1:22" x14ac:dyDescent="0.25">
      <c r="A307" s="19"/>
      <c r="B307" s="127">
        <f t="shared" si="30"/>
        <v>302</v>
      </c>
      <c r="C307" s="111"/>
      <c r="D307" s="135">
        <v>0</v>
      </c>
      <c r="E307" s="136">
        <f t="shared" si="31"/>
        <v>-2700</v>
      </c>
      <c r="F307" s="20">
        <f>янв.26!F305+фев.26!F305+мар.26!F305+апр.26!F305+май.26!F305+июн.26!F305+июл.26!F305+авг.26!F305+сен.26!F305+окт.26!F305+ноя.26!F305+дек.26!F305</f>
        <v>0</v>
      </c>
      <c r="G307" s="43">
        <f t="shared" si="29"/>
        <v>2700</v>
      </c>
      <c r="H307" s="20">
        <f>янв.26!E305</f>
        <v>1350</v>
      </c>
      <c r="I307" s="20">
        <f>фев.26!E305</f>
        <v>1350</v>
      </c>
      <c r="J307" s="20">
        <f>мар.26!E305</f>
        <v>0</v>
      </c>
      <c r="K307" s="44">
        <f t="shared" si="26"/>
        <v>0</v>
      </c>
      <c r="L307" s="20">
        <f>апр.26!E305</f>
        <v>0</v>
      </c>
      <c r="M307" s="45">
        <f>май.26!E305</f>
        <v>0</v>
      </c>
      <c r="N307" s="45">
        <f>июн.26!E305</f>
        <v>0</v>
      </c>
      <c r="O307" s="46">
        <f t="shared" si="27"/>
        <v>0</v>
      </c>
      <c r="P307" s="45">
        <f>июл.26!E305</f>
        <v>0</v>
      </c>
      <c r="Q307" s="45">
        <f>авг.26!E305</f>
        <v>0</v>
      </c>
      <c r="R307" s="45">
        <f>сен.26!E305</f>
        <v>0</v>
      </c>
      <c r="S307" s="47">
        <f t="shared" si="28"/>
        <v>0</v>
      </c>
      <c r="T307" s="45">
        <f>окт.26!E305</f>
        <v>0</v>
      </c>
      <c r="U307" s="45">
        <f>ноя.26!E305</f>
        <v>0</v>
      </c>
      <c r="V307" s="45">
        <f>дек.26!E305</f>
        <v>0</v>
      </c>
    </row>
    <row r="308" spans="1:22" x14ac:dyDescent="0.25">
      <c r="A308" s="19"/>
      <c r="B308" s="127">
        <f t="shared" si="30"/>
        <v>303</v>
      </c>
      <c r="C308" s="111"/>
      <c r="D308" s="135">
        <v>0</v>
      </c>
      <c r="E308" s="136">
        <f t="shared" si="31"/>
        <v>-2700</v>
      </c>
      <c r="F308" s="20">
        <f>янв.26!F306+фев.26!F306+мар.26!F306+апр.26!F306+май.26!F306+июн.26!F306+июл.26!F306+авг.26!F306+сен.26!F306+окт.26!F306+ноя.26!F306+дек.26!F306</f>
        <v>0</v>
      </c>
      <c r="G308" s="43">
        <f t="shared" si="29"/>
        <v>2700</v>
      </c>
      <c r="H308" s="20">
        <f>янв.26!E306</f>
        <v>1350</v>
      </c>
      <c r="I308" s="20">
        <f>фев.26!E306</f>
        <v>1350</v>
      </c>
      <c r="J308" s="20">
        <f>мар.26!E306</f>
        <v>0</v>
      </c>
      <c r="K308" s="44">
        <f t="shared" si="26"/>
        <v>0</v>
      </c>
      <c r="L308" s="20">
        <f>апр.26!E306</f>
        <v>0</v>
      </c>
      <c r="M308" s="45">
        <f>май.26!E306</f>
        <v>0</v>
      </c>
      <c r="N308" s="45">
        <f>июн.26!E306</f>
        <v>0</v>
      </c>
      <c r="O308" s="46">
        <f t="shared" si="27"/>
        <v>0</v>
      </c>
      <c r="P308" s="45">
        <f>июл.26!E306</f>
        <v>0</v>
      </c>
      <c r="Q308" s="45">
        <f>авг.26!E306</f>
        <v>0</v>
      </c>
      <c r="R308" s="45">
        <f>сен.26!E306</f>
        <v>0</v>
      </c>
      <c r="S308" s="47">
        <f t="shared" si="28"/>
        <v>0</v>
      </c>
      <c r="T308" s="45">
        <f>окт.26!E306</f>
        <v>0</v>
      </c>
      <c r="U308" s="45">
        <f>ноя.26!E306</f>
        <v>0</v>
      </c>
      <c r="V308" s="45">
        <f>дек.26!E306</f>
        <v>0</v>
      </c>
    </row>
    <row r="309" spans="1:22" x14ac:dyDescent="0.25">
      <c r="A309" s="19"/>
      <c r="B309" s="127">
        <f t="shared" si="30"/>
        <v>304</v>
      </c>
      <c r="C309" s="111"/>
      <c r="D309" s="135">
        <v>-50349.43</v>
      </c>
      <c r="E309" s="136">
        <f t="shared" si="31"/>
        <v>-53049.43</v>
      </c>
      <c r="F309" s="20">
        <f>янв.26!F307+фев.26!F307+мар.26!F307+апр.26!F307+май.26!F307+июн.26!F307+июл.26!F307+авг.26!F307+сен.26!F307+окт.26!F307+ноя.26!F307+дек.26!F307</f>
        <v>0</v>
      </c>
      <c r="G309" s="43">
        <f t="shared" si="29"/>
        <v>2700</v>
      </c>
      <c r="H309" s="20">
        <f>янв.26!E307</f>
        <v>1350</v>
      </c>
      <c r="I309" s="20">
        <f>фев.26!E307</f>
        <v>1350</v>
      </c>
      <c r="J309" s="20">
        <f>мар.26!E307</f>
        <v>0</v>
      </c>
      <c r="K309" s="44">
        <f t="shared" si="26"/>
        <v>0</v>
      </c>
      <c r="L309" s="20">
        <f>апр.26!E307</f>
        <v>0</v>
      </c>
      <c r="M309" s="45">
        <f>май.26!E307</f>
        <v>0</v>
      </c>
      <c r="N309" s="45">
        <f>июн.26!E307</f>
        <v>0</v>
      </c>
      <c r="O309" s="46">
        <f t="shared" si="27"/>
        <v>0</v>
      </c>
      <c r="P309" s="45">
        <f>июл.26!E307</f>
        <v>0</v>
      </c>
      <c r="Q309" s="45">
        <f>авг.26!E307</f>
        <v>0</v>
      </c>
      <c r="R309" s="45">
        <f>сен.26!E307</f>
        <v>0</v>
      </c>
      <c r="S309" s="47">
        <f t="shared" si="28"/>
        <v>0</v>
      </c>
      <c r="T309" s="45">
        <f>окт.26!E307</f>
        <v>0</v>
      </c>
      <c r="U309" s="45">
        <f>ноя.26!E307</f>
        <v>0</v>
      </c>
      <c r="V309" s="45">
        <f>дек.26!E307</f>
        <v>0</v>
      </c>
    </row>
    <row r="310" spans="1:22" x14ac:dyDescent="0.25">
      <c r="A310" s="19"/>
      <c r="B310" s="127">
        <f t="shared" si="30"/>
        <v>305</v>
      </c>
      <c r="C310" s="111"/>
      <c r="D310" s="135">
        <v>-900</v>
      </c>
      <c r="E310" s="136">
        <f t="shared" si="31"/>
        <v>-2250</v>
      </c>
      <c r="F310" s="20">
        <f>янв.26!F308+фев.26!F308+мар.26!F308+апр.26!F308+май.26!F308+июн.26!F308+июл.26!F308+авг.26!F308+сен.26!F308+окт.26!F308+ноя.26!F308+дек.26!F308</f>
        <v>1350</v>
      </c>
      <c r="G310" s="43">
        <f t="shared" si="29"/>
        <v>2700</v>
      </c>
      <c r="H310" s="20">
        <f>янв.26!E308</f>
        <v>1350</v>
      </c>
      <c r="I310" s="20">
        <f>фев.26!E308</f>
        <v>1350</v>
      </c>
      <c r="J310" s="20">
        <f>мар.26!E308</f>
        <v>0</v>
      </c>
      <c r="K310" s="44">
        <f t="shared" si="26"/>
        <v>0</v>
      </c>
      <c r="L310" s="20">
        <f>апр.26!E308</f>
        <v>0</v>
      </c>
      <c r="M310" s="45">
        <f>май.26!E308</f>
        <v>0</v>
      </c>
      <c r="N310" s="45">
        <f>июн.26!E308</f>
        <v>0</v>
      </c>
      <c r="O310" s="46">
        <f t="shared" si="27"/>
        <v>0</v>
      </c>
      <c r="P310" s="45">
        <f>июл.26!E308</f>
        <v>0</v>
      </c>
      <c r="Q310" s="45">
        <f>авг.26!E308</f>
        <v>0</v>
      </c>
      <c r="R310" s="45">
        <f>сен.26!E308</f>
        <v>0</v>
      </c>
      <c r="S310" s="47">
        <f t="shared" si="28"/>
        <v>0</v>
      </c>
      <c r="T310" s="45">
        <f>окт.26!E308</f>
        <v>0</v>
      </c>
      <c r="U310" s="45">
        <f>ноя.26!E308</f>
        <v>0</v>
      </c>
      <c r="V310" s="45">
        <f>дек.26!E308</f>
        <v>0</v>
      </c>
    </row>
    <row r="311" spans="1:22" x14ac:dyDescent="0.25">
      <c r="A311" s="19"/>
      <c r="B311" s="127">
        <f t="shared" si="30"/>
        <v>306</v>
      </c>
      <c r="C311" s="111"/>
      <c r="D311" s="135">
        <v>-24550</v>
      </c>
      <c r="E311" s="136">
        <f t="shared" si="31"/>
        <v>-27250</v>
      </c>
      <c r="F311" s="20">
        <f>янв.26!F309+фев.26!F309+мар.26!F309+апр.26!F309+май.26!F309+июн.26!F309+июл.26!F309+авг.26!F309+сен.26!F309+окт.26!F309+ноя.26!F309+дек.26!F309</f>
        <v>0</v>
      </c>
      <c r="G311" s="43">
        <f t="shared" si="29"/>
        <v>2700</v>
      </c>
      <c r="H311" s="20">
        <f>янв.26!E309</f>
        <v>1350</v>
      </c>
      <c r="I311" s="20">
        <f>фев.26!E309</f>
        <v>1350</v>
      </c>
      <c r="J311" s="20">
        <f>мар.26!E309</f>
        <v>0</v>
      </c>
      <c r="K311" s="44">
        <f t="shared" si="26"/>
        <v>0</v>
      </c>
      <c r="L311" s="20">
        <f>апр.26!E309</f>
        <v>0</v>
      </c>
      <c r="M311" s="45">
        <f>май.26!E309</f>
        <v>0</v>
      </c>
      <c r="N311" s="45">
        <f>июн.26!E309</f>
        <v>0</v>
      </c>
      <c r="O311" s="46">
        <f t="shared" si="27"/>
        <v>0</v>
      </c>
      <c r="P311" s="45">
        <f>июл.26!E309</f>
        <v>0</v>
      </c>
      <c r="Q311" s="45">
        <f>авг.26!E309</f>
        <v>0</v>
      </c>
      <c r="R311" s="45">
        <f>сен.26!E309</f>
        <v>0</v>
      </c>
      <c r="S311" s="47">
        <f t="shared" si="28"/>
        <v>0</v>
      </c>
      <c r="T311" s="45">
        <f>окт.26!E309</f>
        <v>0</v>
      </c>
      <c r="U311" s="45">
        <f>ноя.26!E309</f>
        <v>0</v>
      </c>
      <c r="V311" s="45">
        <f>дек.26!E309</f>
        <v>0</v>
      </c>
    </row>
    <row r="312" spans="1:22" x14ac:dyDescent="0.25">
      <c r="A312" s="19"/>
      <c r="B312" s="127">
        <f t="shared" si="30"/>
        <v>307</v>
      </c>
      <c r="C312" s="111"/>
      <c r="D312" s="135">
        <v>-21700</v>
      </c>
      <c r="E312" s="136">
        <f t="shared" si="31"/>
        <v>-24400</v>
      </c>
      <c r="F312" s="20">
        <f>янв.26!F310+фев.26!F310+мар.26!F310+апр.26!F310+май.26!F310+июн.26!F310+июл.26!F310+авг.26!F310+сен.26!F310+окт.26!F310+ноя.26!F310+дек.26!F310</f>
        <v>0</v>
      </c>
      <c r="G312" s="43">
        <f t="shared" si="29"/>
        <v>2700</v>
      </c>
      <c r="H312" s="20">
        <f>янв.26!E310</f>
        <v>1350</v>
      </c>
      <c r="I312" s="20">
        <f>фев.26!E310</f>
        <v>1350</v>
      </c>
      <c r="J312" s="20">
        <f>мар.26!E310</f>
        <v>0</v>
      </c>
      <c r="K312" s="44">
        <f t="shared" si="26"/>
        <v>0</v>
      </c>
      <c r="L312" s="20">
        <f>апр.26!E310</f>
        <v>0</v>
      </c>
      <c r="M312" s="45">
        <f>май.26!E310</f>
        <v>0</v>
      </c>
      <c r="N312" s="45">
        <f>июн.26!E310</f>
        <v>0</v>
      </c>
      <c r="O312" s="46">
        <f t="shared" si="27"/>
        <v>0</v>
      </c>
      <c r="P312" s="45">
        <f>июл.26!E310</f>
        <v>0</v>
      </c>
      <c r="Q312" s="45">
        <f>авг.26!E310</f>
        <v>0</v>
      </c>
      <c r="R312" s="45">
        <f>сен.26!E310</f>
        <v>0</v>
      </c>
      <c r="S312" s="47">
        <f t="shared" si="28"/>
        <v>0</v>
      </c>
      <c r="T312" s="45">
        <f>окт.26!E310</f>
        <v>0</v>
      </c>
      <c r="U312" s="45">
        <f>ноя.26!E310</f>
        <v>0</v>
      </c>
      <c r="V312" s="45">
        <f>дек.26!E310</f>
        <v>0</v>
      </c>
    </row>
    <row r="313" spans="1:22" x14ac:dyDescent="0.25">
      <c r="A313" s="19"/>
      <c r="B313" s="127">
        <f t="shared" si="30"/>
        <v>308</v>
      </c>
      <c r="C313" s="111"/>
      <c r="D313" s="135">
        <v>-4050</v>
      </c>
      <c r="E313" s="136">
        <f t="shared" si="31"/>
        <v>-6750</v>
      </c>
      <c r="F313" s="20">
        <f>янв.26!F311+фев.26!F311+мар.26!F311+апр.26!F311+май.26!F311+июн.26!F311+июл.26!F311+авг.26!F311+сен.26!F311+окт.26!F311+ноя.26!F311+дек.26!F311</f>
        <v>0</v>
      </c>
      <c r="G313" s="43">
        <f t="shared" si="29"/>
        <v>2700</v>
      </c>
      <c r="H313" s="20">
        <f>янв.26!E311</f>
        <v>1350</v>
      </c>
      <c r="I313" s="20">
        <f>фев.26!E311</f>
        <v>1350</v>
      </c>
      <c r="J313" s="20">
        <f>мар.26!E311</f>
        <v>0</v>
      </c>
      <c r="K313" s="44">
        <f t="shared" si="26"/>
        <v>0</v>
      </c>
      <c r="L313" s="20">
        <f>апр.26!E311</f>
        <v>0</v>
      </c>
      <c r="M313" s="45">
        <f>май.26!E311</f>
        <v>0</v>
      </c>
      <c r="N313" s="45">
        <f>июн.26!E311</f>
        <v>0</v>
      </c>
      <c r="O313" s="46">
        <f t="shared" si="27"/>
        <v>0</v>
      </c>
      <c r="P313" s="45">
        <f>июл.26!E311</f>
        <v>0</v>
      </c>
      <c r="Q313" s="45">
        <f>авг.26!E311</f>
        <v>0</v>
      </c>
      <c r="R313" s="45">
        <f>сен.26!E311</f>
        <v>0</v>
      </c>
      <c r="S313" s="47">
        <f t="shared" si="28"/>
        <v>0</v>
      </c>
      <c r="T313" s="45">
        <f>окт.26!E311</f>
        <v>0</v>
      </c>
      <c r="U313" s="45">
        <f>ноя.26!E311</f>
        <v>0</v>
      </c>
      <c r="V313" s="45">
        <f>дек.26!E311</f>
        <v>0</v>
      </c>
    </row>
    <row r="314" spans="1:22" x14ac:dyDescent="0.25">
      <c r="A314" s="19"/>
      <c r="B314" s="127">
        <f t="shared" si="30"/>
        <v>309</v>
      </c>
      <c r="C314" s="111"/>
      <c r="D314" s="135">
        <v>-24300</v>
      </c>
      <c r="E314" s="136">
        <f t="shared" si="31"/>
        <v>-27000</v>
      </c>
      <c r="F314" s="20">
        <f>янв.26!F312+фев.26!F312+мар.26!F312+апр.26!F312+май.26!F312+июн.26!F312+июл.26!F312+авг.26!F312+сен.26!F312+окт.26!F312+ноя.26!F312+дек.26!F312</f>
        <v>0</v>
      </c>
      <c r="G314" s="43">
        <f t="shared" si="29"/>
        <v>2700</v>
      </c>
      <c r="H314" s="20">
        <f>янв.26!E312</f>
        <v>1350</v>
      </c>
      <c r="I314" s="20">
        <f>фев.26!E312</f>
        <v>1350</v>
      </c>
      <c r="J314" s="20">
        <f>мар.26!E312</f>
        <v>0</v>
      </c>
      <c r="K314" s="44">
        <f t="shared" si="26"/>
        <v>0</v>
      </c>
      <c r="L314" s="20">
        <f>апр.26!E312</f>
        <v>0</v>
      </c>
      <c r="M314" s="45">
        <f>май.26!E312</f>
        <v>0</v>
      </c>
      <c r="N314" s="45">
        <f>июн.26!E312</f>
        <v>0</v>
      </c>
      <c r="O314" s="46">
        <f t="shared" si="27"/>
        <v>0</v>
      </c>
      <c r="P314" s="45">
        <f>июл.26!E312</f>
        <v>0</v>
      </c>
      <c r="Q314" s="45">
        <f>авг.26!E312</f>
        <v>0</v>
      </c>
      <c r="R314" s="45">
        <f>сен.26!E312</f>
        <v>0</v>
      </c>
      <c r="S314" s="47">
        <f t="shared" si="28"/>
        <v>0</v>
      </c>
      <c r="T314" s="45">
        <f>окт.26!E312</f>
        <v>0</v>
      </c>
      <c r="U314" s="45">
        <f>ноя.26!E312</f>
        <v>0</v>
      </c>
      <c r="V314" s="45">
        <f>дек.26!E312</f>
        <v>0</v>
      </c>
    </row>
    <row r="315" spans="1:22" x14ac:dyDescent="0.25">
      <c r="A315" s="19"/>
      <c r="B315" s="127">
        <f t="shared" si="30"/>
        <v>310</v>
      </c>
      <c r="C315" s="145" t="s">
        <v>41</v>
      </c>
      <c r="D315" s="135">
        <v>-2700</v>
      </c>
      <c r="E315" s="136">
        <f t="shared" si="31"/>
        <v>-4050</v>
      </c>
      <c r="F315" s="20">
        <f>янв.26!F313+фев.26!F313+мар.26!F313+апр.26!F313+май.26!F313+июн.26!F313+июл.26!F313+авг.26!F313+сен.26!F313+окт.26!F313+ноя.26!F313+дек.26!F313</f>
        <v>1350</v>
      </c>
      <c r="G315" s="43">
        <f t="shared" si="29"/>
        <v>2700</v>
      </c>
      <c r="H315" s="20">
        <f>янв.26!E313</f>
        <v>1350</v>
      </c>
      <c r="I315" s="20">
        <f>фев.26!E313</f>
        <v>1350</v>
      </c>
      <c r="J315" s="20">
        <f>мар.26!E313</f>
        <v>0</v>
      </c>
      <c r="K315" s="44">
        <f t="shared" si="26"/>
        <v>0</v>
      </c>
      <c r="L315" s="20">
        <f>апр.26!E313</f>
        <v>0</v>
      </c>
      <c r="M315" s="45">
        <f>май.26!E313</f>
        <v>0</v>
      </c>
      <c r="N315" s="45">
        <f>июн.26!E313</f>
        <v>0</v>
      </c>
      <c r="O315" s="46">
        <f t="shared" si="27"/>
        <v>0</v>
      </c>
      <c r="P315" s="45">
        <f>июл.26!E313</f>
        <v>0</v>
      </c>
      <c r="Q315" s="45">
        <f>авг.26!E313</f>
        <v>0</v>
      </c>
      <c r="R315" s="45">
        <f>сен.26!E313</f>
        <v>0</v>
      </c>
      <c r="S315" s="47">
        <f t="shared" si="28"/>
        <v>0</v>
      </c>
      <c r="T315" s="45">
        <f>окт.26!E313</f>
        <v>0</v>
      </c>
      <c r="U315" s="45">
        <f>ноя.26!E313</f>
        <v>0</v>
      </c>
      <c r="V315" s="45">
        <f>дек.26!E313</f>
        <v>0</v>
      </c>
    </row>
    <row r="316" spans="1:22" x14ac:dyDescent="0.25">
      <c r="A316" s="19"/>
      <c r="B316" s="127">
        <f t="shared" si="30"/>
        <v>311</v>
      </c>
      <c r="C316" s="146"/>
      <c r="D316" s="135">
        <v>0</v>
      </c>
      <c r="E316" s="136">
        <f t="shared" si="31"/>
        <v>0</v>
      </c>
      <c r="F316" s="20">
        <f>янв.26!F314+фев.26!F314+мар.26!F314+апр.26!F314+май.26!F314+июн.26!F314+июл.26!F314+авг.26!F314+сен.26!F314+окт.26!F314+ноя.26!F314+дек.26!F314</f>
        <v>0</v>
      </c>
      <c r="G316" s="43">
        <f t="shared" si="29"/>
        <v>0</v>
      </c>
      <c r="H316" s="20">
        <f>янв.26!E314</f>
        <v>0</v>
      </c>
      <c r="I316" s="20">
        <f>фев.26!E314</f>
        <v>0</v>
      </c>
      <c r="J316" s="20">
        <f>мар.26!E314</f>
        <v>0</v>
      </c>
      <c r="K316" s="44">
        <f t="shared" si="26"/>
        <v>0</v>
      </c>
      <c r="L316" s="20">
        <f>апр.26!E314</f>
        <v>0</v>
      </c>
      <c r="M316" s="45">
        <f>май.26!E314</f>
        <v>0</v>
      </c>
      <c r="N316" s="45">
        <f>июн.26!E314</f>
        <v>0</v>
      </c>
      <c r="O316" s="46">
        <f t="shared" si="27"/>
        <v>0</v>
      </c>
      <c r="P316" s="45">
        <f>июл.26!E314</f>
        <v>0</v>
      </c>
      <c r="Q316" s="45">
        <f>авг.26!E314</f>
        <v>0</v>
      </c>
      <c r="R316" s="45">
        <f>сен.26!E314</f>
        <v>0</v>
      </c>
      <c r="S316" s="47">
        <f t="shared" si="28"/>
        <v>0</v>
      </c>
      <c r="T316" s="45">
        <f>окт.26!E314</f>
        <v>0</v>
      </c>
      <c r="U316" s="45">
        <f>ноя.26!E314</f>
        <v>0</v>
      </c>
      <c r="V316" s="45">
        <f>дек.26!E314</f>
        <v>0</v>
      </c>
    </row>
    <row r="317" spans="1:22" x14ac:dyDescent="0.25">
      <c r="A317" s="19"/>
      <c r="B317" s="127">
        <f t="shared" si="30"/>
        <v>312</v>
      </c>
      <c r="C317" s="111"/>
      <c r="D317" s="135">
        <v>-60750</v>
      </c>
      <c r="E317" s="136">
        <f t="shared" si="31"/>
        <v>-63450</v>
      </c>
      <c r="F317" s="20">
        <f>янв.26!F315+фев.26!F315+мар.26!F315+апр.26!F315+май.26!F315+июн.26!F315+июл.26!F315+авг.26!F315+сен.26!F315+окт.26!F315+ноя.26!F315+дек.26!F315</f>
        <v>0</v>
      </c>
      <c r="G317" s="43">
        <f t="shared" si="29"/>
        <v>2700</v>
      </c>
      <c r="H317" s="20">
        <f>янв.26!E315</f>
        <v>1350</v>
      </c>
      <c r="I317" s="20">
        <f>фев.26!E315</f>
        <v>1350</v>
      </c>
      <c r="J317" s="20">
        <f>мар.26!E315</f>
        <v>0</v>
      </c>
      <c r="K317" s="44">
        <f t="shared" si="26"/>
        <v>0</v>
      </c>
      <c r="L317" s="20">
        <f>апр.26!E315</f>
        <v>0</v>
      </c>
      <c r="M317" s="45">
        <f>май.26!E315</f>
        <v>0</v>
      </c>
      <c r="N317" s="45">
        <f>июн.26!E315</f>
        <v>0</v>
      </c>
      <c r="O317" s="46">
        <f t="shared" si="27"/>
        <v>0</v>
      </c>
      <c r="P317" s="45">
        <f>июл.26!E315</f>
        <v>0</v>
      </c>
      <c r="Q317" s="45">
        <f>авг.26!E315</f>
        <v>0</v>
      </c>
      <c r="R317" s="45">
        <f>сен.26!E315</f>
        <v>0</v>
      </c>
      <c r="S317" s="47">
        <f t="shared" si="28"/>
        <v>0</v>
      </c>
      <c r="T317" s="45">
        <f>окт.26!E315</f>
        <v>0</v>
      </c>
      <c r="U317" s="45">
        <f>ноя.26!E315</f>
        <v>0</v>
      </c>
      <c r="V317" s="45">
        <f>дек.26!E315</f>
        <v>0</v>
      </c>
    </row>
    <row r="318" spans="1:22" x14ac:dyDescent="0.25">
      <c r="A318" s="19"/>
      <c r="B318" s="127">
        <f t="shared" si="30"/>
        <v>313</v>
      </c>
      <c r="C318" s="145" t="s">
        <v>41</v>
      </c>
      <c r="D318" s="135">
        <v>-4050</v>
      </c>
      <c r="E318" s="136">
        <f t="shared" si="31"/>
        <v>-6750</v>
      </c>
      <c r="F318" s="20">
        <f>янв.26!F316+фев.26!F316+мар.26!F316+апр.26!F316+май.26!F316+июн.26!F316+июл.26!F316+авг.26!F316+сен.26!F316+окт.26!F316+ноя.26!F316+дек.26!F316</f>
        <v>0</v>
      </c>
      <c r="G318" s="43">
        <f t="shared" si="29"/>
        <v>2700</v>
      </c>
      <c r="H318" s="20">
        <f>янв.26!E316</f>
        <v>1350</v>
      </c>
      <c r="I318" s="20">
        <f>фев.26!E316</f>
        <v>1350</v>
      </c>
      <c r="J318" s="20">
        <f>мар.26!E316</f>
        <v>0</v>
      </c>
      <c r="K318" s="44">
        <f t="shared" si="26"/>
        <v>0</v>
      </c>
      <c r="L318" s="20">
        <f>апр.26!E316</f>
        <v>0</v>
      </c>
      <c r="M318" s="45">
        <f>май.26!E316</f>
        <v>0</v>
      </c>
      <c r="N318" s="45">
        <f>июн.26!E316</f>
        <v>0</v>
      </c>
      <c r="O318" s="46">
        <f t="shared" si="27"/>
        <v>0</v>
      </c>
      <c r="P318" s="45">
        <f>июл.26!E316</f>
        <v>0</v>
      </c>
      <c r="Q318" s="45">
        <f>авг.26!E316</f>
        <v>0</v>
      </c>
      <c r="R318" s="45">
        <f>сен.26!E316</f>
        <v>0</v>
      </c>
      <c r="S318" s="47">
        <f t="shared" si="28"/>
        <v>0</v>
      </c>
      <c r="T318" s="45">
        <f>окт.26!E316</f>
        <v>0</v>
      </c>
      <c r="U318" s="45">
        <f>ноя.26!E316</f>
        <v>0</v>
      </c>
      <c r="V318" s="45">
        <f>дек.26!E316</f>
        <v>0</v>
      </c>
    </row>
    <row r="319" spans="1:22" x14ac:dyDescent="0.25">
      <c r="A319" s="19"/>
      <c r="B319" s="127">
        <f t="shared" si="30"/>
        <v>314</v>
      </c>
      <c r="C319" s="146"/>
      <c r="D319" s="135">
        <v>0</v>
      </c>
      <c r="E319" s="136">
        <f t="shared" si="31"/>
        <v>0</v>
      </c>
      <c r="F319" s="20">
        <f>янв.26!F317+фев.26!F317+мар.26!F317+апр.26!F317+май.26!F317+июн.26!F317+июл.26!F317+авг.26!F317+сен.26!F317+окт.26!F317+ноя.26!F317+дек.26!F317</f>
        <v>0</v>
      </c>
      <c r="G319" s="43">
        <f t="shared" si="29"/>
        <v>0</v>
      </c>
      <c r="H319" s="20">
        <f>янв.26!E317</f>
        <v>0</v>
      </c>
      <c r="I319" s="20">
        <f>фев.26!E317</f>
        <v>0</v>
      </c>
      <c r="J319" s="20">
        <f>мар.26!E317</f>
        <v>0</v>
      </c>
      <c r="K319" s="44">
        <f t="shared" si="26"/>
        <v>0</v>
      </c>
      <c r="L319" s="20">
        <f>апр.26!E317</f>
        <v>0</v>
      </c>
      <c r="M319" s="45">
        <f>май.26!E317</f>
        <v>0</v>
      </c>
      <c r="N319" s="45">
        <f>июн.26!E317</f>
        <v>0</v>
      </c>
      <c r="O319" s="46">
        <f t="shared" si="27"/>
        <v>0</v>
      </c>
      <c r="P319" s="45">
        <f>июл.26!E317</f>
        <v>0</v>
      </c>
      <c r="Q319" s="45">
        <f>авг.26!E317</f>
        <v>0</v>
      </c>
      <c r="R319" s="45">
        <f>сен.26!E317</f>
        <v>0</v>
      </c>
      <c r="S319" s="47">
        <f t="shared" si="28"/>
        <v>0</v>
      </c>
      <c r="T319" s="45">
        <f>окт.26!E317</f>
        <v>0</v>
      </c>
      <c r="U319" s="45">
        <f>ноя.26!E317</f>
        <v>0</v>
      </c>
      <c r="V319" s="45">
        <f>дек.26!E317</f>
        <v>0</v>
      </c>
    </row>
    <row r="320" spans="1:22" x14ac:dyDescent="0.25">
      <c r="A320" s="19"/>
      <c r="B320" s="127">
        <f t="shared" si="30"/>
        <v>315</v>
      </c>
      <c r="C320" s="111"/>
      <c r="D320" s="135">
        <v>0</v>
      </c>
      <c r="E320" s="136">
        <f t="shared" si="31"/>
        <v>0</v>
      </c>
      <c r="F320" s="20">
        <f>янв.26!F318+фев.26!F318+мар.26!F318+апр.26!F318+май.26!F318+июн.26!F318+июл.26!F318+авг.26!F318+сен.26!F318+окт.26!F318+ноя.26!F318+дек.26!F318</f>
        <v>0</v>
      </c>
      <c r="G320" s="43">
        <f t="shared" si="29"/>
        <v>0</v>
      </c>
      <c r="H320" s="20">
        <f>янв.26!E318</f>
        <v>0</v>
      </c>
      <c r="I320" s="20">
        <f>фев.26!E318</f>
        <v>0</v>
      </c>
      <c r="J320" s="20">
        <f>мар.26!E318</f>
        <v>0</v>
      </c>
      <c r="K320" s="44">
        <f t="shared" si="26"/>
        <v>0</v>
      </c>
      <c r="L320" s="20">
        <f>апр.26!E318</f>
        <v>0</v>
      </c>
      <c r="M320" s="45">
        <f>май.26!E318</f>
        <v>0</v>
      </c>
      <c r="N320" s="45">
        <f>июн.26!E318</f>
        <v>0</v>
      </c>
      <c r="O320" s="46">
        <f t="shared" si="27"/>
        <v>0</v>
      </c>
      <c r="P320" s="45">
        <f>июл.26!E318</f>
        <v>0</v>
      </c>
      <c r="Q320" s="45">
        <f>авг.26!E318</f>
        <v>0</v>
      </c>
      <c r="R320" s="45">
        <f>сен.26!E318</f>
        <v>0</v>
      </c>
      <c r="S320" s="47">
        <f t="shared" si="28"/>
        <v>0</v>
      </c>
      <c r="T320" s="45">
        <f>окт.26!E318</f>
        <v>0</v>
      </c>
      <c r="U320" s="45">
        <f>ноя.26!E318</f>
        <v>0</v>
      </c>
      <c r="V320" s="45">
        <f>дек.26!E318</f>
        <v>0</v>
      </c>
    </row>
    <row r="321" spans="1:22" x14ac:dyDescent="0.25">
      <c r="A321" s="19"/>
      <c r="B321" s="127">
        <f t="shared" si="30"/>
        <v>316</v>
      </c>
      <c r="C321" s="111"/>
      <c r="D321" s="135">
        <v>0</v>
      </c>
      <c r="E321" s="136">
        <f t="shared" si="31"/>
        <v>-2700</v>
      </c>
      <c r="F321" s="20">
        <f>янв.26!F319+фев.26!F319+мар.26!F319+апр.26!F319+май.26!F319+июн.26!F319+июл.26!F319+авг.26!F319+сен.26!F319+окт.26!F319+ноя.26!F319+дек.26!F319</f>
        <v>0</v>
      </c>
      <c r="G321" s="43">
        <f t="shared" si="29"/>
        <v>2700</v>
      </c>
      <c r="H321" s="20">
        <f>янв.26!E319</f>
        <v>1350</v>
      </c>
      <c r="I321" s="20">
        <f>фев.26!E319</f>
        <v>1350</v>
      </c>
      <c r="J321" s="20">
        <f>мар.26!E319</f>
        <v>0</v>
      </c>
      <c r="K321" s="44">
        <f t="shared" si="26"/>
        <v>0</v>
      </c>
      <c r="L321" s="20">
        <f>апр.26!E319</f>
        <v>0</v>
      </c>
      <c r="M321" s="45">
        <f>май.26!E319</f>
        <v>0</v>
      </c>
      <c r="N321" s="45">
        <f>июн.26!E319</f>
        <v>0</v>
      </c>
      <c r="O321" s="46">
        <f t="shared" si="27"/>
        <v>0</v>
      </c>
      <c r="P321" s="45">
        <f>июл.26!E319</f>
        <v>0</v>
      </c>
      <c r="Q321" s="45">
        <f>авг.26!E319</f>
        <v>0</v>
      </c>
      <c r="R321" s="45">
        <f>сен.26!E319</f>
        <v>0</v>
      </c>
      <c r="S321" s="47">
        <f t="shared" si="28"/>
        <v>0</v>
      </c>
      <c r="T321" s="45">
        <f>окт.26!E319</f>
        <v>0</v>
      </c>
      <c r="U321" s="45">
        <f>ноя.26!E319</f>
        <v>0</v>
      </c>
      <c r="V321" s="45">
        <f>дек.26!E319</f>
        <v>0</v>
      </c>
    </row>
    <row r="322" spans="1:22" x14ac:dyDescent="0.25">
      <c r="A322" s="19"/>
      <c r="B322" s="127">
        <f t="shared" si="30"/>
        <v>317</v>
      </c>
      <c r="C322" s="111"/>
      <c r="D322" s="135">
        <v>3200</v>
      </c>
      <c r="E322" s="136">
        <f t="shared" si="31"/>
        <v>500</v>
      </c>
      <c r="F322" s="20">
        <f>янв.26!F320+фев.26!F320+мар.26!F320+апр.26!F320+май.26!F320+июн.26!F320+июл.26!F320+авг.26!F320+сен.26!F320+окт.26!F320+ноя.26!F320+дек.26!F320</f>
        <v>0</v>
      </c>
      <c r="G322" s="43">
        <f t="shared" si="29"/>
        <v>2700</v>
      </c>
      <c r="H322" s="20">
        <f>янв.26!E320</f>
        <v>1350</v>
      </c>
      <c r="I322" s="20">
        <f>фев.26!E320</f>
        <v>1350</v>
      </c>
      <c r="J322" s="20">
        <f>мар.26!E320</f>
        <v>0</v>
      </c>
      <c r="K322" s="44">
        <f t="shared" si="26"/>
        <v>0</v>
      </c>
      <c r="L322" s="20">
        <f>апр.26!E320</f>
        <v>0</v>
      </c>
      <c r="M322" s="45">
        <f>май.26!E320</f>
        <v>0</v>
      </c>
      <c r="N322" s="45">
        <f>июн.26!E320</f>
        <v>0</v>
      </c>
      <c r="O322" s="46">
        <f t="shared" si="27"/>
        <v>0</v>
      </c>
      <c r="P322" s="45">
        <f>июл.26!E320</f>
        <v>0</v>
      </c>
      <c r="Q322" s="45">
        <f>авг.26!E320</f>
        <v>0</v>
      </c>
      <c r="R322" s="45">
        <f>сен.26!E320</f>
        <v>0</v>
      </c>
      <c r="S322" s="47">
        <f t="shared" si="28"/>
        <v>0</v>
      </c>
      <c r="T322" s="45">
        <f>окт.26!E320</f>
        <v>0</v>
      </c>
      <c r="U322" s="45">
        <f>ноя.26!E320</f>
        <v>0</v>
      </c>
      <c r="V322" s="45">
        <f>дек.26!E320</f>
        <v>0</v>
      </c>
    </row>
    <row r="323" spans="1:22" x14ac:dyDescent="0.25">
      <c r="A323" s="19"/>
      <c r="B323" s="127">
        <f t="shared" si="30"/>
        <v>318</v>
      </c>
      <c r="C323" s="111"/>
      <c r="D323" s="135">
        <v>-9150</v>
      </c>
      <c r="E323" s="136">
        <f t="shared" si="31"/>
        <v>-11850</v>
      </c>
      <c r="F323" s="20">
        <f>янв.26!F321+фев.26!F321+мар.26!F321+апр.26!F321+май.26!F321+июн.26!F321+июл.26!F321+авг.26!F321+сен.26!F321+окт.26!F321+ноя.26!F321+дек.26!F321</f>
        <v>0</v>
      </c>
      <c r="G323" s="43">
        <f t="shared" si="29"/>
        <v>2700</v>
      </c>
      <c r="H323" s="20">
        <f>янв.26!E321</f>
        <v>1350</v>
      </c>
      <c r="I323" s="20">
        <f>фев.26!E321</f>
        <v>1350</v>
      </c>
      <c r="J323" s="20">
        <f>мар.26!E321</f>
        <v>0</v>
      </c>
      <c r="K323" s="44">
        <f t="shared" si="26"/>
        <v>0</v>
      </c>
      <c r="L323" s="20">
        <f>апр.26!E321</f>
        <v>0</v>
      </c>
      <c r="M323" s="45">
        <f>май.26!E321</f>
        <v>0</v>
      </c>
      <c r="N323" s="45">
        <f>июн.26!E321</f>
        <v>0</v>
      </c>
      <c r="O323" s="46">
        <f t="shared" si="27"/>
        <v>0</v>
      </c>
      <c r="P323" s="45">
        <f>июл.26!E321</f>
        <v>0</v>
      </c>
      <c r="Q323" s="45">
        <f>авг.26!E321</f>
        <v>0</v>
      </c>
      <c r="R323" s="45">
        <f>сен.26!E321</f>
        <v>0</v>
      </c>
      <c r="S323" s="47">
        <f t="shared" si="28"/>
        <v>0</v>
      </c>
      <c r="T323" s="45">
        <f>окт.26!E321</f>
        <v>0</v>
      </c>
      <c r="U323" s="45">
        <f>ноя.26!E321</f>
        <v>0</v>
      </c>
      <c r="V323" s="45">
        <f>дек.26!E321</f>
        <v>0</v>
      </c>
    </row>
    <row r="324" spans="1:22" x14ac:dyDescent="0.25">
      <c r="A324" s="19"/>
      <c r="B324" s="127">
        <f>B323+1</f>
        <v>319</v>
      </c>
      <c r="C324" s="111"/>
      <c r="D324" s="135">
        <v>0</v>
      </c>
      <c r="E324" s="136">
        <f t="shared" si="31"/>
        <v>0</v>
      </c>
      <c r="F324" s="20">
        <f>янв.26!F322+фев.26!F322+мар.26!F322+апр.26!F322+май.26!F322+июн.26!F322+июл.26!F322+авг.26!F322+сен.26!F322+окт.26!F322+ноя.26!F322+дек.26!F322</f>
        <v>0</v>
      </c>
      <c r="G324" s="43">
        <f t="shared" si="29"/>
        <v>0</v>
      </c>
      <c r="H324" s="20">
        <f>янв.26!E322</f>
        <v>0</v>
      </c>
      <c r="I324" s="20">
        <f>фев.26!E322</f>
        <v>0</v>
      </c>
      <c r="J324" s="20">
        <f>мар.26!E322</f>
        <v>0</v>
      </c>
      <c r="K324" s="44">
        <f t="shared" si="26"/>
        <v>0</v>
      </c>
      <c r="L324" s="20">
        <f>апр.26!E322</f>
        <v>0</v>
      </c>
      <c r="M324" s="45">
        <f>май.26!E322</f>
        <v>0</v>
      </c>
      <c r="N324" s="45">
        <f>июн.26!E322</f>
        <v>0</v>
      </c>
      <c r="O324" s="46">
        <f t="shared" si="27"/>
        <v>0</v>
      </c>
      <c r="P324" s="45">
        <f>июл.26!E322</f>
        <v>0</v>
      </c>
      <c r="Q324" s="45">
        <f>авг.26!E322</f>
        <v>0</v>
      </c>
      <c r="R324" s="45">
        <f>сен.26!E322</f>
        <v>0</v>
      </c>
      <c r="S324" s="47">
        <f t="shared" si="28"/>
        <v>0</v>
      </c>
      <c r="T324" s="45">
        <f>окт.26!E322</f>
        <v>0</v>
      </c>
      <c r="U324" s="45">
        <f>ноя.26!E322</f>
        <v>0</v>
      </c>
      <c r="V324" s="45">
        <f>дек.26!E322</f>
        <v>0</v>
      </c>
    </row>
    <row r="325" spans="1:22" x14ac:dyDescent="0.25">
      <c r="A325" s="19"/>
      <c r="B325" s="127">
        <f t="shared" si="30"/>
        <v>320</v>
      </c>
      <c r="C325" s="111"/>
      <c r="D325" s="135">
        <v>-153250</v>
      </c>
      <c r="E325" s="136">
        <f t="shared" si="31"/>
        <v>-155950</v>
      </c>
      <c r="F325" s="20">
        <f>янв.26!F323+фев.26!F323+мар.26!F323+апр.26!F323+май.26!F323+июн.26!F323+июл.26!F323+авг.26!F323+сен.26!F323+окт.26!F323+ноя.26!F323+дек.26!F323</f>
        <v>0</v>
      </c>
      <c r="G325" s="43">
        <f t="shared" si="29"/>
        <v>2700</v>
      </c>
      <c r="H325" s="20">
        <f>янв.26!E323</f>
        <v>1350</v>
      </c>
      <c r="I325" s="20">
        <f>фев.26!E323</f>
        <v>1350</v>
      </c>
      <c r="J325" s="20">
        <f>мар.26!E323</f>
        <v>0</v>
      </c>
      <c r="K325" s="44">
        <f t="shared" si="26"/>
        <v>0</v>
      </c>
      <c r="L325" s="20">
        <f>апр.26!E323</f>
        <v>0</v>
      </c>
      <c r="M325" s="45">
        <f>май.26!E323</f>
        <v>0</v>
      </c>
      <c r="N325" s="45">
        <f>июн.26!E323</f>
        <v>0</v>
      </c>
      <c r="O325" s="46">
        <f t="shared" si="27"/>
        <v>0</v>
      </c>
      <c r="P325" s="45">
        <f>июл.26!E323</f>
        <v>0</v>
      </c>
      <c r="Q325" s="45">
        <f>авг.26!E323</f>
        <v>0</v>
      </c>
      <c r="R325" s="45">
        <f>сен.26!E323</f>
        <v>0</v>
      </c>
      <c r="S325" s="47">
        <f t="shared" si="28"/>
        <v>0</v>
      </c>
      <c r="T325" s="45">
        <f>окт.26!E323</f>
        <v>0</v>
      </c>
      <c r="U325" s="45">
        <f>ноя.26!E323</f>
        <v>0</v>
      </c>
      <c r="V325" s="45">
        <f>дек.26!E323</f>
        <v>0</v>
      </c>
    </row>
    <row r="326" spans="1:22" x14ac:dyDescent="0.25">
      <c r="A326" s="19"/>
      <c r="B326" s="127">
        <f t="shared" si="30"/>
        <v>321</v>
      </c>
      <c r="C326" s="111"/>
      <c r="D326" s="135">
        <v>-2700</v>
      </c>
      <c r="E326" s="136">
        <f t="shared" si="31"/>
        <v>-5400</v>
      </c>
      <c r="F326" s="20">
        <f>янв.26!F324+фев.26!F324+мар.26!F324+апр.26!F324+май.26!F324+июн.26!F324+июл.26!F324+авг.26!F324+сен.26!F324+окт.26!F324+ноя.26!F324+дек.26!F324</f>
        <v>0</v>
      </c>
      <c r="G326" s="43">
        <f t="shared" si="29"/>
        <v>2700</v>
      </c>
      <c r="H326" s="20">
        <f>янв.26!E324</f>
        <v>1350</v>
      </c>
      <c r="I326" s="20">
        <f>фев.26!E324</f>
        <v>1350</v>
      </c>
      <c r="J326" s="20">
        <f>мар.26!E324</f>
        <v>0</v>
      </c>
      <c r="K326" s="44">
        <f t="shared" si="26"/>
        <v>0</v>
      </c>
      <c r="L326" s="20">
        <f>апр.26!E324</f>
        <v>0</v>
      </c>
      <c r="M326" s="45">
        <f>май.26!E324</f>
        <v>0</v>
      </c>
      <c r="N326" s="45">
        <f>июн.26!E324</f>
        <v>0</v>
      </c>
      <c r="O326" s="46">
        <f t="shared" si="27"/>
        <v>0</v>
      </c>
      <c r="P326" s="45">
        <f>июл.26!E324</f>
        <v>0</v>
      </c>
      <c r="Q326" s="45">
        <f>авг.26!E324</f>
        <v>0</v>
      </c>
      <c r="R326" s="45">
        <f>сен.26!E324</f>
        <v>0</v>
      </c>
      <c r="S326" s="47">
        <f t="shared" si="28"/>
        <v>0</v>
      </c>
      <c r="T326" s="45">
        <f>окт.26!E324</f>
        <v>0</v>
      </c>
      <c r="U326" s="45">
        <f>ноя.26!E324</f>
        <v>0</v>
      </c>
      <c r="V326" s="45">
        <f>дек.26!E324</f>
        <v>0</v>
      </c>
    </row>
    <row r="327" spans="1:22" x14ac:dyDescent="0.25">
      <c r="A327" s="19"/>
      <c r="B327" s="127">
        <f t="shared" si="30"/>
        <v>322</v>
      </c>
      <c r="C327" s="111"/>
      <c r="D327" s="135">
        <v>-9050</v>
      </c>
      <c r="E327" s="136">
        <f t="shared" si="31"/>
        <v>-11750</v>
      </c>
      <c r="F327" s="20">
        <f>янв.26!F325+фев.26!F325+мар.26!F325+апр.26!F325+май.26!F325+июн.26!F325+июл.26!F325+авг.26!F325+сен.26!F325+окт.26!F325+ноя.26!F325+дек.26!F325</f>
        <v>0</v>
      </c>
      <c r="G327" s="43">
        <f t="shared" si="29"/>
        <v>2700</v>
      </c>
      <c r="H327" s="20">
        <f>янв.26!E325</f>
        <v>1350</v>
      </c>
      <c r="I327" s="20">
        <f>фев.26!E325</f>
        <v>1350</v>
      </c>
      <c r="J327" s="20">
        <f>мар.26!E325</f>
        <v>0</v>
      </c>
      <c r="K327" s="44">
        <f t="shared" ref="K327:K356" si="32">SUM(L327:N327)</f>
        <v>0</v>
      </c>
      <c r="L327" s="20">
        <f>апр.26!E325</f>
        <v>0</v>
      </c>
      <c r="M327" s="45">
        <f>май.26!E325</f>
        <v>0</v>
      </c>
      <c r="N327" s="45">
        <f>июн.26!E325</f>
        <v>0</v>
      </c>
      <c r="O327" s="46">
        <f t="shared" ref="O327:O356" si="33">P327+Q327+R327</f>
        <v>0</v>
      </c>
      <c r="P327" s="45">
        <f>июл.26!E325</f>
        <v>0</v>
      </c>
      <c r="Q327" s="45">
        <f>авг.26!E325</f>
        <v>0</v>
      </c>
      <c r="R327" s="45">
        <f>сен.26!E325</f>
        <v>0</v>
      </c>
      <c r="S327" s="47">
        <f t="shared" ref="S327:S356" si="34">T327+U327+V327</f>
        <v>0</v>
      </c>
      <c r="T327" s="45">
        <f>окт.26!E325</f>
        <v>0</v>
      </c>
      <c r="U327" s="45">
        <f>ноя.26!E325</f>
        <v>0</v>
      </c>
      <c r="V327" s="45">
        <f>дек.26!E325</f>
        <v>0</v>
      </c>
    </row>
    <row r="328" spans="1:22" x14ac:dyDescent="0.25">
      <c r="A328" s="19"/>
      <c r="B328" s="127">
        <f t="shared" si="30"/>
        <v>323</v>
      </c>
      <c r="C328" s="111"/>
      <c r="D328" s="135">
        <v>0</v>
      </c>
      <c r="E328" s="136">
        <f t="shared" si="31"/>
        <v>-2700</v>
      </c>
      <c r="F328" s="20">
        <f>янв.26!F326+фев.26!F326+мар.26!F326+апр.26!F326+май.26!F326+июн.26!F326+июл.26!F326+авг.26!F326+сен.26!F326+окт.26!F326+ноя.26!F326+дек.26!F326</f>
        <v>0</v>
      </c>
      <c r="G328" s="43">
        <f t="shared" si="29"/>
        <v>2700</v>
      </c>
      <c r="H328" s="20">
        <f>янв.26!E326</f>
        <v>1350</v>
      </c>
      <c r="I328" s="20">
        <f>фев.26!E326</f>
        <v>1350</v>
      </c>
      <c r="J328" s="20">
        <f>мар.26!E326</f>
        <v>0</v>
      </c>
      <c r="K328" s="44">
        <f t="shared" si="32"/>
        <v>0</v>
      </c>
      <c r="L328" s="20">
        <f>апр.26!E326</f>
        <v>0</v>
      </c>
      <c r="M328" s="45">
        <f>май.26!E326</f>
        <v>0</v>
      </c>
      <c r="N328" s="45">
        <f>июн.26!E326</f>
        <v>0</v>
      </c>
      <c r="O328" s="46">
        <f t="shared" si="33"/>
        <v>0</v>
      </c>
      <c r="P328" s="45">
        <f>июл.26!E326</f>
        <v>0</v>
      </c>
      <c r="Q328" s="45">
        <f>авг.26!E326</f>
        <v>0</v>
      </c>
      <c r="R328" s="45">
        <f>сен.26!E326</f>
        <v>0</v>
      </c>
      <c r="S328" s="47">
        <f t="shared" si="34"/>
        <v>0</v>
      </c>
      <c r="T328" s="45">
        <f>окт.26!E326</f>
        <v>0</v>
      </c>
      <c r="U328" s="45">
        <f>ноя.26!E326</f>
        <v>0</v>
      </c>
      <c r="V328" s="45">
        <f>дек.26!E326</f>
        <v>0</v>
      </c>
    </row>
    <row r="329" spans="1:22" x14ac:dyDescent="0.25">
      <c r="A329" s="19"/>
      <c r="B329" s="127">
        <f t="shared" si="30"/>
        <v>324</v>
      </c>
      <c r="C329" s="111"/>
      <c r="D329" s="135">
        <v>-21850</v>
      </c>
      <c r="E329" s="136">
        <f t="shared" si="31"/>
        <v>-24550</v>
      </c>
      <c r="F329" s="20">
        <f>янв.26!F327+фев.26!F327+мар.26!F327+апр.26!F327+май.26!F327+июн.26!F327+июл.26!F327+авг.26!F327+сен.26!F327+окт.26!F327+ноя.26!F327+дек.26!F327</f>
        <v>0</v>
      </c>
      <c r="G329" s="43">
        <f t="shared" si="29"/>
        <v>2700</v>
      </c>
      <c r="H329" s="20">
        <f>янв.26!E327</f>
        <v>1350</v>
      </c>
      <c r="I329" s="20">
        <f>фев.26!E327</f>
        <v>1350</v>
      </c>
      <c r="J329" s="20">
        <f>мар.26!E327</f>
        <v>0</v>
      </c>
      <c r="K329" s="44">
        <f t="shared" si="32"/>
        <v>0</v>
      </c>
      <c r="L329" s="20">
        <f>апр.26!E327</f>
        <v>0</v>
      </c>
      <c r="M329" s="45">
        <f>май.26!E327</f>
        <v>0</v>
      </c>
      <c r="N329" s="45">
        <f>июн.26!E327</f>
        <v>0</v>
      </c>
      <c r="O329" s="46">
        <f t="shared" si="33"/>
        <v>0</v>
      </c>
      <c r="P329" s="45">
        <f>июл.26!E327</f>
        <v>0</v>
      </c>
      <c r="Q329" s="45">
        <f>авг.26!E327</f>
        <v>0</v>
      </c>
      <c r="R329" s="45">
        <f>сен.26!E327</f>
        <v>0</v>
      </c>
      <c r="S329" s="47">
        <f t="shared" si="34"/>
        <v>0</v>
      </c>
      <c r="T329" s="45">
        <f>окт.26!E327</f>
        <v>0</v>
      </c>
      <c r="U329" s="45">
        <f>ноя.26!E327</f>
        <v>0</v>
      </c>
      <c r="V329" s="45">
        <f>дек.26!E327</f>
        <v>0</v>
      </c>
    </row>
    <row r="330" spans="1:22" x14ac:dyDescent="0.25">
      <c r="A330" s="19"/>
      <c r="B330" s="127">
        <f t="shared" si="30"/>
        <v>325</v>
      </c>
      <c r="C330" s="111"/>
      <c r="D330" s="135">
        <v>-54000</v>
      </c>
      <c r="E330" s="136">
        <f t="shared" si="31"/>
        <v>-56700</v>
      </c>
      <c r="F330" s="20">
        <f>янв.26!F328+фев.26!F328+мар.26!F328+апр.26!F328+май.26!F328+июн.26!F328+июл.26!F328+авг.26!F328+сен.26!F328+окт.26!F328+ноя.26!F328+дек.26!F328</f>
        <v>0</v>
      </c>
      <c r="G330" s="43">
        <f t="shared" si="29"/>
        <v>2700</v>
      </c>
      <c r="H330" s="20">
        <f>янв.26!E328</f>
        <v>1350</v>
      </c>
      <c r="I330" s="20">
        <f>фев.26!E328</f>
        <v>1350</v>
      </c>
      <c r="J330" s="20">
        <f>мар.26!E328</f>
        <v>0</v>
      </c>
      <c r="K330" s="44">
        <f t="shared" si="32"/>
        <v>0</v>
      </c>
      <c r="L330" s="20">
        <f>апр.26!E328</f>
        <v>0</v>
      </c>
      <c r="M330" s="45">
        <f>май.26!E328</f>
        <v>0</v>
      </c>
      <c r="N330" s="45">
        <f>июн.26!E328</f>
        <v>0</v>
      </c>
      <c r="O330" s="46">
        <f t="shared" si="33"/>
        <v>0</v>
      </c>
      <c r="P330" s="45">
        <f>июл.26!E328</f>
        <v>0</v>
      </c>
      <c r="Q330" s="45">
        <f>авг.26!E328</f>
        <v>0</v>
      </c>
      <c r="R330" s="45">
        <f>сен.26!E328</f>
        <v>0</v>
      </c>
      <c r="S330" s="47">
        <f t="shared" si="34"/>
        <v>0</v>
      </c>
      <c r="T330" s="45">
        <f>окт.26!E328</f>
        <v>0</v>
      </c>
      <c r="U330" s="45">
        <f>ноя.26!E328</f>
        <v>0</v>
      </c>
      <c r="V330" s="45">
        <f>дек.26!E328</f>
        <v>0</v>
      </c>
    </row>
    <row r="331" spans="1:22" x14ac:dyDescent="0.25">
      <c r="A331" s="19"/>
      <c r="B331" s="127">
        <f t="shared" si="30"/>
        <v>326</v>
      </c>
      <c r="C331" s="111"/>
      <c r="D331" s="135">
        <v>-22950</v>
      </c>
      <c r="E331" s="136">
        <f t="shared" si="31"/>
        <v>-25650</v>
      </c>
      <c r="F331" s="20">
        <f>янв.26!F329+фев.26!F329+мар.26!F329+апр.26!F329+май.26!F329+июн.26!F329+июл.26!F329+авг.26!F329+сен.26!F329+окт.26!F329+ноя.26!F329+дек.26!F329</f>
        <v>0</v>
      </c>
      <c r="G331" s="43">
        <f t="shared" si="29"/>
        <v>2700</v>
      </c>
      <c r="H331" s="20">
        <f>янв.26!E329</f>
        <v>1350</v>
      </c>
      <c r="I331" s="20">
        <f>фев.26!E329</f>
        <v>1350</v>
      </c>
      <c r="J331" s="20">
        <f>мар.26!E329</f>
        <v>0</v>
      </c>
      <c r="K331" s="44">
        <f t="shared" si="32"/>
        <v>0</v>
      </c>
      <c r="L331" s="20">
        <f>апр.26!E329</f>
        <v>0</v>
      </c>
      <c r="M331" s="45">
        <f>май.26!E329</f>
        <v>0</v>
      </c>
      <c r="N331" s="45">
        <f>июн.26!E329</f>
        <v>0</v>
      </c>
      <c r="O331" s="46">
        <f t="shared" si="33"/>
        <v>0</v>
      </c>
      <c r="P331" s="45">
        <f>июл.26!E329</f>
        <v>0</v>
      </c>
      <c r="Q331" s="45">
        <f>авг.26!E329</f>
        <v>0</v>
      </c>
      <c r="R331" s="45">
        <f>сен.26!E329</f>
        <v>0</v>
      </c>
      <c r="S331" s="47">
        <f t="shared" si="34"/>
        <v>0</v>
      </c>
      <c r="T331" s="45">
        <f>окт.26!E329</f>
        <v>0</v>
      </c>
      <c r="U331" s="45">
        <f>ноя.26!E329</f>
        <v>0</v>
      </c>
      <c r="V331" s="45">
        <f>дек.26!E329</f>
        <v>0</v>
      </c>
    </row>
    <row r="332" spans="1:22" x14ac:dyDescent="0.25">
      <c r="A332" s="19"/>
      <c r="B332" s="127">
        <f t="shared" si="30"/>
        <v>327</v>
      </c>
      <c r="C332" s="111"/>
      <c r="D332" s="135">
        <v>5950</v>
      </c>
      <c r="E332" s="136">
        <f t="shared" si="31"/>
        <v>3250</v>
      </c>
      <c r="F332" s="20">
        <f>янв.26!F330+фев.26!F330+мар.26!F330+апр.26!F330+май.26!F330+июн.26!F330+июл.26!F330+авг.26!F330+сен.26!F330+окт.26!F330+ноя.26!F330+дек.26!F330</f>
        <v>0</v>
      </c>
      <c r="G332" s="43">
        <f t="shared" si="29"/>
        <v>2700</v>
      </c>
      <c r="H332" s="20">
        <f>янв.26!E330</f>
        <v>1350</v>
      </c>
      <c r="I332" s="20">
        <f>фев.26!E330</f>
        <v>1350</v>
      </c>
      <c r="J332" s="20">
        <f>мар.26!E330</f>
        <v>0</v>
      </c>
      <c r="K332" s="44">
        <f t="shared" si="32"/>
        <v>0</v>
      </c>
      <c r="L332" s="20">
        <f>апр.26!E330</f>
        <v>0</v>
      </c>
      <c r="M332" s="45">
        <f>май.26!E330</f>
        <v>0</v>
      </c>
      <c r="N332" s="45">
        <f>июн.26!E330</f>
        <v>0</v>
      </c>
      <c r="O332" s="46">
        <f t="shared" si="33"/>
        <v>0</v>
      </c>
      <c r="P332" s="45">
        <f>июл.26!E330</f>
        <v>0</v>
      </c>
      <c r="Q332" s="45">
        <f>авг.26!E330</f>
        <v>0</v>
      </c>
      <c r="R332" s="45">
        <f>сен.26!E330</f>
        <v>0</v>
      </c>
      <c r="S332" s="47">
        <f t="shared" si="34"/>
        <v>0</v>
      </c>
      <c r="T332" s="45">
        <f>окт.26!E330</f>
        <v>0</v>
      </c>
      <c r="U332" s="45">
        <f>ноя.26!E330</f>
        <v>0</v>
      </c>
      <c r="V332" s="45">
        <f>дек.26!E330</f>
        <v>0</v>
      </c>
    </row>
    <row r="333" spans="1:22" x14ac:dyDescent="0.25">
      <c r="A333" s="19"/>
      <c r="B333" s="127">
        <f t="shared" si="30"/>
        <v>328</v>
      </c>
      <c r="C333" s="111"/>
      <c r="D333" s="135">
        <v>1350</v>
      </c>
      <c r="E333" s="136">
        <f t="shared" si="31"/>
        <v>1350</v>
      </c>
      <c r="F333" s="20">
        <f>янв.26!F331+фев.26!F331+мар.26!F331+апр.26!F331+май.26!F331+июн.26!F331+июл.26!F331+авг.26!F331+сен.26!F331+окт.26!F331+ноя.26!F331+дек.26!F331</f>
        <v>2700</v>
      </c>
      <c r="G333" s="43">
        <f t="shared" si="29"/>
        <v>2700</v>
      </c>
      <c r="H333" s="20">
        <f>янв.26!E331</f>
        <v>1350</v>
      </c>
      <c r="I333" s="20">
        <f>фев.26!E331</f>
        <v>1350</v>
      </c>
      <c r="J333" s="20">
        <f>мар.26!E331</f>
        <v>0</v>
      </c>
      <c r="K333" s="44">
        <f t="shared" si="32"/>
        <v>0</v>
      </c>
      <c r="L333" s="20">
        <f>апр.26!E331</f>
        <v>0</v>
      </c>
      <c r="M333" s="45">
        <f>май.26!E331</f>
        <v>0</v>
      </c>
      <c r="N333" s="45">
        <f>июн.26!E331</f>
        <v>0</v>
      </c>
      <c r="O333" s="46">
        <f t="shared" si="33"/>
        <v>0</v>
      </c>
      <c r="P333" s="45">
        <f>июл.26!E331</f>
        <v>0</v>
      </c>
      <c r="Q333" s="45">
        <f>авг.26!E331</f>
        <v>0</v>
      </c>
      <c r="R333" s="45">
        <f>сен.26!E331</f>
        <v>0</v>
      </c>
      <c r="S333" s="47">
        <f t="shared" si="34"/>
        <v>0</v>
      </c>
      <c r="T333" s="45">
        <f>окт.26!E331</f>
        <v>0</v>
      </c>
      <c r="U333" s="45">
        <f>ноя.26!E331</f>
        <v>0</v>
      </c>
      <c r="V333" s="45">
        <f>дек.26!E331</f>
        <v>0</v>
      </c>
    </row>
    <row r="334" spans="1:22" x14ac:dyDescent="0.25">
      <c r="A334" s="19"/>
      <c r="B334" s="127">
        <f t="shared" si="30"/>
        <v>329</v>
      </c>
      <c r="C334" s="111"/>
      <c r="D334" s="135">
        <v>-58050</v>
      </c>
      <c r="E334" s="136">
        <f t="shared" si="31"/>
        <v>-60750</v>
      </c>
      <c r="F334" s="20">
        <f>янв.26!F332+фев.26!F332+мар.26!F332+апр.26!F332+май.26!F332+июн.26!F332+июл.26!F332+авг.26!F332+сен.26!F332+окт.26!F332+ноя.26!F332+дек.26!F332</f>
        <v>0</v>
      </c>
      <c r="G334" s="43">
        <f t="shared" si="29"/>
        <v>2700</v>
      </c>
      <c r="H334" s="20">
        <f>янв.26!E332</f>
        <v>1350</v>
      </c>
      <c r="I334" s="20">
        <f>фев.26!E332</f>
        <v>1350</v>
      </c>
      <c r="J334" s="20">
        <f>мар.26!E332</f>
        <v>0</v>
      </c>
      <c r="K334" s="44">
        <f t="shared" si="32"/>
        <v>0</v>
      </c>
      <c r="L334" s="20">
        <f>апр.26!E332</f>
        <v>0</v>
      </c>
      <c r="M334" s="45">
        <f>май.26!E332</f>
        <v>0</v>
      </c>
      <c r="N334" s="45">
        <f>июн.26!E332</f>
        <v>0</v>
      </c>
      <c r="O334" s="46">
        <f t="shared" si="33"/>
        <v>0</v>
      </c>
      <c r="P334" s="45">
        <f>июл.26!E332</f>
        <v>0</v>
      </c>
      <c r="Q334" s="45">
        <f>авг.26!E332</f>
        <v>0</v>
      </c>
      <c r="R334" s="45">
        <f>сен.26!E332</f>
        <v>0</v>
      </c>
      <c r="S334" s="47">
        <f t="shared" si="34"/>
        <v>0</v>
      </c>
      <c r="T334" s="45">
        <f>окт.26!E332</f>
        <v>0</v>
      </c>
      <c r="U334" s="45">
        <f>ноя.26!E332</f>
        <v>0</v>
      </c>
      <c r="V334" s="45">
        <f>дек.26!E332</f>
        <v>0</v>
      </c>
    </row>
    <row r="335" spans="1:22" x14ac:dyDescent="0.25">
      <c r="A335" s="19"/>
      <c r="B335" s="127">
        <f t="shared" si="30"/>
        <v>330</v>
      </c>
      <c r="C335" s="111"/>
      <c r="D335" s="135">
        <v>-1350</v>
      </c>
      <c r="E335" s="136">
        <f t="shared" si="31"/>
        <v>-2700</v>
      </c>
      <c r="F335" s="20">
        <f>янв.26!F333+фев.26!F333+мар.26!F333+апр.26!F333+май.26!F333+июн.26!F333+июл.26!F333+авг.26!F333+сен.26!F333+окт.26!F333+ноя.26!F333+дек.26!F333</f>
        <v>1350</v>
      </c>
      <c r="G335" s="43">
        <f t="shared" si="29"/>
        <v>2700</v>
      </c>
      <c r="H335" s="20">
        <f>янв.26!E333</f>
        <v>1350</v>
      </c>
      <c r="I335" s="20">
        <f>фев.26!E333</f>
        <v>1350</v>
      </c>
      <c r="J335" s="20">
        <f>мар.26!E333</f>
        <v>0</v>
      </c>
      <c r="K335" s="44">
        <f t="shared" si="32"/>
        <v>0</v>
      </c>
      <c r="L335" s="20">
        <f>апр.26!E333</f>
        <v>0</v>
      </c>
      <c r="M335" s="45">
        <f>май.26!E333</f>
        <v>0</v>
      </c>
      <c r="N335" s="45">
        <f>июн.26!E333</f>
        <v>0</v>
      </c>
      <c r="O335" s="46">
        <f t="shared" si="33"/>
        <v>0</v>
      </c>
      <c r="P335" s="45">
        <f>июл.26!E333</f>
        <v>0</v>
      </c>
      <c r="Q335" s="45">
        <f>авг.26!E333</f>
        <v>0</v>
      </c>
      <c r="R335" s="45">
        <f>сен.26!E333</f>
        <v>0</v>
      </c>
      <c r="S335" s="47">
        <f t="shared" si="34"/>
        <v>0</v>
      </c>
      <c r="T335" s="45">
        <f>окт.26!E333</f>
        <v>0</v>
      </c>
      <c r="U335" s="45">
        <f>ноя.26!E333</f>
        <v>0</v>
      </c>
      <c r="V335" s="45">
        <f>дек.26!E333</f>
        <v>0</v>
      </c>
    </row>
    <row r="336" spans="1:22" x14ac:dyDescent="0.25">
      <c r="A336" s="19"/>
      <c r="B336" s="127">
        <f t="shared" si="30"/>
        <v>331</v>
      </c>
      <c r="C336" s="111"/>
      <c r="D336" s="135">
        <v>-42900</v>
      </c>
      <c r="E336" s="136">
        <f t="shared" si="31"/>
        <v>-45600</v>
      </c>
      <c r="F336" s="20">
        <f>янв.26!F334+фев.26!F334+мар.26!F334+апр.26!F334+май.26!F334+июн.26!F334+июл.26!F334+авг.26!F334+сен.26!F334+окт.26!F334+ноя.26!F334+дек.26!F334</f>
        <v>0</v>
      </c>
      <c r="G336" s="43">
        <f t="shared" si="29"/>
        <v>2700</v>
      </c>
      <c r="H336" s="20">
        <f>янв.26!E334</f>
        <v>1350</v>
      </c>
      <c r="I336" s="20">
        <f>фев.26!E334</f>
        <v>1350</v>
      </c>
      <c r="J336" s="20">
        <f>мар.26!E334</f>
        <v>0</v>
      </c>
      <c r="K336" s="44">
        <f t="shared" si="32"/>
        <v>0</v>
      </c>
      <c r="L336" s="20">
        <f>апр.26!E334</f>
        <v>0</v>
      </c>
      <c r="M336" s="45">
        <f>май.26!E334</f>
        <v>0</v>
      </c>
      <c r="N336" s="45">
        <f>июн.26!E334</f>
        <v>0</v>
      </c>
      <c r="O336" s="46">
        <f t="shared" si="33"/>
        <v>0</v>
      </c>
      <c r="P336" s="45">
        <f>июл.26!E334</f>
        <v>0</v>
      </c>
      <c r="Q336" s="45">
        <f>авг.26!E334</f>
        <v>0</v>
      </c>
      <c r="R336" s="45">
        <f>сен.26!E334</f>
        <v>0</v>
      </c>
      <c r="S336" s="47">
        <f t="shared" si="34"/>
        <v>0</v>
      </c>
      <c r="T336" s="45">
        <f>окт.26!E334</f>
        <v>0</v>
      </c>
      <c r="U336" s="45">
        <f>ноя.26!E334</f>
        <v>0</v>
      </c>
      <c r="V336" s="45">
        <f>дек.26!E334</f>
        <v>0</v>
      </c>
    </row>
    <row r="337" spans="1:22" x14ac:dyDescent="0.25">
      <c r="A337" s="19"/>
      <c r="B337" s="127">
        <f t="shared" si="30"/>
        <v>332</v>
      </c>
      <c r="C337" s="111"/>
      <c r="D337" s="135">
        <v>16200</v>
      </c>
      <c r="E337" s="136">
        <f t="shared" si="31"/>
        <v>14850</v>
      </c>
      <c r="F337" s="20">
        <f>янв.26!F335+фев.26!F335+мар.26!F335+апр.26!F335+май.26!F335+июн.26!F335+июл.26!F335+авг.26!F335+сен.26!F335+окт.26!F335+ноя.26!F335+дек.26!F335</f>
        <v>1350</v>
      </c>
      <c r="G337" s="43">
        <f t="shared" si="29"/>
        <v>2700</v>
      </c>
      <c r="H337" s="20">
        <f>янв.26!E335</f>
        <v>1350</v>
      </c>
      <c r="I337" s="20">
        <f>фев.26!E335</f>
        <v>1350</v>
      </c>
      <c r="J337" s="20">
        <f>мар.26!E335</f>
        <v>0</v>
      </c>
      <c r="K337" s="44">
        <f t="shared" si="32"/>
        <v>0</v>
      </c>
      <c r="L337" s="20">
        <f>апр.26!E335</f>
        <v>0</v>
      </c>
      <c r="M337" s="45">
        <f>май.26!E335</f>
        <v>0</v>
      </c>
      <c r="N337" s="45">
        <f>июн.26!E335</f>
        <v>0</v>
      </c>
      <c r="O337" s="46">
        <f t="shared" si="33"/>
        <v>0</v>
      </c>
      <c r="P337" s="45">
        <f>июл.26!E335</f>
        <v>0</v>
      </c>
      <c r="Q337" s="45">
        <f>авг.26!E335</f>
        <v>0</v>
      </c>
      <c r="R337" s="45">
        <f>сен.26!E335</f>
        <v>0</v>
      </c>
      <c r="S337" s="47">
        <f t="shared" si="34"/>
        <v>0</v>
      </c>
      <c r="T337" s="45">
        <f>окт.26!E335</f>
        <v>0</v>
      </c>
      <c r="U337" s="45">
        <f>ноя.26!E335</f>
        <v>0</v>
      </c>
      <c r="V337" s="45">
        <f>дек.26!E335</f>
        <v>0</v>
      </c>
    </row>
    <row r="338" spans="1:22" x14ac:dyDescent="0.25">
      <c r="A338" s="19"/>
      <c r="B338" s="127">
        <f t="shared" si="30"/>
        <v>333</v>
      </c>
      <c r="C338" s="111"/>
      <c r="D338" s="135">
        <v>-2700</v>
      </c>
      <c r="E338" s="136">
        <f t="shared" si="31"/>
        <v>-4050</v>
      </c>
      <c r="F338" s="20">
        <f>янв.26!F336+фев.26!F336+мар.26!F336+апр.26!F336+май.26!F336+июн.26!F336+июл.26!F336+авг.26!F336+сен.26!F336+окт.26!F336+ноя.26!F336+дек.26!F336</f>
        <v>1350</v>
      </c>
      <c r="G338" s="43">
        <f t="shared" si="29"/>
        <v>2700</v>
      </c>
      <c r="H338" s="20">
        <f>янв.26!E336</f>
        <v>1350</v>
      </c>
      <c r="I338" s="20">
        <f>фев.26!E336</f>
        <v>1350</v>
      </c>
      <c r="J338" s="20">
        <f>мар.26!E336</f>
        <v>0</v>
      </c>
      <c r="K338" s="44">
        <f t="shared" si="32"/>
        <v>0</v>
      </c>
      <c r="L338" s="20">
        <f>апр.26!E336</f>
        <v>0</v>
      </c>
      <c r="M338" s="45">
        <f>май.26!E336</f>
        <v>0</v>
      </c>
      <c r="N338" s="45">
        <f>июн.26!E336</f>
        <v>0</v>
      </c>
      <c r="O338" s="46">
        <f t="shared" si="33"/>
        <v>0</v>
      </c>
      <c r="P338" s="45">
        <f>июл.26!E336</f>
        <v>0</v>
      </c>
      <c r="Q338" s="45">
        <f>авг.26!E336</f>
        <v>0</v>
      </c>
      <c r="R338" s="45">
        <f>сен.26!E336</f>
        <v>0</v>
      </c>
      <c r="S338" s="47">
        <f t="shared" si="34"/>
        <v>0</v>
      </c>
      <c r="T338" s="45">
        <f>окт.26!E336</f>
        <v>0</v>
      </c>
      <c r="U338" s="45">
        <f>ноя.26!E336</f>
        <v>0</v>
      </c>
      <c r="V338" s="45">
        <f>дек.26!E336</f>
        <v>0</v>
      </c>
    </row>
    <row r="339" spans="1:22" x14ac:dyDescent="0.25">
      <c r="A339" s="19"/>
      <c r="B339" s="127">
        <f t="shared" si="30"/>
        <v>334</v>
      </c>
      <c r="C339" s="111"/>
      <c r="D339" s="135">
        <v>0</v>
      </c>
      <c r="E339" s="136">
        <f t="shared" si="31"/>
        <v>0</v>
      </c>
      <c r="F339" s="20">
        <f>янв.26!F337+фев.26!F337+мар.26!F337+апр.26!F337+май.26!F337+июн.26!F337+июл.26!F337+авг.26!F337+сен.26!F337+окт.26!F337+ноя.26!F337+дек.26!F337</f>
        <v>0</v>
      </c>
      <c r="G339" s="43">
        <f t="shared" si="29"/>
        <v>0</v>
      </c>
      <c r="H339" s="20">
        <f>янв.26!E337</f>
        <v>0</v>
      </c>
      <c r="I339" s="20">
        <f>фев.26!E337</f>
        <v>0</v>
      </c>
      <c r="J339" s="20">
        <f>мар.26!E337</f>
        <v>0</v>
      </c>
      <c r="K339" s="44">
        <f t="shared" si="32"/>
        <v>0</v>
      </c>
      <c r="L339" s="20">
        <f>апр.26!E337</f>
        <v>0</v>
      </c>
      <c r="M339" s="45">
        <f>май.26!E337</f>
        <v>0</v>
      </c>
      <c r="N339" s="45">
        <f>июн.26!E337</f>
        <v>0</v>
      </c>
      <c r="O339" s="46">
        <f t="shared" si="33"/>
        <v>0</v>
      </c>
      <c r="P339" s="45">
        <f>июл.26!E337</f>
        <v>0</v>
      </c>
      <c r="Q339" s="45">
        <f>авг.26!E337</f>
        <v>0</v>
      </c>
      <c r="R339" s="45">
        <f>сен.26!E337</f>
        <v>0</v>
      </c>
      <c r="S339" s="47">
        <f t="shared" si="34"/>
        <v>0</v>
      </c>
      <c r="T339" s="45">
        <f>окт.26!E337</f>
        <v>0</v>
      </c>
      <c r="U339" s="45">
        <f>ноя.26!E337</f>
        <v>0</v>
      </c>
      <c r="V339" s="45">
        <f>дек.26!E337</f>
        <v>0</v>
      </c>
    </row>
    <row r="340" spans="1:22" x14ac:dyDescent="0.25">
      <c r="A340" s="19"/>
      <c r="B340" s="127">
        <f t="shared" si="30"/>
        <v>335</v>
      </c>
      <c r="C340" s="111"/>
      <c r="D340" s="135">
        <v>-59400</v>
      </c>
      <c r="E340" s="136">
        <f t="shared" si="31"/>
        <v>-60600</v>
      </c>
      <c r="F340" s="20">
        <f>янв.26!F338+фев.26!F338+мар.26!F338+апр.26!F338+май.26!F338+июн.26!F338+июл.26!F338+авг.26!F338+сен.26!F338+окт.26!F338+ноя.26!F338+дек.26!F338</f>
        <v>1500</v>
      </c>
      <c r="G340" s="43">
        <f t="shared" si="29"/>
        <v>2700</v>
      </c>
      <c r="H340" s="20">
        <f>янв.26!E338</f>
        <v>1350</v>
      </c>
      <c r="I340" s="20">
        <f>фев.26!E338</f>
        <v>1350</v>
      </c>
      <c r="J340" s="20">
        <f>мар.26!E338</f>
        <v>0</v>
      </c>
      <c r="K340" s="44">
        <f t="shared" si="32"/>
        <v>0</v>
      </c>
      <c r="L340" s="20">
        <f>апр.26!E338</f>
        <v>0</v>
      </c>
      <c r="M340" s="45">
        <f>май.26!E338</f>
        <v>0</v>
      </c>
      <c r="N340" s="45">
        <f>июн.26!E338</f>
        <v>0</v>
      </c>
      <c r="O340" s="46">
        <f t="shared" si="33"/>
        <v>0</v>
      </c>
      <c r="P340" s="45">
        <f>июл.26!E338</f>
        <v>0</v>
      </c>
      <c r="Q340" s="45">
        <f>авг.26!E338</f>
        <v>0</v>
      </c>
      <c r="R340" s="45">
        <f>сен.26!E338</f>
        <v>0</v>
      </c>
      <c r="S340" s="47">
        <f t="shared" si="34"/>
        <v>0</v>
      </c>
      <c r="T340" s="45">
        <f>окт.26!E338</f>
        <v>0</v>
      </c>
      <c r="U340" s="45">
        <f>ноя.26!E338</f>
        <v>0</v>
      </c>
      <c r="V340" s="45">
        <f>дек.26!E338</f>
        <v>0</v>
      </c>
    </row>
    <row r="341" spans="1:22" x14ac:dyDescent="0.25">
      <c r="A341" s="19"/>
      <c r="B341" s="127">
        <f t="shared" si="30"/>
        <v>336</v>
      </c>
      <c r="C341" s="111"/>
      <c r="D341" s="135">
        <v>7350</v>
      </c>
      <c r="E341" s="136">
        <f t="shared" si="31"/>
        <v>4650</v>
      </c>
      <c r="F341" s="20">
        <f>янв.26!F339+фев.26!F339+мар.26!F339+апр.26!F339+май.26!F339+июн.26!F339+июл.26!F339+авг.26!F339+сен.26!F339+окт.26!F339+ноя.26!F339+дек.26!F339</f>
        <v>0</v>
      </c>
      <c r="G341" s="43">
        <f t="shared" ref="G341:G356" si="35">H341+I341+J341</f>
        <v>2700</v>
      </c>
      <c r="H341" s="20">
        <f>янв.26!E339</f>
        <v>1350</v>
      </c>
      <c r="I341" s="20">
        <f>фев.26!E339</f>
        <v>1350</v>
      </c>
      <c r="J341" s="20">
        <f>мар.26!E339</f>
        <v>0</v>
      </c>
      <c r="K341" s="44">
        <f t="shared" si="32"/>
        <v>0</v>
      </c>
      <c r="L341" s="20">
        <f>апр.26!E339</f>
        <v>0</v>
      </c>
      <c r="M341" s="45">
        <f>май.26!E339</f>
        <v>0</v>
      </c>
      <c r="N341" s="45">
        <f>июн.26!E339</f>
        <v>0</v>
      </c>
      <c r="O341" s="46">
        <f t="shared" si="33"/>
        <v>0</v>
      </c>
      <c r="P341" s="45">
        <f>июл.26!E339</f>
        <v>0</v>
      </c>
      <c r="Q341" s="45">
        <f>авг.26!E339</f>
        <v>0</v>
      </c>
      <c r="R341" s="45">
        <f>сен.26!E339</f>
        <v>0</v>
      </c>
      <c r="S341" s="47">
        <f t="shared" si="34"/>
        <v>0</v>
      </c>
      <c r="T341" s="45">
        <f>окт.26!E339</f>
        <v>0</v>
      </c>
      <c r="U341" s="45">
        <f>ноя.26!E339</f>
        <v>0</v>
      </c>
      <c r="V341" s="45">
        <f>дек.26!E339</f>
        <v>0</v>
      </c>
    </row>
    <row r="342" spans="1:22" x14ac:dyDescent="0.25">
      <c r="A342" s="19"/>
      <c r="B342" s="127">
        <f t="shared" si="30"/>
        <v>337</v>
      </c>
      <c r="C342" s="111"/>
      <c r="D342" s="135">
        <v>-19599.43</v>
      </c>
      <c r="E342" s="136">
        <f t="shared" si="31"/>
        <v>-22299.43</v>
      </c>
      <c r="F342" s="20">
        <f>янв.26!F340+фев.26!F340+мар.26!F340+апр.26!F340+май.26!F340+июн.26!F340+июл.26!F340+авг.26!F340+сен.26!F340+окт.26!F340+ноя.26!F340+дек.26!F340</f>
        <v>0</v>
      </c>
      <c r="G342" s="43">
        <f t="shared" si="35"/>
        <v>2700</v>
      </c>
      <c r="H342" s="20">
        <f>янв.26!E340</f>
        <v>1350</v>
      </c>
      <c r="I342" s="20">
        <f>фев.26!E340</f>
        <v>1350</v>
      </c>
      <c r="J342" s="20">
        <f>мар.26!E340</f>
        <v>0</v>
      </c>
      <c r="K342" s="44">
        <f t="shared" si="32"/>
        <v>0</v>
      </c>
      <c r="L342" s="20">
        <f>апр.26!E340</f>
        <v>0</v>
      </c>
      <c r="M342" s="45">
        <f>май.26!E340</f>
        <v>0</v>
      </c>
      <c r="N342" s="45">
        <f>июн.26!E340</f>
        <v>0</v>
      </c>
      <c r="O342" s="46">
        <f t="shared" si="33"/>
        <v>0</v>
      </c>
      <c r="P342" s="45">
        <f>июл.26!E340</f>
        <v>0</v>
      </c>
      <c r="Q342" s="45">
        <f>авг.26!E340</f>
        <v>0</v>
      </c>
      <c r="R342" s="45">
        <f>сен.26!E340</f>
        <v>0</v>
      </c>
      <c r="S342" s="47">
        <f t="shared" si="34"/>
        <v>0</v>
      </c>
      <c r="T342" s="45">
        <f>окт.26!E340</f>
        <v>0</v>
      </c>
      <c r="U342" s="45">
        <f>ноя.26!E340</f>
        <v>0</v>
      </c>
      <c r="V342" s="45">
        <f>дек.26!E340</f>
        <v>0</v>
      </c>
    </row>
    <row r="343" spans="1:22" x14ac:dyDescent="0.25">
      <c r="A343" s="19"/>
      <c r="B343" s="127">
        <f t="shared" si="30"/>
        <v>338</v>
      </c>
      <c r="C343" s="111"/>
      <c r="D343" s="135">
        <v>0.56999999999999995</v>
      </c>
      <c r="E343" s="136">
        <f t="shared" si="31"/>
        <v>-2699.43</v>
      </c>
      <c r="F343" s="20">
        <f>янв.26!F341+фев.26!F341+мар.26!F341+апр.26!F341+май.26!F341+июн.26!F341+июл.26!F341+авг.26!F341+сен.26!F341+окт.26!F341+ноя.26!F341+дек.26!F341</f>
        <v>0</v>
      </c>
      <c r="G343" s="43">
        <f t="shared" si="35"/>
        <v>2700</v>
      </c>
      <c r="H343" s="20">
        <f>янв.26!E341</f>
        <v>1350</v>
      </c>
      <c r="I343" s="20">
        <f>фев.26!E341</f>
        <v>1350</v>
      </c>
      <c r="J343" s="20">
        <f>мар.26!E341</f>
        <v>0</v>
      </c>
      <c r="K343" s="44">
        <f t="shared" si="32"/>
        <v>0</v>
      </c>
      <c r="L343" s="20">
        <f>апр.26!E341</f>
        <v>0</v>
      </c>
      <c r="M343" s="45">
        <f>май.26!E341</f>
        <v>0</v>
      </c>
      <c r="N343" s="45">
        <f>июн.26!E341</f>
        <v>0</v>
      </c>
      <c r="O343" s="46">
        <f t="shared" si="33"/>
        <v>0</v>
      </c>
      <c r="P343" s="45">
        <f>июл.26!E341</f>
        <v>0</v>
      </c>
      <c r="Q343" s="45">
        <f>авг.26!E341</f>
        <v>0</v>
      </c>
      <c r="R343" s="45">
        <f>сен.26!E341</f>
        <v>0</v>
      </c>
      <c r="S343" s="47">
        <f t="shared" si="34"/>
        <v>0</v>
      </c>
      <c r="T343" s="45">
        <f>окт.26!E341</f>
        <v>0</v>
      </c>
      <c r="U343" s="45">
        <f>ноя.26!E341</f>
        <v>0</v>
      </c>
      <c r="V343" s="45">
        <f>дек.26!E341</f>
        <v>0</v>
      </c>
    </row>
    <row r="344" spans="1:22" x14ac:dyDescent="0.25">
      <c r="A344" s="19"/>
      <c r="B344" s="127">
        <f t="shared" si="30"/>
        <v>339</v>
      </c>
      <c r="C344" s="111"/>
      <c r="D344" s="135">
        <v>134.57</v>
      </c>
      <c r="E344" s="136">
        <f t="shared" si="31"/>
        <v>-2565.4299999999998</v>
      </c>
      <c r="F344" s="20">
        <f>янв.26!F342+фев.26!F342+мар.26!F342+апр.26!F342+май.26!F342+июн.26!F342+июл.26!F342+авг.26!F342+сен.26!F342+окт.26!F342+ноя.26!F342+дек.26!F342</f>
        <v>0</v>
      </c>
      <c r="G344" s="43">
        <f t="shared" si="35"/>
        <v>2700</v>
      </c>
      <c r="H344" s="20">
        <f>янв.26!E342</f>
        <v>1350</v>
      </c>
      <c r="I344" s="20">
        <f>фев.26!E342</f>
        <v>1350</v>
      </c>
      <c r="J344" s="20">
        <f>мар.26!E342</f>
        <v>0</v>
      </c>
      <c r="K344" s="44">
        <f t="shared" si="32"/>
        <v>0</v>
      </c>
      <c r="L344" s="20">
        <f>апр.26!E342</f>
        <v>0</v>
      </c>
      <c r="M344" s="45">
        <f>май.26!E342</f>
        <v>0</v>
      </c>
      <c r="N344" s="45">
        <f>июн.26!E342</f>
        <v>0</v>
      </c>
      <c r="O344" s="46">
        <f t="shared" si="33"/>
        <v>0</v>
      </c>
      <c r="P344" s="45">
        <f>июл.26!E342</f>
        <v>0</v>
      </c>
      <c r="Q344" s="45">
        <f>авг.26!E342</f>
        <v>0</v>
      </c>
      <c r="R344" s="45">
        <f>сен.26!E342</f>
        <v>0</v>
      </c>
      <c r="S344" s="47">
        <f t="shared" si="34"/>
        <v>0</v>
      </c>
      <c r="T344" s="45">
        <f>окт.26!E342</f>
        <v>0</v>
      </c>
      <c r="U344" s="45">
        <f>ноя.26!E342</f>
        <v>0</v>
      </c>
      <c r="V344" s="45">
        <f>дек.26!E342</f>
        <v>0</v>
      </c>
    </row>
    <row r="345" spans="1:22" x14ac:dyDescent="0.25">
      <c r="A345" s="19"/>
      <c r="B345" s="127">
        <f t="shared" si="30"/>
        <v>340</v>
      </c>
      <c r="C345" s="111"/>
      <c r="D345" s="135">
        <v>0</v>
      </c>
      <c r="E345" s="136">
        <f t="shared" si="31"/>
        <v>0</v>
      </c>
      <c r="F345" s="20">
        <f>янв.26!F343+фев.26!F343+мар.26!F343+апр.26!F343+май.26!F343+июн.26!F343+июл.26!F343+авг.26!F343+сен.26!F343+окт.26!F343+ноя.26!F343+дек.26!F343</f>
        <v>0</v>
      </c>
      <c r="G345" s="43">
        <f t="shared" si="35"/>
        <v>0</v>
      </c>
      <c r="H345" s="20">
        <f>янв.26!E343</f>
        <v>0</v>
      </c>
      <c r="I345" s="20">
        <f>фев.26!E343</f>
        <v>0</v>
      </c>
      <c r="J345" s="20">
        <f>мар.26!E343</f>
        <v>0</v>
      </c>
      <c r="K345" s="44">
        <f t="shared" si="32"/>
        <v>0</v>
      </c>
      <c r="L345" s="20">
        <f>апр.26!E343</f>
        <v>0</v>
      </c>
      <c r="M345" s="45">
        <f>май.26!E343</f>
        <v>0</v>
      </c>
      <c r="N345" s="45">
        <f>июн.26!E343</f>
        <v>0</v>
      </c>
      <c r="O345" s="46">
        <f t="shared" si="33"/>
        <v>0</v>
      </c>
      <c r="P345" s="45">
        <f>июл.26!E343</f>
        <v>0</v>
      </c>
      <c r="Q345" s="45">
        <f>авг.26!E343</f>
        <v>0</v>
      </c>
      <c r="R345" s="45">
        <f>сен.26!E343</f>
        <v>0</v>
      </c>
      <c r="S345" s="47">
        <f t="shared" si="34"/>
        <v>0</v>
      </c>
      <c r="T345" s="45">
        <f>окт.26!E343</f>
        <v>0</v>
      </c>
      <c r="U345" s="45">
        <f>ноя.26!E343</f>
        <v>0</v>
      </c>
      <c r="V345" s="45">
        <f>дек.26!E343</f>
        <v>0</v>
      </c>
    </row>
    <row r="346" spans="1:22" x14ac:dyDescent="0.25">
      <c r="A346" s="19"/>
      <c r="B346" s="127">
        <f t="shared" si="30"/>
        <v>341</v>
      </c>
      <c r="C346" s="111"/>
      <c r="D346" s="135">
        <v>-101.43000000000029</v>
      </c>
      <c r="E346" s="136">
        <f t="shared" si="31"/>
        <v>-2801.4300000000003</v>
      </c>
      <c r="F346" s="20">
        <f>янв.26!F344+фев.26!F344+мар.26!F344+апр.26!F344+май.26!F344+июн.26!F344+июл.26!F344+авг.26!F344+сен.26!F344+окт.26!F344+ноя.26!F344+дек.26!F344</f>
        <v>0</v>
      </c>
      <c r="G346" s="43">
        <f t="shared" si="35"/>
        <v>2700</v>
      </c>
      <c r="H346" s="20">
        <f>янв.26!E344</f>
        <v>1350</v>
      </c>
      <c r="I346" s="20">
        <f>фев.26!E344</f>
        <v>1350</v>
      </c>
      <c r="J346" s="20">
        <f>мар.26!E344</f>
        <v>0</v>
      </c>
      <c r="K346" s="44">
        <f t="shared" si="32"/>
        <v>0</v>
      </c>
      <c r="L346" s="20">
        <f>апр.26!E344</f>
        <v>0</v>
      </c>
      <c r="M346" s="45">
        <f>май.26!E344</f>
        <v>0</v>
      </c>
      <c r="N346" s="45">
        <f>июн.26!E344</f>
        <v>0</v>
      </c>
      <c r="O346" s="46">
        <f t="shared" si="33"/>
        <v>0</v>
      </c>
      <c r="P346" s="45">
        <f>июл.26!E344</f>
        <v>0</v>
      </c>
      <c r="Q346" s="45">
        <f>авг.26!E344</f>
        <v>0</v>
      </c>
      <c r="R346" s="45">
        <f>сен.26!E344</f>
        <v>0</v>
      </c>
      <c r="S346" s="47">
        <f t="shared" si="34"/>
        <v>0</v>
      </c>
      <c r="T346" s="45">
        <f>окт.26!E344</f>
        <v>0</v>
      </c>
      <c r="U346" s="45">
        <f>ноя.26!E344</f>
        <v>0</v>
      </c>
      <c r="V346" s="45">
        <f>дек.26!E344</f>
        <v>0</v>
      </c>
    </row>
    <row r="347" spans="1:22" x14ac:dyDescent="0.25">
      <c r="A347" s="19"/>
      <c r="B347" s="127">
        <f t="shared" si="30"/>
        <v>342</v>
      </c>
      <c r="C347" s="111"/>
      <c r="D347" s="135">
        <v>-1350.58</v>
      </c>
      <c r="E347" s="136">
        <f t="shared" si="31"/>
        <v>-4050.58</v>
      </c>
      <c r="F347" s="20">
        <f>янв.26!F345+фев.26!F345+мар.26!F345+апр.26!F345+май.26!F345+июн.26!F345+июл.26!F345+авг.26!F345+сен.26!F345+окт.26!F345+ноя.26!F345+дек.26!F345</f>
        <v>0</v>
      </c>
      <c r="G347" s="43">
        <f t="shared" si="35"/>
        <v>2700</v>
      </c>
      <c r="H347" s="20">
        <f>янв.26!E345</f>
        <v>1350</v>
      </c>
      <c r="I347" s="20">
        <f>фев.26!E345</f>
        <v>1350</v>
      </c>
      <c r="J347" s="20">
        <f>мар.26!E345</f>
        <v>0</v>
      </c>
      <c r="K347" s="44">
        <f t="shared" si="32"/>
        <v>0</v>
      </c>
      <c r="L347" s="20">
        <f>апр.26!E345</f>
        <v>0</v>
      </c>
      <c r="M347" s="45">
        <f>май.26!E345</f>
        <v>0</v>
      </c>
      <c r="N347" s="45">
        <f>июн.26!E345</f>
        <v>0</v>
      </c>
      <c r="O347" s="46">
        <f t="shared" si="33"/>
        <v>0</v>
      </c>
      <c r="P347" s="45">
        <f>июл.26!E345</f>
        <v>0</v>
      </c>
      <c r="Q347" s="45">
        <f>авг.26!E345</f>
        <v>0</v>
      </c>
      <c r="R347" s="45">
        <f>сен.26!E345</f>
        <v>0</v>
      </c>
      <c r="S347" s="47">
        <f t="shared" si="34"/>
        <v>0</v>
      </c>
      <c r="T347" s="45">
        <f>окт.26!E345</f>
        <v>0</v>
      </c>
      <c r="U347" s="45">
        <f>ноя.26!E345</f>
        <v>0</v>
      </c>
      <c r="V347" s="45">
        <f>дек.26!E345</f>
        <v>0</v>
      </c>
    </row>
    <row r="348" spans="1:22" x14ac:dyDescent="0.25">
      <c r="A348" s="19"/>
      <c r="B348" s="127">
        <f t="shared" si="30"/>
        <v>343</v>
      </c>
      <c r="C348" s="111"/>
      <c r="D348" s="135">
        <v>-32450</v>
      </c>
      <c r="E348" s="136">
        <f t="shared" si="31"/>
        <v>-35150</v>
      </c>
      <c r="F348" s="20">
        <f>янв.26!F346+фев.26!F346+мар.26!F346+апр.26!F346+май.26!F346+июн.26!F346+июл.26!F346+авг.26!F346+сен.26!F346+окт.26!F346+ноя.26!F346+дек.26!F346</f>
        <v>0</v>
      </c>
      <c r="G348" s="43">
        <f t="shared" si="35"/>
        <v>2700</v>
      </c>
      <c r="H348" s="20">
        <f>янв.26!E346</f>
        <v>1350</v>
      </c>
      <c r="I348" s="20">
        <f>фев.26!E346</f>
        <v>1350</v>
      </c>
      <c r="J348" s="20">
        <f>мар.26!E346</f>
        <v>0</v>
      </c>
      <c r="K348" s="44">
        <f t="shared" si="32"/>
        <v>0</v>
      </c>
      <c r="L348" s="20">
        <f>апр.26!E346</f>
        <v>0</v>
      </c>
      <c r="M348" s="45">
        <f>май.26!E346</f>
        <v>0</v>
      </c>
      <c r="N348" s="45">
        <f>июн.26!E346</f>
        <v>0</v>
      </c>
      <c r="O348" s="46">
        <f t="shared" si="33"/>
        <v>0</v>
      </c>
      <c r="P348" s="45">
        <f>июл.26!E346</f>
        <v>0</v>
      </c>
      <c r="Q348" s="45">
        <f>авг.26!E346</f>
        <v>0</v>
      </c>
      <c r="R348" s="45">
        <f>сен.26!E346</f>
        <v>0</v>
      </c>
      <c r="S348" s="47">
        <f t="shared" si="34"/>
        <v>0</v>
      </c>
      <c r="T348" s="45">
        <f>окт.26!E346</f>
        <v>0</v>
      </c>
      <c r="U348" s="45">
        <f>ноя.26!E346</f>
        <v>0</v>
      </c>
      <c r="V348" s="45">
        <f>дек.26!E346</f>
        <v>0</v>
      </c>
    </row>
    <row r="349" spans="1:22" x14ac:dyDescent="0.25">
      <c r="A349" s="19"/>
      <c r="B349" s="127">
        <f t="shared" si="30"/>
        <v>344</v>
      </c>
      <c r="C349" s="111"/>
      <c r="D349" s="135">
        <v>-4050</v>
      </c>
      <c r="E349" s="136">
        <f t="shared" si="31"/>
        <v>-6750</v>
      </c>
      <c r="F349" s="20">
        <f>янв.26!F347+фев.26!F347+мар.26!F347+апр.26!F347+май.26!F347+июн.26!F347+июл.26!F347+авг.26!F347+сен.26!F347+окт.26!F347+ноя.26!F347+дек.26!F347</f>
        <v>0</v>
      </c>
      <c r="G349" s="43">
        <f t="shared" si="35"/>
        <v>2700</v>
      </c>
      <c r="H349" s="20">
        <f>янв.26!E347</f>
        <v>1350</v>
      </c>
      <c r="I349" s="20">
        <f>фев.26!E347</f>
        <v>1350</v>
      </c>
      <c r="J349" s="20">
        <f>мар.26!E347</f>
        <v>0</v>
      </c>
      <c r="K349" s="44">
        <f t="shared" si="32"/>
        <v>0</v>
      </c>
      <c r="L349" s="20">
        <f>апр.26!E347</f>
        <v>0</v>
      </c>
      <c r="M349" s="45">
        <f>май.26!E347</f>
        <v>0</v>
      </c>
      <c r="N349" s="45">
        <f>июн.26!E347</f>
        <v>0</v>
      </c>
      <c r="O349" s="46">
        <f t="shared" si="33"/>
        <v>0</v>
      </c>
      <c r="P349" s="45">
        <f>июл.26!E347</f>
        <v>0</v>
      </c>
      <c r="Q349" s="45">
        <f>авг.26!E347</f>
        <v>0</v>
      </c>
      <c r="R349" s="45">
        <f>сен.26!E347</f>
        <v>0</v>
      </c>
      <c r="S349" s="47">
        <f t="shared" si="34"/>
        <v>0</v>
      </c>
      <c r="T349" s="45">
        <f>окт.26!E347</f>
        <v>0</v>
      </c>
      <c r="U349" s="45">
        <f>ноя.26!E347</f>
        <v>0</v>
      </c>
      <c r="V349" s="45">
        <f>дек.26!E347</f>
        <v>0</v>
      </c>
    </row>
    <row r="350" spans="1:22" x14ac:dyDescent="0.25">
      <c r="A350" s="19"/>
      <c r="B350" s="127">
        <f t="shared" si="30"/>
        <v>345</v>
      </c>
      <c r="C350" s="111"/>
      <c r="D350" s="135">
        <v>-29700</v>
      </c>
      <c r="E350" s="136">
        <f t="shared" si="31"/>
        <v>-32400</v>
      </c>
      <c r="F350" s="20">
        <f>янв.26!F348+фев.26!F348+мар.26!F348+апр.26!F348+май.26!F348+июн.26!F348+июл.26!F348+авг.26!F348+сен.26!F348+окт.26!F348+ноя.26!F348+дек.26!F348</f>
        <v>0</v>
      </c>
      <c r="G350" s="43">
        <f t="shared" si="35"/>
        <v>2700</v>
      </c>
      <c r="H350" s="20">
        <f>янв.26!E348</f>
        <v>1350</v>
      </c>
      <c r="I350" s="20">
        <f>фев.26!E348</f>
        <v>1350</v>
      </c>
      <c r="J350" s="20">
        <f>мар.26!E348</f>
        <v>0</v>
      </c>
      <c r="K350" s="44">
        <f t="shared" si="32"/>
        <v>0</v>
      </c>
      <c r="L350" s="20">
        <f>апр.26!E348</f>
        <v>0</v>
      </c>
      <c r="M350" s="45">
        <f>май.26!E348</f>
        <v>0</v>
      </c>
      <c r="N350" s="45">
        <f>июн.26!E348</f>
        <v>0</v>
      </c>
      <c r="O350" s="46">
        <f t="shared" si="33"/>
        <v>0</v>
      </c>
      <c r="P350" s="45">
        <f>июл.26!E348</f>
        <v>0</v>
      </c>
      <c r="Q350" s="45">
        <f>авг.26!E348</f>
        <v>0</v>
      </c>
      <c r="R350" s="45">
        <f>сен.26!E348</f>
        <v>0</v>
      </c>
      <c r="S350" s="47">
        <f t="shared" si="34"/>
        <v>0</v>
      </c>
      <c r="T350" s="45">
        <f>окт.26!E348</f>
        <v>0</v>
      </c>
      <c r="U350" s="45">
        <f>ноя.26!E348</f>
        <v>0</v>
      </c>
      <c r="V350" s="45">
        <f>дек.26!E348</f>
        <v>0</v>
      </c>
    </row>
    <row r="351" spans="1:22" x14ac:dyDescent="0.25">
      <c r="A351" s="19"/>
      <c r="B351" s="127">
        <f t="shared" si="30"/>
        <v>346</v>
      </c>
      <c r="C351" s="111"/>
      <c r="D351" s="135">
        <v>1150</v>
      </c>
      <c r="E351" s="136">
        <f t="shared" si="31"/>
        <v>-1550</v>
      </c>
      <c r="F351" s="20">
        <f>янв.26!F349+фев.26!F349+мар.26!F349+апр.26!F349+май.26!F349+июн.26!F349+июл.26!F349+авг.26!F349+сен.26!F349+окт.26!F349+ноя.26!F349+дек.26!F349</f>
        <v>0</v>
      </c>
      <c r="G351" s="43">
        <f t="shared" si="35"/>
        <v>2700</v>
      </c>
      <c r="H351" s="20">
        <f>янв.26!E349</f>
        <v>1350</v>
      </c>
      <c r="I351" s="20">
        <f>фев.26!E349</f>
        <v>1350</v>
      </c>
      <c r="J351" s="20">
        <f>мар.26!E349</f>
        <v>0</v>
      </c>
      <c r="K351" s="44">
        <f t="shared" si="32"/>
        <v>0</v>
      </c>
      <c r="L351" s="20">
        <f>апр.26!E349</f>
        <v>0</v>
      </c>
      <c r="M351" s="45">
        <f>май.26!E349</f>
        <v>0</v>
      </c>
      <c r="N351" s="45">
        <f>июн.26!E349</f>
        <v>0</v>
      </c>
      <c r="O351" s="46">
        <f t="shared" si="33"/>
        <v>0</v>
      </c>
      <c r="P351" s="45">
        <f>июл.26!E349</f>
        <v>0</v>
      </c>
      <c r="Q351" s="45">
        <f>авг.26!E349</f>
        <v>0</v>
      </c>
      <c r="R351" s="45">
        <f>сен.26!E349</f>
        <v>0</v>
      </c>
      <c r="S351" s="47">
        <f t="shared" si="34"/>
        <v>0</v>
      </c>
      <c r="T351" s="45">
        <f>окт.26!E349</f>
        <v>0</v>
      </c>
      <c r="U351" s="45">
        <f>ноя.26!E349</f>
        <v>0</v>
      </c>
      <c r="V351" s="45">
        <f>дек.26!E349</f>
        <v>0</v>
      </c>
    </row>
    <row r="352" spans="1:22" x14ac:dyDescent="0.25">
      <c r="A352" s="19"/>
      <c r="B352" s="127">
        <f t="shared" si="30"/>
        <v>347</v>
      </c>
      <c r="C352" s="111"/>
      <c r="D352" s="135">
        <v>-102176.84</v>
      </c>
      <c r="E352" s="136">
        <f t="shared" si="31"/>
        <v>-104876.84</v>
      </c>
      <c r="F352" s="20">
        <f>янв.26!F350+фев.26!F350+мар.26!F350+апр.26!F350+май.26!F350+июн.26!F350+июл.26!F350+авг.26!F350+сен.26!F350+окт.26!F350+ноя.26!F350+дек.26!F350</f>
        <v>0</v>
      </c>
      <c r="G352" s="43">
        <f t="shared" si="35"/>
        <v>2700</v>
      </c>
      <c r="H352" s="20">
        <f>янв.26!E350</f>
        <v>1350</v>
      </c>
      <c r="I352" s="20">
        <f>фев.26!E350</f>
        <v>1350</v>
      </c>
      <c r="J352" s="20">
        <f>мар.26!E350</f>
        <v>0</v>
      </c>
      <c r="K352" s="44">
        <f t="shared" si="32"/>
        <v>0</v>
      </c>
      <c r="L352" s="20">
        <f>апр.26!E350</f>
        <v>0</v>
      </c>
      <c r="M352" s="45">
        <f>май.26!E350</f>
        <v>0</v>
      </c>
      <c r="N352" s="45">
        <f>июн.26!E350</f>
        <v>0</v>
      </c>
      <c r="O352" s="46">
        <f t="shared" si="33"/>
        <v>0</v>
      </c>
      <c r="P352" s="45">
        <f>июл.26!E350</f>
        <v>0</v>
      </c>
      <c r="Q352" s="45">
        <f>авг.26!E350</f>
        <v>0</v>
      </c>
      <c r="R352" s="45">
        <f>сен.26!E350</f>
        <v>0</v>
      </c>
      <c r="S352" s="47">
        <f t="shared" si="34"/>
        <v>0</v>
      </c>
      <c r="T352" s="45">
        <f>окт.26!E350</f>
        <v>0</v>
      </c>
      <c r="U352" s="45">
        <f>ноя.26!E350</f>
        <v>0</v>
      </c>
      <c r="V352" s="45">
        <f>дек.26!E350</f>
        <v>0</v>
      </c>
    </row>
    <row r="353" spans="1:24" x14ac:dyDescent="0.25">
      <c r="A353" s="19"/>
      <c r="B353" s="127">
        <f t="shared" si="30"/>
        <v>348</v>
      </c>
      <c r="C353" s="111"/>
      <c r="D353" s="135">
        <v>4200</v>
      </c>
      <c r="E353" s="136">
        <f t="shared" si="31"/>
        <v>1500</v>
      </c>
      <c r="F353" s="20">
        <f>янв.26!F351+фев.26!F351+мар.26!F351+апр.26!F351+май.26!F351+июн.26!F351+июл.26!F351+авг.26!F351+сен.26!F351+окт.26!F351+ноя.26!F351+дек.26!F351</f>
        <v>0</v>
      </c>
      <c r="G353" s="43">
        <f t="shared" si="35"/>
        <v>2700</v>
      </c>
      <c r="H353" s="20">
        <f>янв.26!E351</f>
        <v>1350</v>
      </c>
      <c r="I353" s="20">
        <f>фев.26!E351</f>
        <v>1350</v>
      </c>
      <c r="J353" s="20">
        <f>мар.26!E351</f>
        <v>0</v>
      </c>
      <c r="K353" s="44">
        <f t="shared" si="32"/>
        <v>0</v>
      </c>
      <c r="L353" s="20">
        <f>апр.26!E351</f>
        <v>0</v>
      </c>
      <c r="M353" s="45">
        <f>май.26!E351</f>
        <v>0</v>
      </c>
      <c r="N353" s="45">
        <f>июн.26!E351</f>
        <v>0</v>
      </c>
      <c r="O353" s="46">
        <f t="shared" si="33"/>
        <v>0</v>
      </c>
      <c r="P353" s="45">
        <f>июл.26!E351</f>
        <v>0</v>
      </c>
      <c r="Q353" s="45">
        <f>авг.26!E351</f>
        <v>0</v>
      </c>
      <c r="R353" s="45">
        <f>сен.26!E351</f>
        <v>0</v>
      </c>
      <c r="S353" s="47">
        <f t="shared" si="34"/>
        <v>0</v>
      </c>
      <c r="T353" s="45">
        <f>окт.26!E351</f>
        <v>0</v>
      </c>
      <c r="U353" s="45">
        <f>ноя.26!E351</f>
        <v>0</v>
      </c>
      <c r="V353" s="45">
        <f>дек.26!E351</f>
        <v>0</v>
      </c>
    </row>
    <row r="354" spans="1:24" x14ac:dyDescent="0.25">
      <c r="A354" s="19"/>
      <c r="B354" s="127">
        <f t="shared" si="30"/>
        <v>349</v>
      </c>
      <c r="C354" s="111"/>
      <c r="D354" s="135">
        <v>-1350</v>
      </c>
      <c r="E354" s="136">
        <f t="shared" si="31"/>
        <v>-4050</v>
      </c>
      <c r="F354" s="20">
        <f>янв.26!F352+фев.26!F352+мар.26!F352+апр.26!F352+май.26!F352+июн.26!F352+июл.26!F352+авг.26!F352+сен.26!F352+окт.26!F352+ноя.26!F352+дек.26!F352</f>
        <v>0</v>
      </c>
      <c r="G354" s="43">
        <f t="shared" si="35"/>
        <v>2700</v>
      </c>
      <c r="H354" s="20">
        <f>янв.26!E352</f>
        <v>1350</v>
      </c>
      <c r="I354" s="20">
        <f>фев.26!E352</f>
        <v>1350</v>
      </c>
      <c r="J354" s="20">
        <f>мар.26!E352</f>
        <v>0</v>
      </c>
      <c r="K354" s="44">
        <f t="shared" si="32"/>
        <v>0</v>
      </c>
      <c r="L354" s="20">
        <f>апр.26!E352</f>
        <v>0</v>
      </c>
      <c r="M354" s="45">
        <f>май.26!E352</f>
        <v>0</v>
      </c>
      <c r="N354" s="45">
        <f>июн.26!E352</f>
        <v>0</v>
      </c>
      <c r="O354" s="46">
        <f t="shared" si="33"/>
        <v>0</v>
      </c>
      <c r="P354" s="45">
        <f>июл.26!E352</f>
        <v>0</v>
      </c>
      <c r="Q354" s="45">
        <f>авг.26!E352</f>
        <v>0</v>
      </c>
      <c r="R354" s="45">
        <f>сен.26!E352</f>
        <v>0</v>
      </c>
      <c r="S354" s="47">
        <f t="shared" si="34"/>
        <v>0</v>
      </c>
      <c r="T354" s="45">
        <f>окт.26!E352</f>
        <v>0</v>
      </c>
      <c r="U354" s="45">
        <f>ноя.26!E352</f>
        <v>0</v>
      </c>
      <c r="V354" s="45">
        <f>дек.26!E352</f>
        <v>0</v>
      </c>
    </row>
    <row r="355" spans="1:24" x14ac:dyDescent="0.25">
      <c r="A355" s="19"/>
      <c r="B355" s="127">
        <v>350</v>
      </c>
      <c r="C355" s="111"/>
      <c r="D355" s="135">
        <v>300.56999999999994</v>
      </c>
      <c r="E355" s="136">
        <f t="shared" si="31"/>
        <v>-1049.43</v>
      </c>
      <c r="F355" s="20">
        <f>янв.26!F353+фев.26!F353+мар.26!F353+апр.26!F353+май.26!F353+июн.26!F353+июл.26!F353+авг.26!F353+сен.26!F353+окт.26!F353+ноя.26!F353+дек.26!F353</f>
        <v>1350</v>
      </c>
      <c r="G355" s="43">
        <f t="shared" si="35"/>
        <v>2700</v>
      </c>
      <c r="H355" s="20">
        <f>янв.26!E353</f>
        <v>1350</v>
      </c>
      <c r="I355" s="20">
        <f>фев.26!E353</f>
        <v>1350</v>
      </c>
      <c r="J355" s="20">
        <f>мар.26!E353</f>
        <v>0</v>
      </c>
      <c r="K355" s="44">
        <f t="shared" si="32"/>
        <v>0</v>
      </c>
      <c r="L355" s="20">
        <f>апр.26!E353</f>
        <v>0</v>
      </c>
      <c r="M355" s="45">
        <f>май.26!E353</f>
        <v>0</v>
      </c>
      <c r="N355" s="45">
        <f>июн.26!E353</f>
        <v>0</v>
      </c>
      <c r="O355" s="46">
        <f t="shared" si="33"/>
        <v>0</v>
      </c>
      <c r="P355" s="45">
        <f>июл.26!E353</f>
        <v>0</v>
      </c>
      <c r="Q355" s="45">
        <f>авг.26!E353</f>
        <v>0</v>
      </c>
      <c r="R355" s="45">
        <f>сен.26!E353</f>
        <v>0</v>
      </c>
      <c r="S355" s="47">
        <f t="shared" si="34"/>
        <v>0</v>
      </c>
      <c r="T355" s="45">
        <f>окт.26!E353</f>
        <v>0</v>
      </c>
      <c r="U355" s="45">
        <f>ноя.26!E353</f>
        <v>0</v>
      </c>
      <c r="V355" s="45">
        <f>дек.26!E353</f>
        <v>0</v>
      </c>
    </row>
    <row r="356" spans="1:24" x14ac:dyDescent="0.25">
      <c r="A356" s="19"/>
      <c r="B356" s="127">
        <v>351</v>
      </c>
      <c r="C356" s="111"/>
      <c r="D356" s="135">
        <v>0</v>
      </c>
      <c r="E356" s="136">
        <f t="shared" si="31"/>
        <v>0</v>
      </c>
      <c r="F356" s="20">
        <f>янв.26!F354+фев.26!F354+мар.26!F354+апр.26!F354+май.26!F354+июн.26!F354+июл.26!F354+авг.26!F354+сен.26!F354+окт.26!F354+ноя.26!F354+дек.26!F354</f>
        <v>0</v>
      </c>
      <c r="G356" s="43">
        <f t="shared" si="35"/>
        <v>0</v>
      </c>
      <c r="H356" s="20">
        <f>янв.26!E354</f>
        <v>0</v>
      </c>
      <c r="I356" s="20">
        <f>фев.26!E354</f>
        <v>0</v>
      </c>
      <c r="J356" s="20">
        <f>мар.26!E354</f>
        <v>0</v>
      </c>
      <c r="K356" s="44">
        <f t="shared" si="32"/>
        <v>0</v>
      </c>
      <c r="L356" s="20">
        <f>апр.26!E354</f>
        <v>0</v>
      </c>
      <c r="M356" s="45">
        <f>май.26!E354</f>
        <v>0</v>
      </c>
      <c r="N356" s="45">
        <f>июн.26!E354</f>
        <v>0</v>
      </c>
      <c r="O356" s="46">
        <f t="shared" si="33"/>
        <v>0</v>
      </c>
      <c r="P356" s="45">
        <f>июл.26!E354</f>
        <v>0</v>
      </c>
      <c r="Q356" s="45">
        <f>авг.26!E354</f>
        <v>0</v>
      </c>
      <c r="R356" s="45">
        <f>сен.26!E354</f>
        <v>0</v>
      </c>
      <c r="S356" s="47">
        <f t="shared" si="34"/>
        <v>0</v>
      </c>
      <c r="T356" s="45">
        <f>окт.26!E354</f>
        <v>0</v>
      </c>
      <c r="U356" s="45">
        <f>ноя.26!E354</f>
        <v>0</v>
      </c>
      <c r="V356" s="45">
        <f>дек.26!E354</f>
        <v>0</v>
      </c>
    </row>
    <row r="357" spans="1:24" ht="15.75" x14ac:dyDescent="0.25">
      <c r="A357" s="30"/>
      <c r="B357" s="30"/>
      <c r="D357" s="137"/>
      <c r="E357" s="138">
        <f>SUBTOTAL(9,E8:E356)</f>
        <v>-6586129.6399999978</v>
      </c>
      <c r="F357" s="30"/>
      <c r="G357" s="55"/>
      <c r="H357" s="30"/>
      <c r="I357" s="30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9"/>
    </row>
    <row r="363" spans="1:24" x14ac:dyDescent="0.25">
      <c r="C363" s="109"/>
    </row>
  </sheetData>
  <autoFilter ref="B7:V356" xr:uid="{CCE31D2F-E571-4C8B-9D30-03042992627D}"/>
  <mergeCells count="7">
    <mergeCell ref="C318:C319"/>
    <mergeCell ref="G6:V6"/>
    <mergeCell ref="B1:V2"/>
    <mergeCell ref="B3:B6"/>
    <mergeCell ref="C131:C132"/>
    <mergeCell ref="C161:C162"/>
    <mergeCell ref="C315:C316"/>
  </mergeCells>
  <conditionalFormatting sqref="C8:C315 C317:C318 C320:C356">
    <cfRule type="cellIs" dxfId="14" priority="3" operator="lessThan">
      <formula>0</formula>
    </cfRule>
    <cfRule type="cellIs" priority="4" operator="lessThan">
      <formula>0</formula>
    </cfRule>
  </conditionalFormatting>
  <conditionalFormatting sqref="D7:D1048576">
    <cfRule type="cellIs" dxfId="13" priority="1" operator="lessThan">
      <formula>0</formula>
    </cfRule>
  </conditionalFormatting>
  <conditionalFormatting sqref="D8:D356">
    <cfRule type="cellIs" priority="2" operator="lessThan">
      <formula>0</formula>
    </cfRule>
  </conditionalFormatting>
  <conditionalFormatting sqref="E8:E357">
    <cfRule type="cellIs" dxfId="12" priority="5" operator="lessThan">
      <formula>0</formula>
    </cfRule>
    <cfRule type="cellIs" priority="6" operator="less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36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DB767-A956-4500-8D30-0574202B7EB5}">
  <sheetPr codeName="Лист15">
    <tabColor theme="2" tint="-0.499984740745262"/>
  </sheetPr>
  <dimension ref="A1:I542"/>
  <sheetViews>
    <sheetView zoomScale="115" zoomScaleNormal="115" workbookViewId="0">
      <selection activeCell="E6" sqref="E6:E354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27" t="s">
        <v>4</v>
      </c>
      <c r="C3" s="173">
        <v>46023</v>
      </c>
      <c r="D3" s="174"/>
      <c r="E3" s="174"/>
      <c r="F3" s="174"/>
      <c r="G3" s="175"/>
      <c r="H3" s="174"/>
      <c r="I3" s="174"/>
    </row>
    <row r="4" spans="1:9" x14ac:dyDescent="0.25">
      <c r="A4" s="16" t="s">
        <v>5</v>
      </c>
      <c r="B4" s="14" t="s">
        <v>6</v>
      </c>
      <c r="C4" s="174"/>
      <c r="D4" s="174"/>
      <c r="E4" s="174"/>
      <c r="F4" s="174"/>
      <c r="G4" s="175"/>
      <c r="H4" s="174"/>
      <c r="I4" s="174"/>
    </row>
    <row r="5" spans="1:9" s="133" customFormat="1" ht="28.5" x14ac:dyDescent="0.25">
      <c r="A5" s="131"/>
      <c r="B5" s="131" t="s">
        <v>8</v>
      </c>
      <c r="C5" s="131" t="s">
        <v>9</v>
      </c>
      <c r="D5" s="131" t="s">
        <v>54</v>
      </c>
      <c r="E5" s="131" t="s">
        <v>55</v>
      </c>
      <c r="F5" s="131" t="s">
        <v>12</v>
      </c>
      <c r="G5" s="131" t="s">
        <v>56</v>
      </c>
      <c r="H5" s="131" t="s">
        <v>57</v>
      </c>
      <c r="I5" s="132" t="s">
        <v>58</v>
      </c>
    </row>
    <row r="6" spans="1:9" x14ac:dyDescent="0.25">
      <c r="A6" s="19"/>
      <c r="B6" s="127">
        <v>1</v>
      </c>
      <c r="C6" s="68"/>
      <c r="D6" s="15"/>
      <c r="E6" s="20">
        <v>1350</v>
      </c>
      <c r="F6" s="20"/>
      <c r="G6" s="121"/>
      <c r="H6" s="120"/>
      <c r="I6" s="20">
        <f>ДЕК.25!I6+янв.26!F6-янв.26!E6</f>
        <v>-4050</v>
      </c>
    </row>
    <row r="7" spans="1:9" x14ac:dyDescent="0.25">
      <c r="A7" s="19"/>
      <c r="B7" s="127">
        <v>2</v>
      </c>
      <c r="C7" s="68"/>
      <c r="D7" s="15"/>
      <c r="E7" s="20">
        <v>1350</v>
      </c>
      <c r="F7" s="20"/>
      <c r="G7" s="121"/>
      <c r="H7" s="120"/>
      <c r="I7" s="20">
        <f>ДЕК.25!I7+янв.26!F7-янв.26!E7</f>
        <v>0</v>
      </c>
    </row>
    <row r="8" spans="1:9" x14ac:dyDescent="0.25">
      <c r="A8" s="19"/>
      <c r="B8" s="127">
        <v>3</v>
      </c>
      <c r="C8" s="68"/>
      <c r="D8" s="15"/>
      <c r="E8" s="20">
        <v>1350</v>
      </c>
      <c r="F8" s="20">
        <v>1350</v>
      </c>
      <c r="G8" s="121">
        <v>665566</v>
      </c>
      <c r="H8" s="120">
        <v>46041</v>
      </c>
      <c r="I8" s="20">
        <f>ДЕК.25!I8+янв.26!F8-янв.26!E8</f>
        <v>0</v>
      </c>
    </row>
    <row r="9" spans="1:9" x14ac:dyDescent="0.25">
      <c r="A9" s="19"/>
      <c r="B9" s="127">
        <v>4</v>
      </c>
      <c r="C9" s="68"/>
      <c r="D9" s="15"/>
      <c r="E9" s="20">
        <v>1350</v>
      </c>
      <c r="F9" s="20"/>
      <c r="G9" s="121"/>
      <c r="H9" s="120"/>
      <c r="I9" s="20">
        <f>ДЕК.25!I9+янв.26!F9-янв.26!E9</f>
        <v>-827</v>
      </c>
    </row>
    <row r="10" spans="1:9" x14ac:dyDescent="0.25">
      <c r="A10" s="19"/>
      <c r="B10" s="127">
        <v>5</v>
      </c>
      <c r="C10" s="68"/>
      <c r="D10" s="15"/>
      <c r="E10" s="20">
        <v>1350</v>
      </c>
      <c r="F10" s="20"/>
      <c r="G10" s="121"/>
      <c r="H10" s="120"/>
      <c r="I10" s="20">
        <f>ДЕК.25!I10+янв.26!F10-янв.26!E10</f>
        <v>1900</v>
      </c>
    </row>
    <row r="11" spans="1:9" x14ac:dyDescent="0.25">
      <c r="A11" s="19"/>
      <c r="B11" s="127">
        <v>6</v>
      </c>
      <c r="C11" s="67"/>
      <c r="D11" s="15"/>
      <c r="E11" s="20">
        <v>1350</v>
      </c>
      <c r="F11" s="20"/>
      <c r="G11" s="121"/>
      <c r="H11" s="120"/>
      <c r="I11" s="20">
        <f>ДЕК.25!I11+янв.26!F11-янв.26!E11</f>
        <v>-17550</v>
      </c>
    </row>
    <row r="12" spans="1:9" x14ac:dyDescent="0.25">
      <c r="A12" s="19"/>
      <c r="B12" s="127">
        <v>7</v>
      </c>
      <c r="C12" s="68"/>
      <c r="D12" s="15"/>
      <c r="E12" s="20">
        <v>1350</v>
      </c>
      <c r="F12" s="20"/>
      <c r="G12" s="121"/>
      <c r="H12" s="120"/>
      <c r="I12" s="20">
        <f>ДЕК.25!I12+янв.26!F12-янв.26!E12</f>
        <v>12950</v>
      </c>
    </row>
    <row r="13" spans="1:9" x14ac:dyDescent="0.25">
      <c r="A13" s="19"/>
      <c r="B13" s="127">
        <v>8</v>
      </c>
      <c r="C13" s="67"/>
      <c r="D13" s="15"/>
      <c r="E13" s="20">
        <v>1350</v>
      </c>
      <c r="F13" s="20">
        <v>1350</v>
      </c>
      <c r="G13" s="121">
        <v>371212</v>
      </c>
      <c r="H13" s="120">
        <v>46036</v>
      </c>
      <c r="I13" s="20">
        <f>ДЕК.25!I13+янв.26!F13-янв.26!E13</f>
        <v>0</v>
      </c>
    </row>
    <row r="14" spans="1:9" x14ac:dyDescent="0.25">
      <c r="A14" s="22"/>
      <c r="B14" s="127" t="s">
        <v>17</v>
      </c>
      <c r="C14" s="68"/>
      <c r="D14" s="15"/>
      <c r="E14" s="20">
        <v>4050</v>
      </c>
      <c r="F14" s="20"/>
      <c r="G14" s="121"/>
      <c r="H14" s="120"/>
      <c r="I14" s="20">
        <f>ДЕК.25!I14+янв.26!F14-янв.26!E14</f>
        <v>-52650</v>
      </c>
    </row>
    <row r="15" spans="1:9" x14ac:dyDescent="0.25">
      <c r="A15" s="22"/>
      <c r="B15" s="127">
        <v>11</v>
      </c>
      <c r="C15" s="67"/>
      <c r="D15" s="15"/>
      <c r="E15" s="20">
        <v>1350</v>
      </c>
      <c r="F15" s="20"/>
      <c r="G15" s="121"/>
      <c r="H15" s="120"/>
      <c r="I15" s="20">
        <f>ДЕК.25!I15+янв.26!F15-янв.26!E15</f>
        <v>-4050</v>
      </c>
    </row>
    <row r="16" spans="1:9" x14ac:dyDescent="0.25">
      <c r="A16" s="19"/>
      <c r="B16" s="127">
        <v>12</v>
      </c>
      <c r="C16" s="67"/>
      <c r="D16" s="15"/>
      <c r="E16" s="20">
        <v>1350</v>
      </c>
      <c r="F16" s="20">
        <v>1350</v>
      </c>
      <c r="G16" s="121">
        <v>95413</v>
      </c>
      <c r="H16" s="120">
        <v>46031</v>
      </c>
      <c r="I16" s="20">
        <f>ДЕК.25!I16+янв.26!F16-янв.26!E16</f>
        <v>-1350</v>
      </c>
    </row>
    <row r="17" spans="1:9" x14ac:dyDescent="0.25">
      <c r="A17" s="22"/>
      <c r="B17" s="127">
        <v>13</v>
      </c>
      <c r="C17" s="67"/>
      <c r="D17" s="15"/>
      <c r="E17" s="20">
        <v>1350</v>
      </c>
      <c r="F17" s="20"/>
      <c r="G17" s="121"/>
      <c r="H17" s="120"/>
      <c r="I17" s="20">
        <f>ДЕК.25!I17+янв.26!F17-янв.26!E17</f>
        <v>-2700</v>
      </c>
    </row>
    <row r="18" spans="1:9" x14ac:dyDescent="0.25">
      <c r="A18" s="22"/>
      <c r="B18" s="127">
        <v>14</v>
      </c>
      <c r="C18" s="67"/>
      <c r="D18" s="15"/>
      <c r="E18" s="20">
        <v>1350</v>
      </c>
      <c r="F18" s="20"/>
      <c r="G18" s="121"/>
      <c r="H18" s="120"/>
      <c r="I18" s="20">
        <f>ДЕК.25!I18+янв.26!F18-янв.26!E18</f>
        <v>-1350</v>
      </c>
    </row>
    <row r="19" spans="1:9" x14ac:dyDescent="0.25">
      <c r="A19" s="22"/>
      <c r="B19" s="127" t="s">
        <v>18</v>
      </c>
      <c r="C19" s="67"/>
      <c r="D19" s="15"/>
      <c r="E19" s="20">
        <v>1350</v>
      </c>
      <c r="F19" s="20"/>
      <c r="G19" s="121"/>
      <c r="H19" s="120"/>
      <c r="I19" s="20">
        <f>ДЕК.25!I19+янв.26!F19-янв.26!E19</f>
        <v>0</v>
      </c>
    </row>
    <row r="20" spans="1:9" x14ac:dyDescent="0.25">
      <c r="A20" s="22"/>
      <c r="B20" s="127">
        <v>17</v>
      </c>
      <c r="C20" s="67"/>
      <c r="D20" s="15"/>
      <c r="E20" s="20">
        <v>1350</v>
      </c>
      <c r="F20" s="20">
        <v>1350</v>
      </c>
      <c r="G20" s="121">
        <v>637276</v>
      </c>
      <c r="H20" s="120">
        <v>46041</v>
      </c>
      <c r="I20" s="20">
        <f>ДЕК.25!I20+янв.26!F20-янв.26!E20</f>
        <v>0</v>
      </c>
    </row>
    <row r="21" spans="1:9" x14ac:dyDescent="0.25">
      <c r="A21" s="22"/>
      <c r="B21" s="127">
        <v>18</v>
      </c>
      <c r="C21" s="67"/>
      <c r="D21" s="15"/>
      <c r="E21" s="20">
        <v>1350</v>
      </c>
      <c r="F21" s="20"/>
      <c r="G21" s="121"/>
      <c r="H21" s="120"/>
      <c r="I21" s="20">
        <f>ДЕК.25!I21+янв.26!F21-янв.26!E21</f>
        <v>-1350</v>
      </c>
    </row>
    <row r="22" spans="1:9" x14ac:dyDescent="0.25">
      <c r="A22" s="19"/>
      <c r="B22" s="127">
        <v>19</v>
      </c>
      <c r="C22" s="67"/>
      <c r="D22" s="15"/>
      <c r="E22" s="20">
        <v>1350</v>
      </c>
      <c r="F22" s="20">
        <v>1350</v>
      </c>
      <c r="G22" s="121">
        <v>417437</v>
      </c>
      <c r="H22" s="120">
        <v>46030</v>
      </c>
      <c r="I22" s="20">
        <f>ДЕК.25!I22+янв.26!F22-янв.26!E22</f>
        <v>0</v>
      </c>
    </row>
    <row r="23" spans="1:9" x14ac:dyDescent="0.25">
      <c r="A23" s="22"/>
      <c r="B23" s="127">
        <v>20</v>
      </c>
      <c r="C23" s="67"/>
      <c r="D23" s="15"/>
      <c r="E23" s="20">
        <v>1350</v>
      </c>
      <c r="F23" s="20"/>
      <c r="G23" s="121"/>
      <c r="H23" s="120"/>
      <c r="I23" s="20">
        <f>ДЕК.25!I23+янв.26!F23-янв.26!E23</f>
        <v>-4050</v>
      </c>
    </row>
    <row r="24" spans="1:9" x14ac:dyDescent="0.25">
      <c r="A24" s="22"/>
      <c r="B24" s="127">
        <v>21</v>
      </c>
      <c r="C24" s="67"/>
      <c r="D24" s="15"/>
      <c r="E24" s="20">
        <v>1350</v>
      </c>
      <c r="F24" s="20"/>
      <c r="G24" s="121"/>
      <c r="H24" s="120"/>
      <c r="I24" s="20">
        <f>ДЕК.25!I24+янв.26!F24-янв.26!E24</f>
        <v>-1350</v>
      </c>
    </row>
    <row r="25" spans="1:9" x14ac:dyDescent="0.25">
      <c r="A25" s="22"/>
      <c r="B25" s="127">
        <v>22</v>
      </c>
      <c r="C25" s="67"/>
      <c r="D25" s="15"/>
      <c r="E25" s="20">
        <v>1350</v>
      </c>
      <c r="F25" s="20"/>
      <c r="G25" s="121"/>
      <c r="H25" s="120"/>
      <c r="I25" s="20">
        <f>ДЕК.25!I25+янв.26!F25-янв.26!E25</f>
        <v>-1350</v>
      </c>
    </row>
    <row r="26" spans="1:9" x14ac:dyDescent="0.25">
      <c r="A26" s="22"/>
      <c r="B26" s="127" t="s">
        <v>19</v>
      </c>
      <c r="C26" s="67"/>
      <c r="D26" s="15"/>
      <c r="E26" s="20">
        <v>2700</v>
      </c>
      <c r="F26" s="20"/>
      <c r="G26" s="121"/>
      <c r="H26" s="120"/>
      <c r="I26" s="20">
        <f>ДЕК.25!I26+янв.26!F26-янв.26!E26</f>
        <v>-35100</v>
      </c>
    </row>
    <row r="27" spans="1:9" x14ac:dyDescent="0.25">
      <c r="A27" s="19"/>
      <c r="B27" s="127">
        <v>25</v>
      </c>
      <c r="C27" s="67"/>
      <c r="D27" s="15"/>
      <c r="E27" s="20">
        <v>1350</v>
      </c>
      <c r="F27" s="20"/>
      <c r="G27" s="121"/>
      <c r="H27" s="120"/>
      <c r="I27" s="20">
        <f>ДЕК.25!I27+янв.26!F27-янв.26!E27</f>
        <v>-1350</v>
      </c>
    </row>
    <row r="28" spans="1:9" x14ac:dyDescent="0.25">
      <c r="A28" s="22"/>
      <c r="B28" s="127">
        <v>26</v>
      </c>
      <c r="C28" s="67"/>
      <c r="D28" s="15"/>
      <c r="E28" s="20">
        <v>1350</v>
      </c>
      <c r="F28" s="20"/>
      <c r="G28" s="121"/>
      <c r="H28" s="120"/>
      <c r="I28" s="20">
        <f>ДЕК.25!I28+янв.26!F28-янв.26!E28</f>
        <v>2700</v>
      </c>
    </row>
    <row r="29" spans="1:9" x14ac:dyDescent="0.25">
      <c r="A29" s="22"/>
      <c r="B29" s="127">
        <v>27</v>
      </c>
      <c r="C29" s="67"/>
      <c r="D29" s="15"/>
      <c r="E29" s="20">
        <v>1350</v>
      </c>
      <c r="F29" s="20">
        <v>1350</v>
      </c>
      <c r="G29" s="121">
        <v>21415</v>
      </c>
      <c r="H29" s="120">
        <v>46031</v>
      </c>
      <c r="I29" s="20">
        <f>ДЕК.25!I29+янв.26!F29-янв.26!E29</f>
        <v>2700</v>
      </c>
    </row>
    <row r="30" spans="1:9" x14ac:dyDescent="0.25">
      <c r="A30" s="22"/>
      <c r="B30" s="127">
        <v>28</v>
      </c>
      <c r="C30" s="67"/>
      <c r="D30" s="15"/>
      <c r="E30" s="20">
        <v>1350</v>
      </c>
      <c r="F30" s="20">
        <v>1350</v>
      </c>
      <c r="G30" s="121">
        <v>604119</v>
      </c>
      <c r="H30" s="120">
        <v>46034</v>
      </c>
      <c r="I30" s="20">
        <f>ДЕК.25!I30+янв.26!F30-янв.26!E30</f>
        <v>1350</v>
      </c>
    </row>
    <row r="31" spans="1:9" x14ac:dyDescent="0.25">
      <c r="A31" s="22"/>
      <c r="B31" s="127">
        <v>29</v>
      </c>
      <c r="C31" s="67"/>
      <c r="D31" s="15"/>
      <c r="E31" s="20">
        <v>1350</v>
      </c>
      <c r="F31" s="20"/>
      <c r="G31" s="121"/>
      <c r="H31" s="120"/>
      <c r="I31" s="20">
        <f>ДЕК.25!I31+янв.26!F31-янв.26!E31</f>
        <v>-4050</v>
      </c>
    </row>
    <row r="32" spans="1:9" x14ac:dyDescent="0.25">
      <c r="A32" s="19"/>
      <c r="B32" s="127" t="s">
        <v>20</v>
      </c>
      <c r="C32" s="67"/>
      <c r="D32" s="15"/>
      <c r="E32" s="20">
        <v>4050</v>
      </c>
      <c r="F32" s="20"/>
      <c r="G32" s="121"/>
      <c r="H32" s="120"/>
      <c r="I32" s="20">
        <f>ДЕК.25!I32+янв.26!F32-янв.26!E32</f>
        <v>-4050</v>
      </c>
    </row>
    <row r="33" spans="1:9" x14ac:dyDescent="0.25">
      <c r="A33" s="19"/>
      <c r="B33" s="127">
        <v>32</v>
      </c>
      <c r="C33" s="67"/>
      <c r="D33" s="15"/>
      <c r="E33" s="20">
        <v>1350</v>
      </c>
      <c r="F33" s="20"/>
      <c r="G33" s="121"/>
      <c r="H33" s="120"/>
      <c r="I33" s="20">
        <f>ДЕК.25!I33+янв.26!F33-янв.26!E33</f>
        <v>10850</v>
      </c>
    </row>
    <row r="34" spans="1:9" x14ac:dyDescent="0.25">
      <c r="A34" s="22"/>
      <c r="B34" s="127">
        <v>34</v>
      </c>
      <c r="C34" s="67"/>
      <c r="D34" s="15"/>
      <c r="E34" s="20">
        <v>1350</v>
      </c>
      <c r="F34" s="20">
        <v>300</v>
      </c>
      <c r="G34" s="121">
        <v>184622</v>
      </c>
      <c r="H34" s="120">
        <v>46034</v>
      </c>
      <c r="I34" s="20">
        <f>ДЕК.25!I34+янв.26!F34-янв.26!E34</f>
        <v>-1050</v>
      </c>
    </row>
    <row r="35" spans="1:9" x14ac:dyDescent="0.25">
      <c r="A35" s="22"/>
      <c r="B35" s="127">
        <v>35</v>
      </c>
      <c r="C35" s="67"/>
      <c r="D35" s="15"/>
      <c r="E35" s="20">
        <v>1350</v>
      </c>
      <c r="F35" s="20"/>
      <c r="G35" s="121"/>
      <c r="H35" s="120"/>
      <c r="I35" s="20">
        <f>ДЕК.25!I35+янв.26!F35-янв.26!E35</f>
        <v>10800</v>
      </c>
    </row>
    <row r="36" spans="1:9" x14ac:dyDescent="0.25">
      <c r="A36" s="22"/>
      <c r="B36" s="127">
        <v>36</v>
      </c>
      <c r="C36" s="67"/>
      <c r="D36" s="15"/>
      <c r="E36" s="20">
        <v>1350</v>
      </c>
      <c r="F36" s="20"/>
      <c r="G36" s="121"/>
      <c r="H36" s="120"/>
      <c r="I36" s="20">
        <f>ДЕК.25!I36+янв.26!F36-янв.26!E36</f>
        <v>-2700</v>
      </c>
    </row>
    <row r="37" spans="1:9" x14ac:dyDescent="0.25">
      <c r="A37" s="22"/>
      <c r="B37" s="127">
        <v>37</v>
      </c>
      <c r="C37" s="67"/>
      <c r="D37" s="15"/>
      <c r="E37" s="20">
        <v>1350</v>
      </c>
      <c r="F37" s="20"/>
      <c r="G37" s="121"/>
      <c r="H37" s="120"/>
      <c r="I37" s="20">
        <f>ДЕК.25!I37+янв.26!F37-янв.26!E37</f>
        <v>-10050</v>
      </c>
    </row>
    <row r="38" spans="1:9" x14ac:dyDescent="0.25">
      <c r="A38" s="22"/>
      <c r="B38" s="127" t="s">
        <v>21</v>
      </c>
      <c r="C38" s="67"/>
      <c r="D38" s="15"/>
      <c r="E38" s="20">
        <v>500</v>
      </c>
      <c r="F38" s="20"/>
      <c r="G38" s="121"/>
      <c r="H38" s="120"/>
      <c r="I38" s="20">
        <f>ДЕК.25!I38+янв.26!F38-янв.26!E38</f>
        <v>-500</v>
      </c>
    </row>
    <row r="39" spans="1:9" x14ac:dyDescent="0.25">
      <c r="A39" s="23"/>
      <c r="B39" s="127">
        <v>38</v>
      </c>
      <c r="C39" s="68"/>
      <c r="D39" s="15"/>
      <c r="E39" s="20">
        <v>1350</v>
      </c>
      <c r="F39" s="20"/>
      <c r="G39" s="121"/>
      <c r="H39" s="120"/>
      <c r="I39" s="20">
        <f>ДЕК.25!I39+янв.26!F39-янв.26!E39</f>
        <v>-1800</v>
      </c>
    </row>
    <row r="40" spans="1:9" x14ac:dyDescent="0.25">
      <c r="A40" s="23"/>
      <c r="B40" s="127">
        <v>39</v>
      </c>
      <c r="C40" s="68"/>
      <c r="D40" s="15"/>
      <c r="E40" s="20">
        <v>1350</v>
      </c>
      <c r="F40" s="20"/>
      <c r="G40" s="121"/>
      <c r="H40" s="120"/>
      <c r="I40" s="20">
        <f>ДЕК.25!I40+янв.26!F40-янв.26!E40</f>
        <v>-2700</v>
      </c>
    </row>
    <row r="41" spans="1:9" x14ac:dyDescent="0.25">
      <c r="A41" s="23"/>
      <c r="B41" s="127">
        <v>40</v>
      </c>
      <c r="C41" s="68"/>
      <c r="D41" s="15"/>
      <c r="E41" s="20">
        <v>1350</v>
      </c>
      <c r="F41" s="20">
        <v>4050</v>
      </c>
      <c r="G41" s="121">
        <v>662693</v>
      </c>
      <c r="H41" s="120">
        <v>46038</v>
      </c>
      <c r="I41" s="20">
        <f>ДЕК.25!I41+янв.26!F41-янв.26!E41</f>
        <v>2700</v>
      </c>
    </row>
    <row r="42" spans="1:9" x14ac:dyDescent="0.25">
      <c r="A42" s="23"/>
      <c r="B42" s="127">
        <v>41</v>
      </c>
      <c r="C42" s="68"/>
      <c r="D42" s="15"/>
      <c r="E42" s="20">
        <v>1350</v>
      </c>
      <c r="F42" s="20"/>
      <c r="G42" s="121"/>
      <c r="H42" s="120"/>
      <c r="I42" s="20">
        <f>ДЕК.25!I42+янв.26!F42-янв.26!E42</f>
        <v>-1350</v>
      </c>
    </row>
    <row r="43" spans="1:9" x14ac:dyDescent="0.25">
      <c r="A43" s="23"/>
      <c r="B43" s="127">
        <v>42</v>
      </c>
      <c r="C43" s="67"/>
      <c r="D43" s="15"/>
      <c r="E43" s="20">
        <v>1350</v>
      </c>
      <c r="F43" s="20"/>
      <c r="G43" s="121"/>
      <c r="H43" s="120"/>
      <c r="I43" s="20">
        <f>ДЕК.25!I43+янв.26!F43-янв.26!E43</f>
        <v>-1350</v>
      </c>
    </row>
    <row r="44" spans="1:9" x14ac:dyDescent="0.25">
      <c r="A44" s="23"/>
      <c r="B44" s="127">
        <v>43</v>
      </c>
      <c r="C44" s="68"/>
      <c r="D44" s="15"/>
      <c r="E44" s="20">
        <v>1350</v>
      </c>
      <c r="F44" s="20">
        <v>2700</v>
      </c>
      <c r="G44" s="121">
        <v>54559</v>
      </c>
      <c r="H44" s="120">
        <v>46027</v>
      </c>
      <c r="I44" s="20">
        <f>ДЕК.25!I44+янв.26!F44-янв.26!E44</f>
        <v>-1350</v>
      </c>
    </row>
    <row r="45" spans="1:9" x14ac:dyDescent="0.25">
      <c r="A45" s="23"/>
      <c r="B45" s="127">
        <v>44</v>
      </c>
      <c r="C45" s="68"/>
      <c r="D45" s="15"/>
      <c r="E45" s="20"/>
      <c r="F45" s="20"/>
      <c r="G45" s="121"/>
      <c r="H45" s="120"/>
      <c r="I45" s="20">
        <f>ДЕК.25!I45+янв.26!F45-янв.26!E45</f>
        <v>0</v>
      </c>
    </row>
    <row r="46" spans="1:9" x14ac:dyDescent="0.25">
      <c r="A46" s="23"/>
      <c r="B46" s="127">
        <v>45</v>
      </c>
      <c r="C46" s="68"/>
      <c r="D46" s="15"/>
      <c r="E46" s="20">
        <v>1350</v>
      </c>
      <c r="F46" s="20"/>
      <c r="G46" s="121"/>
      <c r="H46" s="120"/>
      <c r="I46" s="20">
        <f>ДЕК.25!I46+янв.26!F46-янв.26!E46</f>
        <v>4800</v>
      </c>
    </row>
    <row r="47" spans="1:9" x14ac:dyDescent="0.25">
      <c r="A47" s="23"/>
      <c r="B47" s="127">
        <v>46</v>
      </c>
      <c r="C47" s="68"/>
      <c r="D47" s="15"/>
      <c r="E47" s="20">
        <v>1350</v>
      </c>
      <c r="F47" s="20"/>
      <c r="G47" s="121"/>
      <c r="H47" s="120"/>
      <c r="I47" s="20">
        <f>ДЕК.25!I47+янв.26!F47-янв.26!E47</f>
        <v>-1350</v>
      </c>
    </row>
    <row r="48" spans="1:9" x14ac:dyDescent="0.25">
      <c r="A48" s="23"/>
      <c r="B48" s="127">
        <v>47</v>
      </c>
      <c r="C48" s="68"/>
      <c r="D48" s="15"/>
      <c r="E48" s="20">
        <v>1350</v>
      </c>
      <c r="F48" s="20"/>
      <c r="G48" s="121"/>
      <c r="H48" s="120"/>
      <c r="I48" s="20">
        <f>ДЕК.25!I48+янв.26!F48-янв.26!E48</f>
        <v>-1350</v>
      </c>
    </row>
    <row r="49" spans="1:9" x14ac:dyDescent="0.25">
      <c r="A49" s="23"/>
      <c r="B49" s="127">
        <v>48</v>
      </c>
      <c r="C49" s="68"/>
      <c r="D49" s="15"/>
      <c r="E49" s="20">
        <v>1350</v>
      </c>
      <c r="F49" s="20"/>
      <c r="G49" s="121"/>
      <c r="H49" s="120"/>
      <c r="I49" s="20">
        <f>ДЕК.25!I49+янв.26!F49-янв.26!E49</f>
        <v>-1350</v>
      </c>
    </row>
    <row r="50" spans="1:9" x14ac:dyDescent="0.25">
      <c r="A50" s="22"/>
      <c r="B50" s="127">
        <v>49</v>
      </c>
      <c r="C50" s="68"/>
      <c r="D50" s="15"/>
      <c r="E50" s="20">
        <v>1350</v>
      </c>
      <c r="F50" s="20"/>
      <c r="G50" s="121"/>
      <c r="H50" s="120"/>
      <c r="I50" s="20">
        <f>ДЕК.25!I50+янв.26!F50-янв.26!E50</f>
        <v>-1350</v>
      </c>
    </row>
    <row r="51" spans="1:9" x14ac:dyDescent="0.25">
      <c r="A51" s="22"/>
      <c r="B51" s="127" t="s">
        <v>22</v>
      </c>
      <c r="C51" s="68"/>
      <c r="D51" s="15"/>
      <c r="E51" s="20">
        <v>1350</v>
      </c>
      <c r="F51" s="20"/>
      <c r="G51" s="121"/>
      <c r="H51" s="120"/>
      <c r="I51" s="20">
        <f>ДЕК.25!I51+янв.26!F51-янв.26!E51</f>
        <v>-15200</v>
      </c>
    </row>
    <row r="52" spans="1:9" x14ac:dyDescent="0.25">
      <c r="A52" s="22"/>
      <c r="B52" s="127">
        <v>50</v>
      </c>
      <c r="C52" s="68"/>
      <c r="D52" s="15"/>
      <c r="E52" s="20">
        <v>1350</v>
      </c>
      <c r="F52" s="20"/>
      <c r="G52" s="121"/>
      <c r="H52" s="120"/>
      <c r="I52" s="20">
        <f>ДЕК.25!I52+янв.26!F52-янв.26!E52</f>
        <v>2700</v>
      </c>
    </row>
    <row r="53" spans="1:9" x14ac:dyDescent="0.25">
      <c r="A53" s="22"/>
      <c r="B53" s="127">
        <v>51</v>
      </c>
      <c r="C53" s="68"/>
      <c r="D53" s="15"/>
      <c r="E53" s="20">
        <v>1350</v>
      </c>
      <c r="F53" s="20"/>
      <c r="G53" s="121"/>
      <c r="H53" s="120"/>
      <c r="I53" s="20">
        <f>ДЕК.25!I53+янв.26!F53-янв.26!E53</f>
        <v>-17550</v>
      </c>
    </row>
    <row r="54" spans="1:9" x14ac:dyDescent="0.25">
      <c r="A54" s="22"/>
      <c r="B54" s="127" t="s">
        <v>23</v>
      </c>
      <c r="C54" s="68"/>
      <c r="D54" s="15"/>
      <c r="E54" s="20">
        <v>1350</v>
      </c>
      <c r="F54" s="20"/>
      <c r="G54" s="121"/>
      <c r="H54" s="120"/>
      <c r="I54" s="20">
        <f>ДЕК.25!I54+янв.26!F54-янв.26!E54</f>
        <v>-17550</v>
      </c>
    </row>
    <row r="55" spans="1:9" x14ac:dyDescent="0.25">
      <c r="A55" s="22"/>
      <c r="B55" s="127">
        <v>52</v>
      </c>
      <c r="C55" s="68"/>
      <c r="D55" s="15"/>
      <c r="E55" s="20">
        <v>1350</v>
      </c>
      <c r="F55" s="20"/>
      <c r="G55" s="121"/>
      <c r="H55" s="120"/>
      <c r="I55" s="20">
        <f>ДЕК.25!I55+янв.26!F55-янв.26!E55</f>
        <v>-17550</v>
      </c>
    </row>
    <row r="56" spans="1:9" x14ac:dyDescent="0.25">
      <c r="A56" s="22"/>
      <c r="B56" s="127">
        <v>53</v>
      </c>
      <c r="C56" s="68"/>
      <c r="D56" s="15"/>
      <c r="E56" s="20">
        <v>1350</v>
      </c>
      <c r="F56" s="20"/>
      <c r="G56" s="121"/>
      <c r="H56" s="120"/>
      <c r="I56" s="20">
        <f>ДЕК.25!I56+янв.26!F56-янв.26!E56</f>
        <v>3900</v>
      </c>
    </row>
    <row r="57" spans="1:9" x14ac:dyDescent="0.25">
      <c r="A57" s="22"/>
      <c r="B57" s="127" t="s">
        <v>24</v>
      </c>
      <c r="C57" s="68"/>
      <c r="D57" s="15"/>
      <c r="E57" s="20">
        <v>1350</v>
      </c>
      <c r="F57" s="20">
        <v>1350</v>
      </c>
      <c r="G57" s="121">
        <v>64882</v>
      </c>
      <c r="H57" s="120">
        <v>46038</v>
      </c>
      <c r="I57" s="20">
        <f>ДЕК.25!I57+янв.26!F57-янв.26!E57</f>
        <v>0</v>
      </c>
    </row>
    <row r="58" spans="1:9" x14ac:dyDescent="0.25">
      <c r="A58" s="22"/>
      <c r="B58" s="127">
        <v>56</v>
      </c>
      <c r="C58" s="67"/>
      <c r="D58" s="15"/>
      <c r="E58" s="20">
        <v>1350</v>
      </c>
      <c r="F58" s="20">
        <v>1350</v>
      </c>
      <c r="G58" s="121">
        <v>457477</v>
      </c>
      <c r="H58" s="120">
        <v>46038</v>
      </c>
      <c r="I58" s="20">
        <f>ДЕК.25!I58+янв.26!F58-янв.26!E58</f>
        <v>-4250</v>
      </c>
    </row>
    <row r="59" spans="1:9" x14ac:dyDescent="0.25">
      <c r="A59" s="22"/>
      <c r="B59" s="127">
        <v>57</v>
      </c>
      <c r="C59" s="68"/>
      <c r="D59" s="15"/>
      <c r="E59" s="20">
        <v>1350</v>
      </c>
      <c r="F59" s="20"/>
      <c r="G59" s="121"/>
      <c r="H59" s="120"/>
      <c r="I59" s="20">
        <f>ДЕК.25!I59+янв.26!F59-янв.26!E59</f>
        <v>-1350</v>
      </c>
    </row>
    <row r="60" spans="1:9" x14ac:dyDescent="0.25">
      <c r="A60" s="23"/>
      <c r="B60" s="127">
        <v>58</v>
      </c>
      <c r="C60" s="68"/>
      <c r="D60" s="15"/>
      <c r="E60" s="20">
        <v>1350</v>
      </c>
      <c r="F60" s="20"/>
      <c r="G60" s="121"/>
      <c r="H60" s="120"/>
      <c r="I60" s="20">
        <f>ДЕК.25!I60+янв.26!F60-янв.26!E60</f>
        <v>-2550</v>
      </c>
    </row>
    <row r="61" spans="1:9" x14ac:dyDescent="0.25">
      <c r="A61" s="19"/>
      <c r="B61" s="127">
        <v>60</v>
      </c>
      <c r="C61" s="68"/>
      <c r="D61" s="15"/>
      <c r="E61" s="20">
        <v>1350</v>
      </c>
      <c r="F61" s="20">
        <v>1350</v>
      </c>
      <c r="G61" s="121">
        <v>958835</v>
      </c>
      <c r="H61" s="120">
        <v>46031</v>
      </c>
      <c r="I61" s="20">
        <f>ДЕК.25!I61+янв.26!F61-янв.26!E61</f>
        <v>-1350</v>
      </c>
    </row>
    <row r="62" spans="1:9" x14ac:dyDescent="0.25">
      <c r="A62" s="19"/>
      <c r="B62" s="127">
        <v>61</v>
      </c>
      <c r="C62" s="68"/>
      <c r="D62" s="15"/>
      <c r="E62" s="20">
        <v>1350</v>
      </c>
      <c r="F62" s="20"/>
      <c r="G62" s="121"/>
      <c r="H62" s="120"/>
      <c r="I62" s="20">
        <f>ДЕК.25!I62+янв.26!F62-янв.26!E62</f>
        <v>600</v>
      </c>
    </row>
    <row r="63" spans="1:9" x14ac:dyDescent="0.25">
      <c r="A63" s="19"/>
      <c r="B63" s="127">
        <v>62</v>
      </c>
      <c r="C63" s="68"/>
      <c r="D63" s="15"/>
      <c r="E63" s="20">
        <v>1350</v>
      </c>
      <c r="F63" s="20"/>
      <c r="G63" s="121"/>
      <c r="H63" s="120"/>
      <c r="I63" s="20">
        <f>ДЕК.25!I63+янв.26!F63-янв.26!E63</f>
        <v>-1550</v>
      </c>
    </row>
    <row r="64" spans="1:9" x14ac:dyDescent="0.25">
      <c r="A64" s="19"/>
      <c r="B64" s="127">
        <v>63</v>
      </c>
      <c r="C64" s="68"/>
      <c r="D64" s="15"/>
      <c r="E64" s="20">
        <v>1350</v>
      </c>
      <c r="F64" s="20">
        <v>1350</v>
      </c>
      <c r="G64" s="121">
        <v>198934</v>
      </c>
      <c r="H64" s="120">
        <v>46028</v>
      </c>
      <c r="I64" s="20">
        <f>ДЕК.25!I64+янв.26!F64-янв.26!E64</f>
        <v>0</v>
      </c>
    </row>
    <row r="65" spans="1:9" x14ac:dyDescent="0.25">
      <c r="A65" s="23"/>
      <c r="B65" s="127">
        <v>64</v>
      </c>
      <c r="C65" s="68"/>
      <c r="D65" s="15"/>
      <c r="E65" s="20">
        <v>1350</v>
      </c>
      <c r="F65" s="20"/>
      <c r="G65" s="121"/>
      <c r="H65" s="120"/>
      <c r="I65" s="20">
        <f>ДЕК.25!I65+янв.26!F65-янв.26!E65</f>
        <v>1350</v>
      </c>
    </row>
    <row r="66" spans="1:9" x14ac:dyDescent="0.25">
      <c r="A66" s="23"/>
      <c r="B66" s="127">
        <v>65.66</v>
      </c>
      <c r="C66" s="68"/>
      <c r="D66" s="15"/>
      <c r="E66" s="20">
        <v>2700</v>
      </c>
      <c r="F66" s="20"/>
      <c r="G66" s="121"/>
      <c r="H66" s="120"/>
      <c r="I66" s="20">
        <f>ДЕК.25!I66+янв.26!F66-янв.26!E66</f>
        <v>-2700</v>
      </c>
    </row>
    <row r="67" spans="1:9" x14ac:dyDescent="0.25">
      <c r="A67" s="23"/>
      <c r="B67" s="127">
        <v>67</v>
      </c>
      <c r="C67" s="68"/>
      <c r="D67" s="15"/>
      <c r="E67" s="20">
        <v>1350</v>
      </c>
      <c r="F67" s="20"/>
      <c r="G67" s="121"/>
      <c r="H67" s="120"/>
      <c r="I67" s="20">
        <f>ДЕК.25!I67+янв.26!F67-янв.26!E67</f>
        <v>-9450</v>
      </c>
    </row>
    <row r="68" spans="1:9" x14ac:dyDescent="0.25">
      <c r="A68" s="23"/>
      <c r="B68" s="127">
        <v>68</v>
      </c>
      <c r="C68" s="68"/>
      <c r="D68" s="15"/>
      <c r="E68" s="20">
        <v>1350</v>
      </c>
      <c r="F68" s="20">
        <v>1350</v>
      </c>
      <c r="G68" s="121">
        <v>750897</v>
      </c>
      <c r="H68" s="120">
        <v>46028</v>
      </c>
      <c r="I68" s="20">
        <f>ДЕК.25!I68+янв.26!F68-янв.26!E68</f>
        <v>-1350</v>
      </c>
    </row>
    <row r="69" spans="1:9" x14ac:dyDescent="0.25">
      <c r="A69" s="23"/>
      <c r="B69" s="127">
        <v>69</v>
      </c>
      <c r="C69" s="68"/>
      <c r="D69" s="15"/>
      <c r="E69" s="20">
        <v>1350</v>
      </c>
      <c r="F69" s="20">
        <v>1350</v>
      </c>
      <c r="G69" s="121">
        <v>74887</v>
      </c>
      <c r="H69" s="120">
        <v>46027</v>
      </c>
      <c r="I69" s="20">
        <f>ДЕК.25!I69+янв.26!F69-янв.26!E69</f>
        <v>8</v>
      </c>
    </row>
    <row r="70" spans="1:9" x14ac:dyDescent="0.25">
      <c r="A70" s="23"/>
      <c r="B70" s="127">
        <v>70</v>
      </c>
      <c r="C70" s="68"/>
      <c r="D70" s="15"/>
      <c r="E70" s="20">
        <v>1350</v>
      </c>
      <c r="F70" s="20"/>
      <c r="G70" s="121"/>
      <c r="H70" s="120"/>
      <c r="I70" s="20">
        <f>ДЕК.25!I70+янв.26!F70-янв.26!E70</f>
        <v>30</v>
      </c>
    </row>
    <row r="71" spans="1:9" x14ac:dyDescent="0.25">
      <c r="A71" s="23"/>
      <c r="B71" s="22">
        <v>71</v>
      </c>
      <c r="C71" s="71"/>
      <c r="D71" s="15"/>
      <c r="E71" s="20">
        <v>1350</v>
      </c>
      <c r="F71" s="20"/>
      <c r="G71" s="121"/>
      <c r="H71" s="120"/>
      <c r="I71" s="20">
        <f>ДЕК.25!I71+янв.26!F71-янв.26!E71</f>
        <v>-5000</v>
      </c>
    </row>
    <row r="72" spans="1:9" x14ac:dyDescent="0.25">
      <c r="A72" s="23"/>
      <c r="B72" s="127">
        <v>72</v>
      </c>
      <c r="C72" s="67"/>
      <c r="D72" s="15"/>
      <c r="E72" s="20">
        <v>1350</v>
      </c>
      <c r="F72" s="20"/>
      <c r="G72" s="121"/>
      <c r="H72" s="120"/>
      <c r="I72" s="20">
        <f>ДЕК.25!I72+янв.26!F72-янв.26!E72</f>
        <v>-1350</v>
      </c>
    </row>
    <row r="73" spans="1:9" x14ac:dyDescent="0.25">
      <c r="A73" s="23"/>
      <c r="B73" s="127">
        <v>73</v>
      </c>
      <c r="C73" s="68"/>
      <c r="D73" s="15"/>
      <c r="E73" s="20">
        <v>1350</v>
      </c>
      <c r="F73" s="20"/>
      <c r="G73" s="121"/>
      <c r="H73" s="120"/>
      <c r="I73" s="20">
        <f>ДЕК.25!I73+янв.26!F73-янв.26!E73</f>
        <v>-12550</v>
      </c>
    </row>
    <row r="74" spans="1:9" x14ac:dyDescent="0.25">
      <c r="A74" s="19"/>
      <c r="B74" s="127">
        <v>74</v>
      </c>
      <c r="C74" s="68"/>
      <c r="D74" s="15"/>
      <c r="E74" s="20">
        <v>1350</v>
      </c>
      <c r="F74" s="20"/>
      <c r="G74" s="121"/>
      <c r="H74" s="120"/>
      <c r="I74" s="20">
        <f>ДЕК.25!I74+янв.26!F74-янв.26!E74</f>
        <v>-17550</v>
      </c>
    </row>
    <row r="75" spans="1:9" x14ac:dyDescent="0.25">
      <c r="A75" s="22"/>
      <c r="B75" s="127">
        <v>75</v>
      </c>
      <c r="C75" s="68"/>
      <c r="D75" s="15"/>
      <c r="E75" s="20">
        <v>1350</v>
      </c>
      <c r="F75" s="20"/>
      <c r="G75" s="121"/>
      <c r="H75" s="120"/>
      <c r="I75" s="20">
        <f>ДЕК.25!I75+янв.26!F75-янв.26!E75</f>
        <v>-17550</v>
      </c>
    </row>
    <row r="76" spans="1:9" x14ac:dyDescent="0.25">
      <c r="A76" s="19"/>
      <c r="B76" s="127">
        <v>76</v>
      </c>
      <c r="C76" s="68"/>
      <c r="D76" s="15"/>
      <c r="E76" s="20">
        <v>1350</v>
      </c>
      <c r="F76" s="20"/>
      <c r="G76" s="121"/>
      <c r="H76" s="120"/>
      <c r="I76" s="20">
        <f>ДЕК.25!I76+янв.26!F76-янв.26!E76</f>
        <v>-8100</v>
      </c>
    </row>
    <row r="77" spans="1:9" x14ac:dyDescent="0.25">
      <c r="A77" s="19"/>
      <c r="B77" s="127">
        <v>77</v>
      </c>
      <c r="C77" s="68"/>
      <c r="D77" s="15"/>
      <c r="E77" s="20">
        <v>1350</v>
      </c>
      <c r="F77" s="20"/>
      <c r="G77" s="121"/>
      <c r="H77" s="120"/>
      <c r="I77" s="20">
        <f>ДЕК.25!I77+янв.26!F77-янв.26!E77</f>
        <v>1250</v>
      </c>
    </row>
    <row r="78" spans="1:9" x14ac:dyDescent="0.25">
      <c r="A78" s="19"/>
      <c r="B78" s="127" t="s">
        <v>25</v>
      </c>
      <c r="C78" s="68"/>
      <c r="D78" s="15"/>
      <c r="E78" s="20">
        <v>1350</v>
      </c>
      <c r="F78" s="20"/>
      <c r="G78" s="121"/>
      <c r="H78" s="120"/>
      <c r="I78" s="20">
        <f>ДЕК.25!I78+янв.26!F78-янв.26!E78</f>
        <v>-1350</v>
      </c>
    </row>
    <row r="79" spans="1:9" x14ac:dyDescent="0.25">
      <c r="A79" s="19"/>
      <c r="B79" s="127">
        <v>80</v>
      </c>
      <c r="C79" s="67"/>
      <c r="D79" s="15"/>
      <c r="E79" s="20">
        <v>1350</v>
      </c>
      <c r="F79" s="20"/>
      <c r="G79" s="121"/>
      <c r="H79" s="120"/>
      <c r="I79" s="20">
        <f>ДЕК.25!I79+янв.26!F79-янв.26!E79</f>
        <v>-1350</v>
      </c>
    </row>
    <row r="80" spans="1:9" x14ac:dyDescent="0.25">
      <c r="A80" s="22"/>
      <c r="B80" s="127">
        <v>81</v>
      </c>
      <c r="C80" s="67"/>
      <c r="D80" s="15"/>
      <c r="E80" s="20">
        <v>1350</v>
      </c>
      <c r="F80" s="20"/>
      <c r="G80" s="121"/>
      <c r="H80" s="120"/>
      <c r="I80" s="20">
        <f>ДЕК.25!I80+янв.26!F80-янв.26!E80</f>
        <v>-1350</v>
      </c>
    </row>
    <row r="81" spans="1:9" x14ac:dyDescent="0.25">
      <c r="A81" s="23"/>
      <c r="B81" s="127">
        <v>82</v>
      </c>
      <c r="C81" s="67"/>
      <c r="D81" s="15"/>
      <c r="E81" s="20">
        <v>1350</v>
      </c>
      <c r="F81" s="20">
        <v>1350</v>
      </c>
      <c r="G81" s="121">
        <v>167838</v>
      </c>
      <c r="H81" s="120">
        <v>46034</v>
      </c>
      <c r="I81" s="20">
        <f>ДЕК.25!I81+янв.26!F81-янв.26!E81</f>
        <v>-1350</v>
      </c>
    </row>
    <row r="82" spans="1:9" x14ac:dyDescent="0.25">
      <c r="A82" s="23"/>
      <c r="B82" s="127">
        <v>83</v>
      </c>
      <c r="C82" s="67"/>
      <c r="D82" s="15"/>
      <c r="E82" s="20">
        <v>1350</v>
      </c>
      <c r="F82" s="20">
        <v>1350</v>
      </c>
      <c r="G82" s="121">
        <v>846894</v>
      </c>
      <c r="H82" s="120">
        <v>46035</v>
      </c>
      <c r="I82" s="20">
        <f>ДЕК.25!I82+янв.26!F82-янв.26!E82</f>
        <v>2200</v>
      </c>
    </row>
    <row r="83" spans="1:9" x14ac:dyDescent="0.25">
      <c r="A83" s="23"/>
      <c r="B83" s="127">
        <v>84</v>
      </c>
      <c r="C83" s="67"/>
      <c r="D83" s="15"/>
      <c r="E83" s="20">
        <v>1350</v>
      </c>
      <c r="F83" s="20">
        <v>1350</v>
      </c>
      <c r="G83" s="121">
        <v>103704</v>
      </c>
      <c r="H83" s="120">
        <v>46037</v>
      </c>
      <c r="I83" s="20">
        <f>ДЕК.25!I83+янв.26!F83-янв.26!E83</f>
        <v>0</v>
      </c>
    </row>
    <row r="84" spans="1:9" x14ac:dyDescent="0.25">
      <c r="A84" s="19"/>
      <c r="B84" s="127">
        <v>85</v>
      </c>
      <c r="C84" s="67"/>
      <c r="D84" s="15"/>
      <c r="E84" s="20">
        <v>1350</v>
      </c>
      <c r="F84" s="20">
        <v>2600</v>
      </c>
      <c r="G84" s="121">
        <v>265578</v>
      </c>
      <c r="H84" s="120">
        <v>46025</v>
      </c>
      <c r="I84" s="20">
        <f>ДЕК.25!I84+янв.26!F84-янв.26!E84</f>
        <v>-1400</v>
      </c>
    </row>
    <row r="85" spans="1:9" x14ac:dyDescent="0.25">
      <c r="A85" s="23"/>
      <c r="B85" s="127">
        <v>86</v>
      </c>
      <c r="C85" s="67"/>
      <c r="D85" s="15"/>
      <c r="E85" s="20">
        <v>1350</v>
      </c>
      <c r="F85" s="20"/>
      <c r="G85" s="121"/>
      <c r="H85" s="120"/>
      <c r="I85" s="20">
        <f>ДЕК.25!I85+янв.26!F85-янв.26!E85</f>
        <v>-17550</v>
      </c>
    </row>
    <row r="86" spans="1:9" x14ac:dyDescent="0.25">
      <c r="A86" s="23"/>
      <c r="B86" s="127">
        <v>87</v>
      </c>
      <c r="C86" s="67"/>
      <c r="D86" s="15"/>
      <c r="E86" s="20">
        <v>1350</v>
      </c>
      <c r="F86" s="20"/>
      <c r="G86" s="121"/>
      <c r="H86" s="120"/>
      <c r="I86" s="20">
        <f>ДЕК.25!I86+янв.26!F86-янв.26!E86</f>
        <v>-12550</v>
      </c>
    </row>
    <row r="87" spans="1:9" x14ac:dyDescent="0.25">
      <c r="A87" s="23"/>
      <c r="B87" s="127">
        <v>88</v>
      </c>
      <c r="C87" s="67"/>
      <c r="D87" s="15"/>
      <c r="E87" s="20">
        <v>1350</v>
      </c>
      <c r="F87" s="20">
        <v>1350</v>
      </c>
      <c r="G87" s="121">
        <v>606736</v>
      </c>
      <c r="H87" s="120">
        <v>46041</v>
      </c>
      <c r="I87" s="20">
        <f>ДЕК.25!I87+янв.26!F87-янв.26!E87</f>
        <v>0</v>
      </c>
    </row>
    <row r="88" spans="1:9" x14ac:dyDescent="0.25">
      <c r="A88" s="23"/>
      <c r="B88" s="127">
        <v>89</v>
      </c>
      <c r="C88" s="67"/>
      <c r="D88" s="15"/>
      <c r="E88" s="20">
        <v>1350</v>
      </c>
      <c r="F88" s="20"/>
      <c r="G88" s="121"/>
      <c r="H88" s="120"/>
      <c r="I88" s="20">
        <f>ДЕК.25!I88+янв.26!F88-янв.26!E88</f>
        <v>-1350</v>
      </c>
    </row>
    <row r="89" spans="1:9" x14ac:dyDescent="0.25">
      <c r="A89" s="23"/>
      <c r="B89" s="127">
        <v>90</v>
      </c>
      <c r="C89" s="67"/>
      <c r="D89" s="15"/>
      <c r="E89" s="20">
        <v>1350</v>
      </c>
      <c r="F89" s="20"/>
      <c r="G89" s="121"/>
      <c r="H89" s="120"/>
      <c r="I89" s="20">
        <f>ДЕК.25!I89+янв.26!F89-янв.26!E89</f>
        <v>-1350</v>
      </c>
    </row>
    <row r="90" spans="1:9" x14ac:dyDescent="0.25">
      <c r="A90" s="23"/>
      <c r="B90" s="127">
        <v>91</v>
      </c>
      <c r="C90" s="67"/>
      <c r="D90" s="15"/>
      <c r="E90" s="20">
        <v>1350</v>
      </c>
      <c r="F90" s="20"/>
      <c r="G90" s="121"/>
      <c r="H90" s="120"/>
      <c r="I90" s="20">
        <f>ДЕК.25!I90+янв.26!F90-янв.26!E90</f>
        <v>1350</v>
      </c>
    </row>
    <row r="91" spans="1:9" x14ac:dyDescent="0.25">
      <c r="A91" s="23"/>
      <c r="B91" s="127">
        <v>92</v>
      </c>
      <c r="C91" s="67"/>
      <c r="D91" s="15"/>
      <c r="E91" s="20">
        <v>1350</v>
      </c>
      <c r="F91" s="20">
        <v>50</v>
      </c>
      <c r="G91" s="121">
        <v>21433</v>
      </c>
      <c r="H91" s="120">
        <v>46027</v>
      </c>
      <c r="I91" s="20">
        <f>ДЕК.25!I91+янв.26!F91-янв.26!E91</f>
        <v>1650</v>
      </c>
    </row>
    <row r="92" spans="1:9" x14ac:dyDescent="0.25">
      <c r="A92" s="24"/>
      <c r="B92" s="127">
        <v>93</v>
      </c>
      <c r="C92" s="67"/>
      <c r="D92" s="15"/>
      <c r="E92" s="20">
        <v>1350</v>
      </c>
      <c r="F92" s="20"/>
      <c r="G92" s="121"/>
      <c r="H92" s="120"/>
      <c r="I92" s="20">
        <f>ДЕК.25!I92+янв.26!F92-янв.26!E92</f>
        <v>-4050</v>
      </c>
    </row>
    <row r="93" spans="1:9" x14ac:dyDescent="0.25">
      <c r="A93" s="23"/>
      <c r="B93" s="127">
        <v>94</v>
      </c>
      <c r="C93" s="67"/>
      <c r="D93" s="15"/>
      <c r="E93" s="20">
        <v>1350</v>
      </c>
      <c r="F93" s="20">
        <v>1350</v>
      </c>
      <c r="G93" s="121">
        <v>193429</v>
      </c>
      <c r="H93" s="120">
        <v>46034</v>
      </c>
      <c r="I93" s="20">
        <f>ДЕК.25!I93+янв.26!F93-янв.26!E93</f>
        <v>2700</v>
      </c>
    </row>
    <row r="94" spans="1:9" x14ac:dyDescent="0.25">
      <c r="A94" s="19"/>
      <c r="B94" s="127">
        <v>95</v>
      </c>
      <c r="C94" s="67"/>
      <c r="D94" s="15"/>
      <c r="E94" s="20">
        <v>1350</v>
      </c>
      <c r="F94" s="20"/>
      <c r="G94" s="121"/>
      <c r="H94" s="120"/>
      <c r="I94" s="20">
        <f>ДЕК.25!I94+янв.26!F94-янв.26!E94</f>
        <v>-17550</v>
      </c>
    </row>
    <row r="95" spans="1:9" x14ac:dyDescent="0.25">
      <c r="A95" s="19"/>
      <c r="B95" s="127">
        <v>96</v>
      </c>
      <c r="C95" s="67"/>
      <c r="D95" s="15"/>
      <c r="E95" s="20">
        <v>1350</v>
      </c>
      <c r="F95" s="20"/>
      <c r="G95" s="121"/>
      <c r="H95" s="120"/>
      <c r="I95" s="20">
        <f>ДЕК.25!I95+янв.26!F95-янв.26!E95</f>
        <v>2450</v>
      </c>
    </row>
    <row r="96" spans="1:9" x14ac:dyDescent="0.25">
      <c r="A96" s="19"/>
      <c r="B96" s="127">
        <v>97</v>
      </c>
      <c r="C96" s="67"/>
      <c r="D96" s="15"/>
      <c r="E96" s="20">
        <v>0</v>
      </c>
      <c r="F96" s="20"/>
      <c r="G96" s="121"/>
      <c r="H96" s="120"/>
      <c r="I96" s="20">
        <f>ДЕК.25!I96+янв.26!F96-янв.26!E96</f>
        <v>0</v>
      </c>
    </row>
    <row r="97" spans="1:9" x14ac:dyDescent="0.25">
      <c r="A97" s="19"/>
      <c r="B97" s="127" t="s">
        <v>26</v>
      </c>
      <c r="C97" s="67"/>
      <c r="D97" s="15"/>
      <c r="E97" s="20">
        <v>1350</v>
      </c>
      <c r="F97" s="20"/>
      <c r="G97" s="121"/>
      <c r="H97" s="120"/>
      <c r="I97" s="20">
        <f>ДЕК.25!I97+янв.26!F97-янв.26!E97</f>
        <v>550</v>
      </c>
    </row>
    <row r="98" spans="1:9" x14ac:dyDescent="0.25">
      <c r="A98" s="19"/>
      <c r="B98" s="127" t="s">
        <v>28</v>
      </c>
      <c r="C98" s="67"/>
      <c r="D98" s="15"/>
      <c r="E98" s="20">
        <v>1350</v>
      </c>
      <c r="F98" s="20"/>
      <c r="G98" s="121"/>
      <c r="H98" s="120"/>
      <c r="I98" s="20">
        <f>ДЕК.25!I98+янв.26!F98-янв.26!E98</f>
        <v>-5391</v>
      </c>
    </row>
    <row r="99" spans="1:9" x14ac:dyDescent="0.25">
      <c r="A99" s="19"/>
      <c r="B99" s="127" t="s">
        <v>29</v>
      </c>
      <c r="C99" s="67"/>
      <c r="D99" s="15"/>
      <c r="E99" s="20"/>
      <c r="F99" s="20"/>
      <c r="G99" s="121"/>
      <c r="H99" s="120"/>
      <c r="I99" s="20">
        <f>ДЕК.25!I99+янв.26!F99-янв.26!E99</f>
        <v>3100</v>
      </c>
    </row>
    <row r="100" spans="1:9" x14ac:dyDescent="0.25">
      <c r="A100" s="19"/>
      <c r="B100" s="127" t="s">
        <v>30</v>
      </c>
      <c r="C100" s="67"/>
      <c r="D100" s="15"/>
      <c r="E100" s="20"/>
      <c r="F100" s="20"/>
      <c r="G100" s="121"/>
      <c r="H100" s="120"/>
      <c r="I100" s="20">
        <f>ДЕК.25!I100+янв.26!F100-янв.26!E100</f>
        <v>0</v>
      </c>
    </row>
    <row r="101" spans="1:9" x14ac:dyDescent="0.25">
      <c r="A101" s="19"/>
      <c r="B101" s="127" t="s">
        <v>31</v>
      </c>
      <c r="C101" s="67"/>
      <c r="D101" s="15"/>
      <c r="E101" s="20">
        <v>1350</v>
      </c>
      <c r="F101" s="20"/>
      <c r="G101" s="121"/>
      <c r="H101" s="120"/>
      <c r="I101" s="20">
        <f>ДЕК.25!I101+янв.26!F101-янв.26!E101</f>
        <v>-1350</v>
      </c>
    </row>
    <row r="102" spans="1:9" x14ac:dyDescent="0.25">
      <c r="A102" s="19"/>
      <c r="B102" s="127" t="s">
        <v>32</v>
      </c>
      <c r="C102" s="67"/>
      <c r="D102" s="15"/>
      <c r="E102" s="20">
        <v>1350</v>
      </c>
      <c r="F102" s="20">
        <v>1350</v>
      </c>
      <c r="G102" s="121">
        <v>404157</v>
      </c>
      <c r="H102" s="120">
        <v>46034</v>
      </c>
      <c r="I102" s="20">
        <f>ДЕК.25!I102+янв.26!F102-янв.26!E102</f>
        <v>-1350</v>
      </c>
    </row>
    <row r="103" spans="1:9" x14ac:dyDescent="0.25">
      <c r="A103" s="19"/>
      <c r="B103" s="127" t="s">
        <v>33</v>
      </c>
      <c r="C103" s="67"/>
      <c r="D103" s="15"/>
      <c r="E103" s="20"/>
      <c r="F103" s="20"/>
      <c r="G103" s="121"/>
      <c r="H103" s="120"/>
      <c r="I103" s="20">
        <f>ДЕК.25!I103+янв.26!F103-янв.26!E103</f>
        <v>0</v>
      </c>
    </row>
    <row r="104" spans="1:9" x14ac:dyDescent="0.25">
      <c r="A104" s="19"/>
      <c r="B104" s="127">
        <v>100</v>
      </c>
      <c r="C104" s="67"/>
      <c r="D104" s="15"/>
      <c r="E104" s="20">
        <v>0</v>
      </c>
      <c r="F104" s="20"/>
      <c r="G104" s="121"/>
      <c r="H104" s="120"/>
      <c r="I104" s="20">
        <f>ДЕК.25!I104+янв.26!F104-янв.26!E104</f>
        <v>0</v>
      </c>
    </row>
    <row r="105" spans="1:9" x14ac:dyDescent="0.25">
      <c r="A105" s="19"/>
      <c r="B105" s="127" t="s">
        <v>35</v>
      </c>
      <c r="C105" s="67"/>
      <c r="D105" s="15"/>
      <c r="E105" s="20">
        <v>1350</v>
      </c>
      <c r="F105" s="20"/>
      <c r="G105" s="121"/>
      <c r="H105" s="120"/>
      <c r="I105" s="20">
        <f>ДЕК.25!I105+янв.26!F105-янв.26!E105</f>
        <v>-17550</v>
      </c>
    </row>
    <row r="106" spans="1:9" x14ac:dyDescent="0.25">
      <c r="A106" s="22"/>
      <c r="B106" s="127">
        <v>101</v>
      </c>
      <c r="C106" s="67"/>
      <c r="D106" s="15"/>
      <c r="E106" s="20">
        <v>1350</v>
      </c>
      <c r="F106" s="20"/>
      <c r="G106" s="121"/>
      <c r="H106" s="120"/>
      <c r="I106" s="20">
        <f>ДЕК.25!I106+янв.26!F106-янв.26!E106</f>
        <v>450</v>
      </c>
    </row>
    <row r="107" spans="1:9" x14ac:dyDescent="0.25">
      <c r="A107" s="22"/>
      <c r="B107" s="127">
        <v>102</v>
      </c>
      <c r="C107" s="67"/>
      <c r="D107" s="15"/>
      <c r="E107" s="20">
        <v>1350</v>
      </c>
      <c r="F107" s="20"/>
      <c r="G107" s="121"/>
      <c r="H107" s="120"/>
      <c r="I107" s="20">
        <f>ДЕК.25!I107+янв.26!F107-янв.26!E107</f>
        <v>-17550</v>
      </c>
    </row>
    <row r="108" spans="1:9" x14ac:dyDescent="0.25">
      <c r="A108" s="22"/>
      <c r="B108" s="127" t="s">
        <v>36</v>
      </c>
      <c r="C108" s="67"/>
      <c r="D108" s="15"/>
      <c r="E108" s="20">
        <v>1350</v>
      </c>
      <c r="F108" s="20">
        <v>1350</v>
      </c>
      <c r="G108" s="121">
        <v>474183</v>
      </c>
      <c r="H108" s="120">
        <v>46036</v>
      </c>
      <c r="I108" s="20">
        <f>ДЕК.25!I108+янв.26!F108-янв.26!E108</f>
        <v>2700</v>
      </c>
    </row>
    <row r="109" spans="1:9" x14ac:dyDescent="0.25">
      <c r="A109" s="23"/>
      <c r="B109" s="127">
        <v>104</v>
      </c>
      <c r="C109" s="67"/>
      <c r="D109" s="15"/>
      <c r="E109" s="20">
        <v>1350</v>
      </c>
      <c r="F109" s="20">
        <v>1350</v>
      </c>
      <c r="G109" s="121">
        <v>812577</v>
      </c>
      <c r="H109" s="120">
        <v>46028</v>
      </c>
      <c r="I109" s="20">
        <f>ДЕК.25!I109+янв.26!F109-янв.26!E109</f>
        <v>0</v>
      </c>
    </row>
    <row r="110" spans="1:9" x14ac:dyDescent="0.25">
      <c r="A110" s="23"/>
      <c r="B110" s="127">
        <v>105</v>
      </c>
      <c r="C110" s="67"/>
      <c r="D110" s="15"/>
      <c r="E110" s="20">
        <v>1350</v>
      </c>
      <c r="F110" s="20">
        <v>1350</v>
      </c>
      <c r="G110" s="121">
        <v>645807</v>
      </c>
      <c r="H110" s="120">
        <v>46028</v>
      </c>
      <c r="I110" s="20">
        <f>ДЕК.25!I110+янв.26!F110-янв.26!E110</f>
        <v>0</v>
      </c>
    </row>
    <row r="111" spans="1:9" x14ac:dyDescent="0.25">
      <c r="A111" s="23"/>
      <c r="B111" s="127">
        <v>106</v>
      </c>
      <c r="C111" s="67"/>
      <c r="D111" s="15"/>
      <c r="E111" s="20">
        <v>1350</v>
      </c>
      <c r="F111" s="20"/>
      <c r="G111" s="121"/>
      <c r="H111" s="120"/>
      <c r="I111" s="20">
        <f>ДЕК.25!I111+янв.26!F111-янв.26!E111</f>
        <v>-9450</v>
      </c>
    </row>
    <row r="112" spans="1:9" x14ac:dyDescent="0.25">
      <c r="A112" s="23"/>
      <c r="B112" s="127" t="s">
        <v>37</v>
      </c>
      <c r="C112" s="67"/>
      <c r="D112" s="15"/>
      <c r="E112" s="20">
        <v>1350</v>
      </c>
      <c r="F112" s="20"/>
      <c r="G112" s="121"/>
      <c r="H112" s="120"/>
      <c r="I112" s="20">
        <f>ДЕК.25!I112+янв.26!F112-янв.26!E112</f>
        <v>-17550</v>
      </c>
    </row>
    <row r="113" spans="1:9" x14ac:dyDescent="0.25">
      <c r="A113" s="23"/>
      <c r="B113" s="127" t="s">
        <v>38</v>
      </c>
      <c r="C113" s="67"/>
      <c r="D113" s="15"/>
      <c r="E113" s="20">
        <v>1350</v>
      </c>
      <c r="F113" s="20"/>
      <c r="G113" s="121"/>
      <c r="H113" s="120"/>
      <c r="I113" s="20">
        <f>ДЕК.25!I113+янв.26!F113-янв.26!E113</f>
        <v>-1350</v>
      </c>
    </row>
    <row r="114" spans="1:9" x14ac:dyDescent="0.25">
      <c r="A114" s="23"/>
      <c r="B114" s="127">
        <v>108</v>
      </c>
      <c r="C114" s="67"/>
      <c r="D114" s="15"/>
      <c r="E114" s="20">
        <v>0</v>
      </c>
      <c r="F114" s="20"/>
      <c r="G114" s="121"/>
      <c r="H114" s="120"/>
      <c r="I114" s="20">
        <f>ДЕК.25!I114+янв.26!F114-янв.26!E114</f>
        <v>0</v>
      </c>
    </row>
    <row r="115" spans="1:9" x14ac:dyDescent="0.25">
      <c r="A115" s="23"/>
      <c r="B115" s="127">
        <v>109</v>
      </c>
      <c r="C115" s="67"/>
      <c r="D115" s="15"/>
      <c r="E115" s="20">
        <v>1350</v>
      </c>
      <c r="F115" s="20"/>
      <c r="G115" s="121"/>
      <c r="H115" s="120"/>
      <c r="I115" s="20">
        <f>ДЕК.25!I115+янв.26!F115-янв.26!E115</f>
        <v>-17550</v>
      </c>
    </row>
    <row r="116" spans="1:9" x14ac:dyDescent="0.25">
      <c r="A116" s="19"/>
      <c r="B116" s="127">
        <v>110</v>
      </c>
      <c r="C116" s="67"/>
      <c r="D116" s="15"/>
      <c r="E116" s="20">
        <v>1350</v>
      </c>
      <c r="F116" s="20"/>
      <c r="G116" s="121"/>
      <c r="H116" s="120"/>
      <c r="I116" s="20">
        <f>ДЕК.25!I116+янв.26!F116-янв.26!E116</f>
        <v>-1350</v>
      </c>
    </row>
    <row r="117" spans="1:9" x14ac:dyDescent="0.25">
      <c r="A117" s="19"/>
      <c r="B117" s="127">
        <v>111</v>
      </c>
      <c r="C117" s="67"/>
      <c r="D117" s="15"/>
      <c r="E117" s="20">
        <v>1350</v>
      </c>
      <c r="F117" s="20"/>
      <c r="G117" s="121"/>
      <c r="H117" s="120"/>
      <c r="I117" s="20">
        <f>ДЕК.25!I117+янв.26!F117-янв.26!E117</f>
        <v>2700</v>
      </c>
    </row>
    <row r="118" spans="1:9" x14ac:dyDescent="0.25">
      <c r="A118" s="19"/>
      <c r="B118" s="127">
        <v>112</v>
      </c>
      <c r="C118" s="67"/>
      <c r="D118" s="15"/>
      <c r="E118" s="20">
        <v>0</v>
      </c>
      <c r="F118" s="20"/>
      <c r="G118" s="121"/>
      <c r="H118" s="120"/>
      <c r="I118" s="20">
        <f>ДЕК.25!I118+янв.26!F118-янв.26!E118</f>
        <v>0</v>
      </c>
    </row>
    <row r="119" spans="1:9" x14ac:dyDescent="0.25">
      <c r="A119" s="19"/>
      <c r="B119" s="127" t="s">
        <v>39</v>
      </c>
      <c r="C119" s="67"/>
      <c r="D119" s="15"/>
      <c r="E119" s="20"/>
      <c r="F119" s="20"/>
      <c r="G119" s="121"/>
      <c r="H119" s="120"/>
      <c r="I119" s="20">
        <f>ДЕК.25!I119+янв.26!F119-янв.26!E119</f>
        <v>0</v>
      </c>
    </row>
    <row r="120" spans="1:9" x14ac:dyDescent="0.25">
      <c r="A120" s="19"/>
      <c r="B120" s="127">
        <v>113</v>
      </c>
      <c r="C120" s="67"/>
      <c r="D120" s="15"/>
      <c r="E120" s="20">
        <v>1350</v>
      </c>
      <c r="F120" s="20"/>
      <c r="G120" s="121"/>
      <c r="H120" s="120"/>
      <c r="I120" s="20">
        <f>ДЕК.25!I120+янв.26!F120-янв.26!E120</f>
        <v>-1350</v>
      </c>
    </row>
    <row r="121" spans="1:9" x14ac:dyDescent="0.25">
      <c r="A121" s="23"/>
      <c r="B121" s="127">
        <v>114</v>
      </c>
      <c r="C121" s="67"/>
      <c r="D121" s="15"/>
      <c r="E121" s="20">
        <v>1350</v>
      </c>
      <c r="F121" s="20"/>
      <c r="G121" s="121"/>
      <c r="H121" s="120"/>
      <c r="I121" s="20">
        <f>ДЕК.25!I121+янв.26!F121-янв.26!E121</f>
        <v>-17550</v>
      </c>
    </row>
    <row r="122" spans="1:9" x14ac:dyDescent="0.25">
      <c r="A122" s="23"/>
      <c r="B122" s="127" t="s">
        <v>40</v>
      </c>
      <c r="C122" s="67"/>
      <c r="D122" s="15"/>
      <c r="E122" s="20">
        <v>1350</v>
      </c>
      <c r="F122" s="20"/>
      <c r="G122" s="121"/>
      <c r="H122" s="120"/>
      <c r="I122" s="20">
        <f>ДЕК.25!I122+янв.26!F122-янв.26!E122</f>
        <v>-1350</v>
      </c>
    </row>
    <row r="123" spans="1:9" x14ac:dyDescent="0.25">
      <c r="A123" s="23"/>
      <c r="B123" s="127">
        <v>117</v>
      </c>
      <c r="C123" s="67"/>
      <c r="D123" s="15"/>
      <c r="E123" s="20">
        <v>1350</v>
      </c>
      <c r="F123" s="20">
        <v>3700</v>
      </c>
      <c r="G123" s="121">
        <v>468991</v>
      </c>
      <c r="H123" s="120">
        <v>46025</v>
      </c>
      <c r="I123" s="20">
        <f>ДЕК.25!I123+янв.26!F123-янв.26!E123</f>
        <v>1850</v>
      </c>
    </row>
    <row r="124" spans="1:9" x14ac:dyDescent="0.25">
      <c r="A124" s="23"/>
      <c r="B124" s="127">
        <v>118</v>
      </c>
      <c r="C124" s="67"/>
      <c r="D124" s="15"/>
      <c r="E124" s="20">
        <v>1350</v>
      </c>
      <c r="F124" s="20"/>
      <c r="G124" s="121"/>
      <c r="H124" s="120"/>
      <c r="I124" s="20">
        <f>ДЕК.25!I124+янв.26!F124-янв.26!E124</f>
        <v>-2550</v>
      </c>
    </row>
    <row r="125" spans="1:9" x14ac:dyDescent="0.25">
      <c r="A125" s="23"/>
      <c r="B125" s="127">
        <f>B124+1</f>
        <v>119</v>
      </c>
      <c r="C125" s="67"/>
      <c r="D125" s="15"/>
      <c r="E125" s="20">
        <v>0</v>
      </c>
      <c r="F125" s="20"/>
      <c r="G125" s="121"/>
      <c r="H125" s="120"/>
      <c r="I125" s="20">
        <f>ДЕК.25!I125+янв.26!F125-янв.26!E125</f>
        <v>0</v>
      </c>
    </row>
    <row r="126" spans="1:9" x14ac:dyDescent="0.25">
      <c r="A126" s="23"/>
      <c r="B126" s="127">
        <f t="shared" ref="B126:B132" si="0">B125+1</f>
        <v>120</v>
      </c>
      <c r="C126" s="61"/>
      <c r="D126" s="15"/>
      <c r="E126" s="20">
        <v>1350</v>
      </c>
      <c r="F126" s="20"/>
      <c r="G126" s="121"/>
      <c r="H126" s="120"/>
      <c r="I126" s="20">
        <f>ДЕК.25!I126+янв.26!F126-янв.26!E126</f>
        <v>2950</v>
      </c>
    </row>
    <row r="127" spans="1:9" x14ac:dyDescent="0.25">
      <c r="A127" s="23"/>
      <c r="B127" s="127">
        <f t="shared" si="0"/>
        <v>121</v>
      </c>
      <c r="C127" s="67"/>
      <c r="D127" s="15"/>
      <c r="E127" s="20">
        <v>1350</v>
      </c>
      <c r="F127" s="20"/>
      <c r="G127" s="121"/>
      <c r="H127" s="120"/>
      <c r="I127" s="20">
        <f>ДЕК.25!I127+янв.26!F127-янв.26!E127</f>
        <v>2700</v>
      </c>
    </row>
    <row r="128" spans="1:9" x14ac:dyDescent="0.25">
      <c r="A128" s="23"/>
      <c r="B128" s="127">
        <f t="shared" si="0"/>
        <v>122</v>
      </c>
      <c r="C128" s="67"/>
      <c r="D128" s="15"/>
      <c r="E128" s="20">
        <v>1350</v>
      </c>
      <c r="F128" s="20"/>
      <c r="G128" s="121"/>
      <c r="H128" s="120"/>
      <c r="I128" s="20">
        <f>ДЕК.25!I128+янв.26!F128-янв.26!E128</f>
        <v>-5400</v>
      </c>
    </row>
    <row r="129" spans="1:9" x14ac:dyDescent="0.25">
      <c r="A129" s="23"/>
      <c r="B129" s="127">
        <f t="shared" si="0"/>
        <v>123</v>
      </c>
      <c r="C129" s="67"/>
      <c r="D129" s="15"/>
      <c r="E129" s="20"/>
      <c r="F129" s="20"/>
      <c r="G129" s="121"/>
      <c r="H129" s="120"/>
      <c r="I129" s="20">
        <f>ДЕК.25!I129+янв.26!F129-янв.26!E129</f>
        <v>0</v>
      </c>
    </row>
    <row r="130" spans="1:9" x14ac:dyDescent="0.25">
      <c r="A130" s="23"/>
      <c r="B130" s="127">
        <f>B129+1</f>
        <v>124</v>
      </c>
      <c r="C130" s="67"/>
      <c r="D130" s="15"/>
      <c r="E130" s="20">
        <v>1350</v>
      </c>
      <c r="F130" s="20">
        <v>1350</v>
      </c>
      <c r="G130" s="121">
        <v>223808</v>
      </c>
      <c r="H130" s="120">
        <v>46025</v>
      </c>
      <c r="I130" s="20">
        <f>ДЕК.25!I130+янв.26!F130-янв.26!E130</f>
        <v>-2700</v>
      </c>
    </row>
    <row r="131" spans="1:9" x14ac:dyDescent="0.25">
      <c r="A131" s="23"/>
      <c r="B131" s="127">
        <f t="shared" si="0"/>
        <v>125</v>
      </c>
      <c r="C131" s="67"/>
      <c r="D131" s="15"/>
      <c r="E131" s="20">
        <v>1350</v>
      </c>
      <c r="F131" s="20"/>
      <c r="G131" s="121"/>
      <c r="H131" s="120"/>
      <c r="I131" s="20">
        <f>ДЕК.25!I131+янв.26!F131-янв.26!E131</f>
        <v>-6750</v>
      </c>
    </row>
    <row r="132" spans="1:9" x14ac:dyDescent="0.25">
      <c r="A132" s="23"/>
      <c r="B132" s="127">
        <f t="shared" si="0"/>
        <v>126</v>
      </c>
      <c r="C132" s="67"/>
      <c r="D132" s="15"/>
      <c r="E132" s="20">
        <v>1350</v>
      </c>
      <c r="F132" s="20"/>
      <c r="G132" s="121"/>
      <c r="H132" s="120"/>
      <c r="I132" s="20">
        <f>ДЕК.25!I132+янв.26!F132-янв.26!E132</f>
        <v>-17550</v>
      </c>
    </row>
    <row r="133" spans="1:9" x14ac:dyDescent="0.25">
      <c r="A133" s="23"/>
      <c r="B133" s="127">
        <v>127</v>
      </c>
      <c r="C133" s="67"/>
      <c r="D133" s="15"/>
      <c r="E133" s="20">
        <v>1350</v>
      </c>
      <c r="F133" s="20"/>
      <c r="G133" s="121"/>
      <c r="H133" s="120"/>
      <c r="I133" s="20">
        <f>ДЕК.25!I133+янв.26!F133-янв.26!E133</f>
        <v>-17550</v>
      </c>
    </row>
    <row r="134" spans="1:9" x14ac:dyDescent="0.25">
      <c r="A134" s="23"/>
      <c r="B134" s="127" t="s">
        <v>42</v>
      </c>
      <c r="C134" s="67"/>
      <c r="D134" s="15"/>
      <c r="E134" s="20">
        <v>1350</v>
      </c>
      <c r="F134" s="20"/>
      <c r="G134" s="121"/>
      <c r="H134" s="120"/>
      <c r="I134" s="20">
        <f>ДЕК.25!I134+янв.26!F134-янв.26!E134</f>
        <v>4300</v>
      </c>
    </row>
    <row r="135" spans="1:9" x14ac:dyDescent="0.25">
      <c r="A135" s="23"/>
      <c r="B135" s="127" t="s">
        <v>43</v>
      </c>
      <c r="C135" s="67"/>
      <c r="D135" s="15"/>
      <c r="E135" s="20">
        <v>1350</v>
      </c>
      <c r="F135" s="20">
        <v>5400</v>
      </c>
      <c r="G135" s="121">
        <v>124924</v>
      </c>
      <c r="H135" s="120">
        <v>46038</v>
      </c>
      <c r="I135" s="20">
        <f>ДЕК.25!I135+янв.26!F135-янв.26!E135</f>
        <v>4050</v>
      </c>
    </row>
    <row r="136" spans="1:9" x14ac:dyDescent="0.25">
      <c r="A136" s="23"/>
      <c r="B136" s="127">
        <v>129</v>
      </c>
      <c r="C136" s="67"/>
      <c r="D136" s="15"/>
      <c r="E136" s="20">
        <v>1350</v>
      </c>
      <c r="F136" s="20"/>
      <c r="G136" s="121"/>
      <c r="H136" s="120"/>
      <c r="I136" s="20">
        <f>ДЕК.25!I136+янв.26!F136-янв.26!E136</f>
        <v>-17550</v>
      </c>
    </row>
    <row r="137" spans="1:9" x14ac:dyDescent="0.25">
      <c r="A137" s="23"/>
      <c r="B137" s="127">
        <f>B136+1</f>
        <v>130</v>
      </c>
      <c r="C137" s="67"/>
      <c r="D137" s="15"/>
      <c r="E137" s="20">
        <v>1350</v>
      </c>
      <c r="F137" s="20"/>
      <c r="G137" s="121"/>
      <c r="H137" s="120"/>
      <c r="I137" s="20">
        <f>ДЕК.25!I137+янв.26!F137-янв.26!E137</f>
        <v>-1550</v>
      </c>
    </row>
    <row r="138" spans="1:9" x14ac:dyDescent="0.25">
      <c r="A138" s="23"/>
      <c r="B138" s="127">
        <f t="shared" ref="B138:B144" si="1">B137+1</f>
        <v>131</v>
      </c>
      <c r="C138" s="67"/>
      <c r="D138" s="15"/>
      <c r="E138" s="20">
        <v>1350</v>
      </c>
      <c r="F138" s="20"/>
      <c r="G138" s="121"/>
      <c r="H138" s="120"/>
      <c r="I138" s="20">
        <f>ДЕК.25!I138+янв.26!F138-янв.26!E138</f>
        <v>-1350</v>
      </c>
    </row>
    <row r="139" spans="1:9" x14ac:dyDescent="0.25">
      <c r="A139" s="23"/>
      <c r="B139" s="127">
        <f t="shared" si="1"/>
        <v>132</v>
      </c>
      <c r="C139" s="67"/>
      <c r="D139" s="15"/>
      <c r="E139" s="20">
        <v>1350</v>
      </c>
      <c r="F139" s="20"/>
      <c r="G139" s="121"/>
      <c r="H139" s="120"/>
      <c r="I139" s="20">
        <f>ДЕК.25!I139+янв.26!F139-янв.26!E139</f>
        <v>-1350</v>
      </c>
    </row>
    <row r="140" spans="1:9" x14ac:dyDescent="0.25">
      <c r="A140" s="23"/>
      <c r="B140" s="127">
        <f t="shared" si="1"/>
        <v>133</v>
      </c>
      <c r="C140" s="67"/>
      <c r="D140" s="15"/>
      <c r="E140" s="20">
        <v>1350</v>
      </c>
      <c r="F140" s="20"/>
      <c r="G140" s="121"/>
      <c r="H140" s="120"/>
      <c r="I140" s="20">
        <f>ДЕК.25!I140+янв.26!F140-янв.26!E140</f>
        <v>-1350</v>
      </c>
    </row>
    <row r="141" spans="1:9" x14ac:dyDescent="0.25">
      <c r="A141" s="23"/>
      <c r="B141" s="127">
        <f t="shared" si="1"/>
        <v>134</v>
      </c>
      <c r="C141" s="67"/>
      <c r="D141" s="15"/>
      <c r="E141" s="20">
        <v>1350</v>
      </c>
      <c r="F141" s="20"/>
      <c r="G141" s="121"/>
      <c r="H141" s="120"/>
      <c r="I141" s="20">
        <f>ДЕК.25!I141+янв.26!F141-янв.26!E141</f>
        <v>1350</v>
      </c>
    </row>
    <row r="142" spans="1:9" x14ac:dyDescent="0.25">
      <c r="A142" s="23"/>
      <c r="B142" s="127">
        <f t="shared" si="1"/>
        <v>135</v>
      </c>
      <c r="C142" s="67"/>
      <c r="D142" s="15"/>
      <c r="E142" s="20">
        <v>0</v>
      </c>
      <c r="F142" s="20"/>
      <c r="G142" s="121"/>
      <c r="H142" s="120"/>
      <c r="I142" s="20">
        <f>ДЕК.25!I142+янв.26!F142-янв.26!E142</f>
        <v>0</v>
      </c>
    </row>
    <row r="143" spans="1:9" x14ac:dyDescent="0.25">
      <c r="A143" s="23"/>
      <c r="B143" s="127">
        <f t="shared" si="1"/>
        <v>136</v>
      </c>
      <c r="C143" s="67"/>
      <c r="D143" s="15"/>
      <c r="E143" s="20">
        <v>1350</v>
      </c>
      <c r="F143" s="20"/>
      <c r="G143" s="121"/>
      <c r="H143" s="120"/>
      <c r="I143" s="20">
        <f>ДЕК.25!I143+янв.26!F143-янв.26!E143</f>
        <v>5000</v>
      </c>
    </row>
    <row r="144" spans="1:9" x14ac:dyDescent="0.25">
      <c r="A144" s="23"/>
      <c r="B144" s="127">
        <f t="shared" si="1"/>
        <v>137</v>
      </c>
      <c r="C144" s="67"/>
      <c r="D144" s="15"/>
      <c r="E144" s="20">
        <v>1350</v>
      </c>
      <c r="F144" s="20">
        <v>1350</v>
      </c>
      <c r="G144" s="121">
        <v>43876</v>
      </c>
      <c r="H144" s="120">
        <v>46030</v>
      </c>
      <c r="I144" s="20">
        <f>ДЕК.25!I144+янв.26!F144-янв.26!E144</f>
        <v>-2700</v>
      </c>
    </row>
    <row r="145" spans="1:9" x14ac:dyDescent="0.25">
      <c r="A145" s="23"/>
      <c r="B145" s="127" t="s">
        <v>44</v>
      </c>
      <c r="C145" s="67"/>
      <c r="D145" s="15"/>
      <c r="E145" s="20">
        <v>1350</v>
      </c>
      <c r="F145" s="20"/>
      <c r="G145" s="121"/>
      <c r="H145" s="120"/>
      <c r="I145" s="20">
        <f>ДЕК.25!I145+янв.26!F145-янв.26!E145</f>
        <v>-2550</v>
      </c>
    </row>
    <row r="146" spans="1:9" x14ac:dyDescent="0.25">
      <c r="A146" s="19"/>
      <c r="B146" s="127">
        <v>140</v>
      </c>
      <c r="C146" s="67"/>
      <c r="D146" s="15"/>
      <c r="E146" s="20">
        <v>1350</v>
      </c>
      <c r="F146" s="20"/>
      <c r="G146" s="121"/>
      <c r="H146" s="120"/>
      <c r="I146" s="20">
        <f>ДЕК.25!I146+янв.26!F146-янв.26!E146</f>
        <v>9450</v>
      </c>
    </row>
    <row r="147" spans="1:9" x14ac:dyDescent="0.25">
      <c r="A147" s="19"/>
      <c r="B147" s="127">
        <v>141</v>
      </c>
      <c r="C147" s="67"/>
      <c r="D147" s="15"/>
      <c r="E147" s="20">
        <v>1350</v>
      </c>
      <c r="F147" s="20">
        <v>1350</v>
      </c>
      <c r="G147" s="121">
        <v>92501</v>
      </c>
      <c r="H147" s="120">
        <v>46034</v>
      </c>
      <c r="I147" s="20">
        <f>ДЕК.25!I147+янв.26!F147-янв.26!E147</f>
        <v>0</v>
      </c>
    </row>
    <row r="148" spans="1:9" x14ac:dyDescent="0.25">
      <c r="A148" s="19"/>
      <c r="B148" s="127">
        <v>142</v>
      </c>
      <c r="C148" s="67"/>
      <c r="D148" s="15"/>
      <c r="E148" s="20">
        <v>1350</v>
      </c>
      <c r="F148" s="20"/>
      <c r="G148" s="121"/>
      <c r="H148" s="120"/>
      <c r="I148" s="20">
        <f>ДЕК.25!I148+янв.26!F148-янв.26!E148</f>
        <v>-17550</v>
      </c>
    </row>
    <row r="149" spans="1:9" x14ac:dyDescent="0.25">
      <c r="A149" s="23"/>
      <c r="B149" s="127">
        <v>143</v>
      </c>
      <c r="C149" s="67"/>
      <c r="D149" s="15"/>
      <c r="E149" s="20">
        <v>1350</v>
      </c>
      <c r="F149" s="20"/>
      <c r="G149" s="121"/>
      <c r="H149" s="120"/>
      <c r="I149" s="20">
        <f>ДЕК.25!I149+янв.26!F149-янв.26!E149</f>
        <v>0</v>
      </c>
    </row>
    <row r="150" spans="1:9" x14ac:dyDescent="0.25">
      <c r="A150" s="23"/>
      <c r="B150" s="127">
        <v>144</v>
      </c>
      <c r="C150" s="67"/>
      <c r="D150" s="15"/>
      <c r="E150" s="20">
        <v>1350</v>
      </c>
      <c r="F150" s="20"/>
      <c r="G150" s="121"/>
      <c r="H150" s="120"/>
      <c r="I150" s="20">
        <f>ДЕК.25!I150+янв.26!F150-янв.26!E150</f>
        <v>-17550</v>
      </c>
    </row>
    <row r="151" spans="1:9" x14ac:dyDescent="0.25">
      <c r="A151" s="23"/>
      <c r="B151" s="127">
        <f>B150+1</f>
        <v>145</v>
      </c>
      <c r="C151" s="67"/>
      <c r="D151" s="15"/>
      <c r="E151" s="20">
        <v>1350</v>
      </c>
      <c r="F151" s="20"/>
      <c r="G151" s="121"/>
      <c r="H151" s="120"/>
      <c r="I151" s="20">
        <f>ДЕК.25!I151+янв.26!F151-янв.26!E151</f>
        <v>-17550</v>
      </c>
    </row>
    <row r="152" spans="1:9" x14ac:dyDescent="0.25">
      <c r="A152" s="23"/>
      <c r="B152" s="127">
        <f t="shared" ref="B152:B177" si="2">B151+1</f>
        <v>146</v>
      </c>
      <c r="C152" s="67"/>
      <c r="D152" s="15"/>
      <c r="E152" s="20">
        <v>1350</v>
      </c>
      <c r="F152" s="20"/>
      <c r="G152" s="121"/>
      <c r="H152" s="120"/>
      <c r="I152" s="20">
        <f>ДЕК.25!I152+янв.26!F152-янв.26!E152</f>
        <v>-7550</v>
      </c>
    </row>
    <row r="153" spans="1:9" x14ac:dyDescent="0.25">
      <c r="A153" s="23"/>
      <c r="B153" s="127">
        <f t="shared" si="2"/>
        <v>147</v>
      </c>
      <c r="C153" s="73"/>
      <c r="D153" s="15"/>
      <c r="E153" s="20">
        <v>1350</v>
      </c>
      <c r="F153" s="20"/>
      <c r="G153" s="121"/>
      <c r="H153" s="120"/>
      <c r="I153" s="20">
        <f>ДЕК.25!I153+янв.26!F153-янв.26!E153</f>
        <v>-17550</v>
      </c>
    </row>
    <row r="154" spans="1:9" x14ac:dyDescent="0.25">
      <c r="A154" s="23"/>
      <c r="B154" s="127">
        <f t="shared" si="2"/>
        <v>148</v>
      </c>
      <c r="C154" s="72"/>
      <c r="D154" s="15"/>
      <c r="E154" s="20"/>
      <c r="F154" s="20"/>
      <c r="G154" s="121"/>
      <c r="H154" s="120"/>
      <c r="I154" s="20">
        <f>ДЕК.25!I154+янв.26!F154-янв.26!E154</f>
        <v>0</v>
      </c>
    </row>
    <row r="155" spans="1:9" x14ac:dyDescent="0.25">
      <c r="A155" s="23"/>
      <c r="B155" s="127">
        <f t="shared" si="2"/>
        <v>149</v>
      </c>
      <c r="C155" s="72"/>
      <c r="D155" s="15"/>
      <c r="E155" s="20"/>
      <c r="F155" s="20"/>
      <c r="G155" s="121"/>
      <c r="H155" s="120"/>
      <c r="I155" s="20">
        <f>ДЕК.25!I155+янв.26!F155-янв.26!E155</f>
        <v>0</v>
      </c>
    </row>
    <row r="156" spans="1:9" x14ac:dyDescent="0.25">
      <c r="A156" s="23"/>
      <c r="B156" s="127">
        <f t="shared" si="2"/>
        <v>150</v>
      </c>
      <c r="C156" s="67"/>
      <c r="D156" s="15"/>
      <c r="E156" s="20">
        <v>0</v>
      </c>
      <c r="F156" s="20"/>
      <c r="G156" s="121"/>
      <c r="H156" s="120"/>
      <c r="I156" s="20">
        <f>ДЕК.25!I156+янв.26!F156-янв.26!E156</f>
        <v>0</v>
      </c>
    </row>
    <row r="157" spans="1:9" x14ac:dyDescent="0.25">
      <c r="A157" s="23"/>
      <c r="B157" s="127">
        <f t="shared" si="2"/>
        <v>151</v>
      </c>
      <c r="C157" s="67"/>
      <c r="D157" s="15"/>
      <c r="E157" s="20">
        <v>1350</v>
      </c>
      <c r="F157" s="20"/>
      <c r="G157" s="121"/>
      <c r="H157" s="120"/>
      <c r="I157" s="20">
        <f>ДЕК.25!I157+янв.26!F157-янв.26!E157</f>
        <v>18950</v>
      </c>
    </row>
    <row r="158" spans="1:9" x14ac:dyDescent="0.25">
      <c r="A158" s="23"/>
      <c r="B158" s="127">
        <f t="shared" si="2"/>
        <v>152</v>
      </c>
      <c r="C158" s="70"/>
      <c r="D158" s="15"/>
      <c r="E158" s="20">
        <v>1350</v>
      </c>
      <c r="F158" s="20"/>
      <c r="G158" s="121"/>
      <c r="H158" s="120"/>
      <c r="I158" s="20">
        <f>ДЕК.25!I158+янв.26!F158-янв.26!E158</f>
        <v>-7500</v>
      </c>
    </row>
    <row r="159" spans="1:9" x14ac:dyDescent="0.25">
      <c r="A159" s="23"/>
      <c r="B159" s="127">
        <v>153</v>
      </c>
      <c r="C159" s="170" t="s">
        <v>933</v>
      </c>
      <c r="D159" s="15"/>
      <c r="E159" s="20"/>
      <c r="F159" s="20"/>
      <c r="G159" s="121"/>
      <c r="H159" s="120"/>
      <c r="I159" s="20">
        <f>ДЕК.25!I159+янв.26!F159-янв.26!E159</f>
        <v>0</v>
      </c>
    </row>
    <row r="160" spans="1:9" x14ac:dyDescent="0.25">
      <c r="A160" s="23"/>
      <c r="B160" s="127">
        <v>154</v>
      </c>
      <c r="C160" s="171"/>
      <c r="D160" s="15"/>
      <c r="E160" s="20">
        <v>1350</v>
      </c>
      <c r="F160" s="20"/>
      <c r="G160" s="121"/>
      <c r="H160" s="120"/>
      <c r="I160" s="20">
        <f>ДЕК.25!I160+янв.26!F160-янв.26!E160</f>
        <v>-2750</v>
      </c>
    </row>
    <row r="161" spans="1:9" x14ac:dyDescent="0.25">
      <c r="A161" s="23"/>
      <c r="B161" s="127">
        <v>155</v>
      </c>
      <c r="C161" s="63"/>
      <c r="D161" s="15"/>
      <c r="E161" s="20">
        <v>1350</v>
      </c>
      <c r="F161" s="20"/>
      <c r="G161" s="121"/>
      <c r="H161" s="120"/>
      <c r="I161" s="20">
        <f>ДЕК.25!I161+янв.26!F161-янв.26!E161</f>
        <v>18950</v>
      </c>
    </row>
    <row r="162" spans="1:9" x14ac:dyDescent="0.25">
      <c r="A162" s="23"/>
      <c r="B162" s="127">
        <v>156</v>
      </c>
      <c r="C162" s="63"/>
      <c r="D162" s="15"/>
      <c r="E162" s="20">
        <v>1350</v>
      </c>
      <c r="F162" s="20"/>
      <c r="G162" s="121"/>
      <c r="H162" s="120"/>
      <c r="I162" s="20">
        <f>ДЕК.25!I162+янв.26!F162-янв.26!E162</f>
        <v>-4050</v>
      </c>
    </row>
    <row r="163" spans="1:9" x14ac:dyDescent="0.25">
      <c r="A163" s="23"/>
      <c r="B163" s="127">
        <v>157</v>
      </c>
      <c r="C163" s="63"/>
      <c r="D163" s="15"/>
      <c r="E163" s="20">
        <v>1350</v>
      </c>
      <c r="F163" s="20"/>
      <c r="G163" s="121"/>
      <c r="H163" s="120"/>
      <c r="I163" s="20">
        <f>ДЕК.25!I163+янв.26!F163-янв.26!E163</f>
        <v>9450</v>
      </c>
    </row>
    <row r="164" spans="1:9" x14ac:dyDescent="0.25">
      <c r="A164" s="23"/>
      <c r="B164" s="127">
        <v>158</v>
      </c>
      <c r="C164" s="63"/>
      <c r="D164" s="15"/>
      <c r="E164" s="20">
        <v>1350</v>
      </c>
      <c r="F164" s="20"/>
      <c r="G164" s="121"/>
      <c r="H164" s="120"/>
      <c r="I164" s="20">
        <f>ДЕК.25!I164+янв.26!F164-янв.26!E164</f>
        <v>0</v>
      </c>
    </row>
    <row r="165" spans="1:9" x14ac:dyDescent="0.25">
      <c r="A165" s="23"/>
      <c r="B165" s="127">
        <v>159</v>
      </c>
      <c r="C165" s="63"/>
      <c r="D165" s="15"/>
      <c r="E165" s="20">
        <v>1350</v>
      </c>
      <c r="F165" s="20">
        <v>2700</v>
      </c>
      <c r="G165" s="121">
        <v>66599</v>
      </c>
      <c r="H165" s="120">
        <v>46034</v>
      </c>
      <c r="I165" s="20">
        <f>ДЕК.25!I165+янв.26!F165-янв.26!E165</f>
        <v>1350</v>
      </c>
    </row>
    <row r="166" spans="1:9" x14ac:dyDescent="0.25">
      <c r="A166" s="23"/>
      <c r="B166" s="127">
        <v>160</v>
      </c>
      <c r="C166" s="63"/>
      <c r="D166" s="15"/>
      <c r="E166" s="20">
        <v>1350</v>
      </c>
      <c r="F166" s="20"/>
      <c r="G166" s="121"/>
      <c r="H166" s="120"/>
      <c r="I166" s="20">
        <f>ДЕК.25!I166+янв.26!F166-янв.26!E166</f>
        <v>3450</v>
      </c>
    </row>
    <row r="167" spans="1:9" x14ac:dyDescent="0.25">
      <c r="A167" s="23"/>
      <c r="B167" s="127">
        <v>161</v>
      </c>
      <c r="C167" s="63"/>
      <c r="D167" s="15"/>
      <c r="E167" s="20"/>
      <c r="F167" s="20"/>
      <c r="G167" s="121"/>
      <c r="H167" s="120"/>
      <c r="I167" s="20">
        <f>ДЕК.25!I167+янв.26!F167-янв.26!E167</f>
        <v>0</v>
      </c>
    </row>
    <row r="168" spans="1:9" x14ac:dyDescent="0.25">
      <c r="A168" s="23"/>
      <c r="B168" s="127">
        <v>162</v>
      </c>
      <c r="C168" s="63"/>
      <c r="D168" s="15"/>
      <c r="E168" s="20">
        <v>1350</v>
      </c>
      <c r="F168" s="20"/>
      <c r="G168" s="121"/>
      <c r="H168" s="120"/>
      <c r="I168" s="20">
        <f>ДЕК.25!I168+янв.26!F168-янв.26!E168</f>
        <v>-1350</v>
      </c>
    </row>
    <row r="169" spans="1:9" x14ac:dyDescent="0.25">
      <c r="A169" s="23"/>
      <c r="B169" s="127">
        <v>163</v>
      </c>
      <c r="C169" s="63"/>
      <c r="D169" s="15"/>
      <c r="E169" s="20">
        <v>0</v>
      </c>
      <c r="F169" s="20"/>
      <c r="G169" s="121"/>
      <c r="H169" s="120"/>
      <c r="I169" s="20">
        <f>ДЕК.25!I169+янв.26!F169-янв.26!E169</f>
        <v>0</v>
      </c>
    </row>
    <row r="170" spans="1:9" x14ac:dyDescent="0.25">
      <c r="A170" s="23"/>
      <c r="B170" s="127">
        <v>164</v>
      </c>
      <c r="C170" s="73"/>
      <c r="D170" s="15"/>
      <c r="E170" s="20"/>
      <c r="F170" s="20"/>
      <c r="G170" s="121"/>
      <c r="H170" s="120"/>
      <c r="I170" s="20">
        <f>ДЕК.25!I170+янв.26!F170-янв.26!E170</f>
        <v>0</v>
      </c>
    </row>
    <row r="171" spans="1:9" x14ac:dyDescent="0.25">
      <c r="A171" s="23"/>
      <c r="B171" s="127">
        <f t="shared" si="2"/>
        <v>165</v>
      </c>
      <c r="C171" s="73"/>
      <c r="D171" s="15"/>
      <c r="E171" s="20"/>
      <c r="F171" s="20"/>
      <c r="G171" s="121"/>
      <c r="H171" s="120"/>
      <c r="I171" s="20">
        <f>ДЕК.25!I171+янв.26!F171-янв.26!E171</f>
        <v>0</v>
      </c>
    </row>
    <row r="172" spans="1:9" x14ac:dyDescent="0.25">
      <c r="A172" s="23"/>
      <c r="B172" s="127">
        <f t="shared" si="2"/>
        <v>166</v>
      </c>
      <c r="C172" s="73"/>
      <c r="D172" s="15"/>
      <c r="E172" s="20"/>
      <c r="F172" s="20"/>
      <c r="G172" s="121"/>
      <c r="H172" s="120"/>
      <c r="I172" s="20">
        <f>ДЕК.25!I172+янв.26!F172-янв.26!E172</f>
        <v>0</v>
      </c>
    </row>
    <row r="173" spans="1:9" x14ac:dyDescent="0.25">
      <c r="A173" s="23"/>
      <c r="B173" s="127">
        <f t="shared" si="2"/>
        <v>167</v>
      </c>
      <c r="C173" s="63"/>
      <c r="D173" s="15"/>
      <c r="E173" s="20">
        <v>1350</v>
      </c>
      <c r="F173" s="20"/>
      <c r="G173" s="121"/>
      <c r="H173" s="120"/>
      <c r="I173" s="20">
        <f>ДЕК.25!I173+янв.26!F173-янв.26!E173</f>
        <v>-17550</v>
      </c>
    </row>
    <row r="174" spans="1:9" x14ac:dyDescent="0.25">
      <c r="A174" s="23"/>
      <c r="B174" s="127">
        <f t="shared" si="2"/>
        <v>168</v>
      </c>
      <c r="C174" s="63"/>
      <c r="D174" s="15"/>
      <c r="E174" s="20">
        <v>1350</v>
      </c>
      <c r="F174" s="20"/>
      <c r="G174" s="121"/>
      <c r="H174" s="120"/>
      <c r="I174" s="20">
        <f>ДЕК.25!I174+янв.26!F174-янв.26!E174</f>
        <v>-2700</v>
      </c>
    </row>
    <row r="175" spans="1:9" x14ac:dyDescent="0.25">
      <c r="A175" s="23"/>
      <c r="B175" s="127">
        <f t="shared" si="2"/>
        <v>169</v>
      </c>
      <c r="C175" s="63"/>
      <c r="D175" s="15"/>
      <c r="E175" s="20">
        <v>1350</v>
      </c>
      <c r="F175" s="20"/>
      <c r="G175" s="121"/>
      <c r="H175" s="120"/>
      <c r="I175" s="20">
        <f>ДЕК.25!I175+янв.26!F175-янв.26!E175</f>
        <v>-1350</v>
      </c>
    </row>
    <row r="176" spans="1:9" x14ac:dyDescent="0.25">
      <c r="A176" s="23"/>
      <c r="B176" s="127">
        <f t="shared" si="2"/>
        <v>170</v>
      </c>
      <c r="C176" s="63"/>
      <c r="D176" s="15"/>
      <c r="E176" s="20">
        <v>1350</v>
      </c>
      <c r="F176" s="20"/>
      <c r="G176" s="121"/>
      <c r="H176" s="120"/>
      <c r="I176" s="20">
        <f>ДЕК.25!I176+янв.26!F176-янв.26!E176</f>
        <v>-1350</v>
      </c>
    </row>
    <row r="177" spans="1:9" x14ac:dyDescent="0.25">
      <c r="A177" s="23"/>
      <c r="B177" s="127">
        <f t="shared" si="2"/>
        <v>171</v>
      </c>
      <c r="C177" s="63"/>
      <c r="D177" s="15"/>
      <c r="E177" s="20">
        <v>1350</v>
      </c>
      <c r="F177" s="20"/>
      <c r="G177" s="121"/>
      <c r="H177" s="120"/>
      <c r="I177" s="20">
        <f>ДЕК.25!I177+янв.26!F177-янв.26!E177</f>
        <v>6750</v>
      </c>
    </row>
    <row r="178" spans="1:9" x14ac:dyDescent="0.25">
      <c r="A178" s="23"/>
      <c r="B178" s="127">
        <v>172</v>
      </c>
      <c r="C178" s="63"/>
      <c r="D178" s="15"/>
      <c r="E178" s="20">
        <v>1350</v>
      </c>
      <c r="F178" s="20"/>
      <c r="G178" s="121"/>
      <c r="H178" s="120"/>
      <c r="I178" s="20">
        <f>ДЕК.25!I178+янв.26!F178-янв.26!E178</f>
        <v>7450</v>
      </c>
    </row>
    <row r="179" spans="1:9" x14ac:dyDescent="0.25">
      <c r="A179" s="23"/>
      <c r="B179" s="127">
        <v>173</v>
      </c>
      <c r="C179" s="63"/>
      <c r="D179" s="15"/>
      <c r="E179" s="20">
        <v>1350</v>
      </c>
      <c r="F179" s="20">
        <v>1350</v>
      </c>
      <c r="G179" s="121">
        <v>521292</v>
      </c>
      <c r="H179" s="120">
        <v>46035</v>
      </c>
      <c r="I179" s="20">
        <f>ДЕК.25!I179+янв.26!F179-янв.26!E179</f>
        <v>0</v>
      </c>
    </row>
    <row r="180" spans="1:9" x14ac:dyDescent="0.25">
      <c r="A180" s="23"/>
      <c r="B180" s="127" t="s">
        <v>46</v>
      </c>
      <c r="C180" s="63"/>
      <c r="D180" s="15"/>
      <c r="E180" s="20">
        <v>2700</v>
      </c>
      <c r="F180" s="20"/>
      <c r="G180" s="121"/>
      <c r="H180" s="120"/>
      <c r="I180" s="20">
        <f>ДЕК.25!I180+янв.26!F180-янв.26!E180</f>
        <v>-35100</v>
      </c>
    </row>
    <row r="181" spans="1:9" x14ac:dyDescent="0.25">
      <c r="A181" s="19"/>
      <c r="B181" s="127">
        <v>175</v>
      </c>
      <c r="C181" s="63"/>
      <c r="D181" s="15"/>
      <c r="E181" s="20">
        <v>1350</v>
      </c>
      <c r="F181" s="20"/>
      <c r="G181" s="121"/>
      <c r="H181" s="120"/>
      <c r="I181" s="20">
        <f>ДЕК.25!I181+янв.26!F181-янв.26!E181</f>
        <v>-1350</v>
      </c>
    </row>
    <row r="182" spans="1:9" x14ac:dyDescent="0.25">
      <c r="A182" s="19"/>
      <c r="B182" s="127">
        <f>B181+1</f>
        <v>176</v>
      </c>
      <c r="C182" s="63"/>
      <c r="D182" s="15"/>
      <c r="E182" s="20">
        <v>1350</v>
      </c>
      <c r="F182" s="20"/>
      <c r="G182" s="121"/>
      <c r="H182" s="120"/>
      <c r="I182" s="20">
        <f>ДЕК.25!I182+янв.26!F182-янв.26!E182</f>
        <v>-12150</v>
      </c>
    </row>
    <row r="183" spans="1:9" x14ac:dyDescent="0.25">
      <c r="A183" s="19"/>
      <c r="B183" s="127">
        <f t="shared" ref="B183:B246" si="3">B182+1</f>
        <v>177</v>
      </c>
      <c r="C183" s="63"/>
      <c r="D183" s="15"/>
      <c r="E183" s="20">
        <v>1350</v>
      </c>
      <c r="F183" s="20"/>
      <c r="G183" s="121"/>
      <c r="H183" s="120"/>
      <c r="I183" s="20">
        <f>ДЕК.25!I183+янв.26!F183-янв.26!E183</f>
        <v>-1350</v>
      </c>
    </row>
    <row r="184" spans="1:9" x14ac:dyDescent="0.25">
      <c r="A184" s="19"/>
      <c r="B184" s="127">
        <f t="shared" si="3"/>
        <v>178</v>
      </c>
      <c r="C184" s="63"/>
      <c r="D184" s="15"/>
      <c r="E184" s="20">
        <v>1350</v>
      </c>
      <c r="F184" s="20"/>
      <c r="G184" s="121"/>
      <c r="H184" s="120"/>
      <c r="I184" s="20">
        <f>ДЕК.25!I184+янв.26!F184-янв.26!E184</f>
        <v>-1350</v>
      </c>
    </row>
    <row r="185" spans="1:9" x14ac:dyDescent="0.25">
      <c r="A185" s="19"/>
      <c r="B185" s="127">
        <f t="shared" si="3"/>
        <v>179</v>
      </c>
      <c r="C185" s="63"/>
      <c r="D185" s="15"/>
      <c r="E185" s="20">
        <v>1350</v>
      </c>
      <c r="F185" s="20"/>
      <c r="G185" s="121"/>
      <c r="H185" s="120"/>
      <c r="I185" s="20">
        <f>ДЕК.25!I185+янв.26!F185-янв.26!E185</f>
        <v>-2700</v>
      </c>
    </row>
    <row r="186" spans="1:9" x14ac:dyDescent="0.25">
      <c r="A186" s="19"/>
      <c r="B186" s="127">
        <f t="shared" si="3"/>
        <v>180</v>
      </c>
      <c r="C186" s="63"/>
      <c r="D186" s="15"/>
      <c r="E186" s="20">
        <v>1350</v>
      </c>
      <c r="F186" s="20"/>
      <c r="G186" s="121"/>
      <c r="H186" s="120"/>
      <c r="I186" s="20">
        <f>ДЕК.25!I186+янв.26!F186-янв.26!E186</f>
        <v>-2700</v>
      </c>
    </row>
    <row r="187" spans="1:9" x14ac:dyDescent="0.25">
      <c r="A187" s="19"/>
      <c r="B187" s="127">
        <f t="shared" si="3"/>
        <v>181</v>
      </c>
      <c r="C187" s="63"/>
      <c r="D187" s="15"/>
      <c r="E187" s="20">
        <v>1350</v>
      </c>
      <c r="F187" s="20"/>
      <c r="G187" s="121"/>
      <c r="H187" s="120"/>
      <c r="I187" s="20">
        <f>ДЕК.25!I187+янв.26!F187-янв.26!E187</f>
        <v>-4050</v>
      </c>
    </row>
    <row r="188" spans="1:9" x14ac:dyDescent="0.25">
      <c r="A188" s="19"/>
      <c r="B188" s="127">
        <f t="shared" si="3"/>
        <v>182</v>
      </c>
      <c r="C188" s="63"/>
      <c r="D188" s="15"/>
      <c r="E188" s="20">
        <v>1350</v>
      </c>
      <c r="F188" s="20"/>
      <c r="G188" s="121"/>
      <c r="H188" s="120"/>
      <c r="I188" s="20">
        <f>ДЕК.25!I188+янв.26!F188-янв.26!E188</f>
        <v>-4050</v>
      </c>
    </row>
    <row r="189" spans="1:9" x14ac:dyDescent="0.25">
      <c r="A189" s="19"/>
      <c r="B189" s="127">
        <f t="shared" si="3"/>
        <v>183</v>
      </c>
      <c r="C189" s="63"/>
      <c r="D189" s="15"/>
      <c r="E189" s="20">
        <v>1350</v>
      </c>
      <c r="F189" s="20"/>
      <c r="G189" s="121"/>
      <c r="H189" s="120"/>
      <c r="I189" s="20">
        <f>ДЕК.25!I189+янв.26!F189-янв.26!E189</f>
        <v>-2700</v>
      </c>
    </row>
    <row r="190" spans="1:9" x14ac:dyDescent="0.25">
      <c r="A190" s="19"/>
      <c r="B190" s="127">
        <f t="shared" si="3"/>
        <v>184</v>
      </c>
      <c r="C190" s="63"/>
      <c r="D190" s="15"/>
      <c r="E190" s="20">
        <v>1350</v>
      </c>
      <c r="F190" s="20"/>
      <c r="G190" s="121"/>
      <c r="H190" s="120"/>
      <c r="I190" s="20">
        <f>ДЕК.25!I190+янв.26!F190-янв.26!E190</f>
        <v>-11550</v>
      </c>
    </row>
    <row r="191" spans="1:9" x14ac:dyDescent="0.25">
      <c r="A191" s="19"/>
      <c r="B191" s="127">
        <f t="shared" si="3"/>
        <v>185</v>
      </c>
      <c r="C191" s="63"/>
      <c r="D191" s="15"/>
      <c r="E191" s="20">
        <v>1350</v>
      </c>
      <c r="F191" s="20"/>
      <c r="G191" s="121"/>
      <c r="H191" s="120"/>
      <c r="I191" s="20">
        <f>ДЕК.25!I191+янв.26!F191-янв.26!E191</f>
        <v>-17550</v>
      </c>
    </row>
    <row r="192" spans="1:9" x14ac:dyDescent="0.25">
      <c r="A192" s="19"/>
      <c r="B192" s="127">
        <f t="shared" si="3"/>
        <v>186</v>
      </c>
      <c r="C192" s="61"/>
      <c r="D192" s="15"/>
      <c r="E192" s="20">
        <v>1350</v>
      </c>
      <c r="F192" s="20"/>
      <c r="G192" s="121"/>
      <c r="H192" s="120"/>
      <c r="I192" s="20">
        <f>ДЕК.25!I192+янв.26!F192-янв.26!E192</f>
        <v>-17550</v>
      </c>
    </row>
    <row r="193" spans="1:9" x14ac:dyDescent="0.25">
      <c r="A193" s="19"/>
      <c r="B193" s="127">
        <f t="shared" si="3"/>
        <v>187</v>
      </c>
      <c r="C193" s="63"/>
      <c r="D193" s="15"/>
      <c r="E193" s="20">
        <v>1350</v>
      </c>
      <c r="F193" s="20"/>
      <c r="G193" s="121"/>
      <c r="H193" s="120"/>
      <c r="I193" s="20">
        <f>ДЕК.25!I193+янв.26!F193-янв.26!E193</f>
        <v>2700</v>
      </c>
    </row>
    <row r="194" spans="1:9" x14ac:dyDescent="0.25">
      <c r="A194" s="19"/>
      <c r="B194" s="127">
        <f t="shared" si="3"/>
        <v>188</v>
      </c>
      <c r="C194" s="63"/>
      <c r="D194" s="15"/>
      <c r="E194" s="20">
        <v>1350</v>
      </c>
      <c r="F194" s="20"/>
      <c r="G194" s="121"/>
      <c r="H194" s="120"/>
      <c r="I194" s="20">
        <f>ДЕК.25!I194+янв.26!F194-янв.26!E194</f>
        <v>-2550</v>
      </c>
    </row>
    <row r="195" spans="1:9" x14ac:dyDescent="0.25">
      <c r="A195" s="19"/>
      <c r="B195" s="127">
        <f t="shared" si="3"/>
        <v>189</v>
      </c>
      <c r="C195" s="63"/>
      <c r="D195" s="15"/>
      <c r="E195" s="20">
        <v>1350</v>
      </c>
      <c r="F195" s="20"/>
      <c r="G195" s="121"/>
      <c r="H195" s="120"/>
      <c r="I195" s="20">
        <f>ДЕК.25!I195+янв.26!F195-янв.26!E195</f>
        <v>-2700</v>
      </c>
    </row>
    <row r="196" spans="1:9" x14ac:dyDescent="0.25">
      <c r="A196" s="19"/>
      <c r="B196" s="127">
        <f t="shared" si="3"/>
        <v>190</v>
      </c>
      <c r="C196" s="67"/>
      <c r="D196" s="15"/>
      <c r="E196" s="20"/>
      <c r="F196" s="20"/>
      <c r="G196" s="121"/>
      <c r="H196" s="120"/>
      <c r="I196" s="20">
        <f>ДЕК.25!I196+янв.26!F196-янв.26!E196</f>
        <v>0</v>
      </c>
    </row>
    <row r="197" spans="1:9" x14ac:dyDescent="0.25">
      <c r="A197" s="19"/>
      <c r="B197" s="127">
        <f t="shared" si="3"/>
        <v>191</v>
      </c>
      <c r="C197" s="63"/>
      <c r="D197" s="15"/>
      <c r="E197" s="20">
        <v>1350</v>
      </c>
      <c r="F197" s="20"/>
      <c r="G197" s="121"/>
      <c r="H197" s="120"/>
      <c r="I197" s="20">
        <f>ДЕК.25!I197+янв.26!F197-янв.26!E197</f>
        <v>-1350</v>
      </c>
    </row>
    <row r="198" spans="1:9" x14ac:dyDescent="0.25">
      <c r="A198" s="19"/>
      <c r="B198" s="127">
        <f t="shared" si="3"/>
        <v>192</v>
      </c>
      <c r="C198" s="63"/>
      <c r="D198" s="15"/>
      <c r="E198" s="20">
        <v>1350</v>
      </c>
      <c r="F198" s="20">
        <f>300+1350</f>
        <v>1650</v>
      </c>
      <c r="G198" s="121" t="s">
        <v>1160</v>
      </c>
      <c r="H198" s="120" t="s">
        <v>1161</v>
      </c>
      <c r="I198" s="20">
        <f>ДЕК.25!I198+янв.26!F198-янв.26!E198</f>
        <v>-1050</v>
      </c>
    </row>
    <row r="199" spans="1:9" x14ac:dyDescent="0.25">
      <c r="A199" s="19"/>
      <c r="B199" s="127">
        <f t="shared" si="3"/>
        <v>193</v>
      </c>
      <c r="C199" s="63"/>
      <c r="D199" s="15"/>
      <c r="E199" s="20">
        <v>1350</v>
      </c>
      <c r="F199" s="20"/>
      <c r="G199" s="121"/>
      <c r="H199" s="120"/>
      <c r="I199" s="20">
        <f>ДЕК.25!I199+янв.26!F199-янв.26!E199</f>
        <v>0</v>
      </c>
    </row>
    <row r="200" spans="1:9" x14ac:dyDescent="0.25">
      <c r="A200" s="19"/>
      <c r="B200" s="127">
        <f t="shared" si="3"/>
        <v>194</v>
      </c>
      <c r="C200" s="63"/>
      <c r="D200" s="15"/>
      <c r="E200" s="20">
        <v>1350</v>
      </c>
      <c r="F200" s="20">
        <v>1350</v>
      </c>
      <c r="G200" s="121">
        <v>96111</v>
      </c>
      <c r="H200" s="120">
        <v>46031</v>
      </c>
      <c r="I200" s="20">
        <f>ДЕК.25!I200+янв.26!F200-янв.26!E200</f>
        <v>0</v>
      </c>
    </row>
    <row r="201" spans="1:9" x14ac:dyDescent="0.25">
      <c r="A201" s="19"/>
      <c r="B201" s="127">
        <f t="shared" si="3"/>
        <v>195</v>
      </c>
      <c r="C201" s="63"/>
      <c r="D201" s="15"/>
      <c r="E201" s="20">
        <v>0</v>
      </c>
      <c r="F201" s="20"/>
      <c r="G201" s="121"/>
      <c r="H201" s="120"/>
      <c r="I201" s="20">
        <f>ДЕК.25!I201+янв.26!F201-янв.26!E201</f>
        <v>0</v>
      </c>
    </row>
    <row r="202" spans="1:9" x14ac:dyDescent="0.25">
      <c r="A202" s="19"/>
      <c r="B202" s="127">
        <f t="shared" si="3"/>
        <v>196</v>
      </c>
      <c r="C202" s="63"/>
      <c r="D202" s="15"/>
      <c r="E202" s="20">
        <v>1350</v>
      </c>
      <c r="F202" s="20">
        <v>1350</v>
      </c>
      <c r="G202" s="121">
        <v>913897</v>
      </c>
      <c r="H202" s="120">
        <v>46040</v>
      </c>
      <c r="I202" s="20">
        <f>ДЕК.25!I202+янв.26!F202-янв.26!E202</f>
        <v>0</v>
      </c>
    </row>
    <row r="203" spans="1:9" x14ac:dyDescent="0.25">
      <c r="A203" s="19"/>
      <c r="B203" s="127">
        <f t="shared" si="3"/>
        <v>197</v>
      </c>
      <c r="C203" s="63"/>
      <c r="D203" s="15"/>
      <c r="E203" s="20">
        <v>1350</v>
      </c>
      <c r="F203" s="20"/>
      <c r="G203" s="121"/>
      <c r="H203" s="120"/>
      <c r="I203" s="20">
        <f>ДЕК.25!I203+янв.26!F203-янв.26!E203</f>
        <v>-17550</v>
      </c>
    </row>
    <row r="204" spans="1:9" x14ac:dyDescent="0.25">
      <c r="A204" s="19"/>
      <c r="B204" s="127">
        <f t="shared" si="3"/>
        <v>198</v>
      </c>
      <c r="C204" s="63"/>
      <c r="D204" s="15"/>
      <c r="E204" s="20">
        <v>1350</v>
      </c>
      <c r="F204" s="20"/>
      <c r="G204" s="121"/>
      <c r="H204" s="120"/>
      <c r="I204" s="20">
        <f>ДЕК.25!I204+янв.26!F204-янв.26!E204</f>
        <v>-17550</v>
      </c>
    </row>
    <row r="205" spans="1:9" x14ac:dyDescent="0.25">
      <c r="A205" s="19"/>
      <c r="B205" s="127">
        <f t="shared" si="3"/>
        <v>199</v>
      </c>
      <c r="C205" s="63"/>
      <c r="D205" s="15"/>
      <c r="E205" s="20">
        <v>0</v>
      </c>
      <c r="F205" s="20"/>
      <c r="G205" s="121"/>
      <c r="H205" s="120"/>
      <c r="I205" s="20">
        <f>ДЕК.25!I205+янв.26!F205-янв.26!E205</f>
        <v>0</v>
      </c>
    </row>
    <row r="206" spans="1:9" x14ac:dyDescent="0.25">
      <c r="A206" s="19"/>
      <c r="B206" s="127">
        <f t="shared" si="3"/>
        <v>200</v>
      </c>
      <c r="C206" s="63"/>
      <c r="D206" s="15"/>
      <c r="E206" s="20">
        <v>0</v>
      </c>
      <c r="F206" s="20"/>
      <c r="G206" s="121"/>
      <c r="H206" s="120"/>
      <c r="I206" s="20">
        <f>ДЕК.25!I206+янв.26!F206-янв.26!E206</f>
        <v>0</v>
      </c>
    </row>
    <row r="207" spans="1:9" x14ac:dyDescent="0.25">
      <c r="A207" s="19"/>
      <c r="B207" s="127">
        <f t="shared" si="3"/>
        <v>201</v>
      </c>
      <c r="C207" s="63"/>
      <c r="D207" s="15"/>
      <c r="E207" s="20">
        <v>1350</v>
      </c>
      <c r="F207" s="20"/>
      <c r="G207" s="121"/>
      <c r="H207" s="120"/>
      <c r="I207" s="20">
        <f>ДЕК.25!I207+янв.26!F207-янв.26!E207</f>
        <v>-13500</v>
      </c>
    </row>
    <row r="208" spans="1:9" x14ac:dyDescent="0.25">
      <c r="A208" s="19"/>
      <c r="B208" s="127">
        <f t="shared" si="3"/>
        <v>202</v>
      </c>
      <c r="C208" s="63"/>
      <c r="D208" s="15"/>
      <c r="E208" s="20">
        <v>1350</v>
      </c>
      <c r="F208" s="20"/>
      <c r="G208" s="121"/>
      <c r="H208" s="120"/>
      <c r="I208" s="20">
        <f>ДЕК.25!I208+янв.26!F208-янв.26!E208</f>
        <v>-9500</v>
      </c>
    </row>
    <row r="209" spans="1:9" x14ac:dyDescent="0.25">
      <c r="A209" s="19"/>
      <c r="B209" s="127">
        <f t="shared" si="3"/>
        <v>203</v>
      </c>
      <c r="C209" s="63"/>
      <c r="D209" s="15"/>
      <c r="E209" s="20">
        <v>1350</v>
      </c>
      <c r="F209" s="20"/>
      <c r="G209" s="121"/>
      <c r="H209" s="120"/>
      <c r="I209" s="20">
        <f>ДЕК.25!I209+янв.26!F209-янв.26!E209</f>
        <v>-4050</v>
      </c>
    </row>
    <row r="210" spans="1:9" x14ac:dyDescent="0.25">
      <c r="A210" s="19"/>
      <c r="B210" s="127">
        <f>B209+1</f>
        <v>204</v>
      </c>
      <c r="C210" s="63"/>
      <c r="D210" s="15"/>
      <c r="E210" s="20">
        <v>0</v>
      </c>
      <c r="F210" s="20"/>
      <c r="G210" s="121"/>
      <c r="H210" s="120"/>
      <c r="I210" s="20">
        <f>ДЕК.25!I210+янв.26!F210-янв.26!E210</f>
        <v>0</v>
      </c>
    </row>
    <row r="211" spans="1:9" x14ac:dyDescent="0.25">
      <c r="A211" s="19"/>
      <c r="B211" s="127">
        <f t="shared" si="3"/>
        <v>205</v>
      </c>
      <c r="C211" s="63"/>
      <c r="D211" s="15"/>
      <c r="E211" s="20">
        <v>1350</v>
      </c>
      <c r="F211" s="20"/>
      <c r="G211" s="121"/>
      <c r="H211" s="120"/>
      <c r="I211" s="20">
        <f>ДЕК.25!I211+янв.26!F211-янв.26!E211</f>
        <v>-12150</v>
      </c>
    </row>
    <row r="212" spans="1:9" x14ac:dyDescent="0.25">
      <c r="A212" s="19"/>
      <c r="B212" s="127">
        <f t="shared" si="3"/>
        <v>206</v>
      </c>
      <c r="C212" s="63"/>
      <c r="D212" s="15"/>
      <c r="E212" s="20">
        <v>1350</v>
      </c>
      <c r="F212" s="20"/>
      <c r="G212" s="121"/>
      <c r="H212" s="120"/>
      <c r="I212" s="20">
        <f>ДЕК.25!I212+янв.26!F212-янв.26!E212</f>
        <v>-12150</v>
      </c>
    </row>
    <row r="213" spans="1:9" x14ac:dyDescent="0.25">
      <c r="A213" s="19"/>
      <c r="B213" s="127">
        <f t="shared" si="3"/>
        <v>207</v>
      </c>
      <c r="C213" s="63"/>
      <c r="D213" s="15"/>
      <c r="E213" s="20">
        <v>1350</v>
      </c>
      <c r="F213" s="20"/>
      <c r="G213" s="121"/>
      <c r="H213" s="120"/>
      <c r="I213" s="20">
        <f>ДЕК.25!I213+янв.26!F213-янв.26!E213</f>
        <v>-17550</v>
      </c>
    </row>
    <row r="214" spans="1:9" x14ac:dyDescent="0.25">
      <c r="A214" s="19"/>
      <c r="B214" s="127">
        <f t="shared" si="3"/>
        <v>208</v>
      </c>
      <c r="C214" s="63"/>
      <c r="D214" s="15"/>
      <c r="E214" s="20">
        <v>1350</v>
      </c>
      <c r="F214" s="20"/>
      <c r="G214" s="121"/>
      <c r="H214" s="120"/>
      <c r="I214" s="20">
        <f>ДЕК.25!I214+янв.26!F214-янв.26!E214</f>
        <v>-1350</v>
      </c>
    </row>
    <row r="215" spans="1:9" x14ac:dyDescent="0.25">
      <c r="A215" s="19"/>
      <c r="B215" s="127">
        <f t="shared" si="3"/>
        <v>209</v>
      </c>
      <c r="C215" s="63"/>
      <c r="D215" s="15"/>
      <c r="E215" s="20">
        <v>1350</v>
      </c>
      <c r="F215" s="20"/>
      <c r="G215" s="121"/>
      <c r="H215" s="120"/>
      <c r="I215" s="20">
        <f>ДЕК.25!I215+янв.26!F215-янв.26!E215</f>
        <v>-1350</v>
      </c>
    </row>
    <row r="216" spans="1:9" x14ac:dyDescent="0.25">
      <c r="A216" s="19"/>
      <c r="B216" s="127">
        <f t="shared" si="3"/>
        <v>210</v>
      </c>
      <c r="C216" s="63"/>
      <c r="D216" s="15"/>
      <c r="E216" s="20">
        <v>1350</v>
      </c>
      <c r="F216" s="20"/>
      <c r="G216" s="121"/>
      <c r="H216" s="120"/>
      <c r="I216" s="20">
        <f>ДЕК.25!I216+янв.26!F216-янв.26!E216</f>
        <v>27000</v>
      </c>
    </row>
    <row r="217" spans="1:9" x14ac:dyDescent="0.25">
      <c r="A217" s="19"/>
      <c r="B217" s="127">
        <f t="shared" si="3"/>
        <v>211</v>
      </c>
      <c r="C217" s="63"/>
      <c r="D217" s="15"/>
      <c r="E217" s="20">
        <v>1350</v>
      </c>
      <c r="F217" s="20"/>
      <c r="G217" s="121"/>
      <c r="H217" s="120"/>
      <c r="I217" s="20">
        <f>ДЕК.25!I217+янв.26!F217-янв.26!E217</f>
        <v>27000</v>
      </c>
    </row>
    <row r="218" spans="1:9" x14ac:dyDescent="0.25">
      <c r="A218" s="19"/>
      <c r="B218" s="127">
        <f t="shared" si="3"/>
        <v>212</v>
      </c>
      <c r="C218" s="63"/>
      <c r="D218" s="15"/>
      <c r="E218" s="20">
        <v>1350</v>
      </c>
      <c r="F218" s="20">
        <v>1350</v>
      </c>
      <c r="G218" s="121">
        <v>904631</v>
      </c>
      <c r="H218" s="120">
        <v>46038</v>
      </c>
      <c r="I218" s="20">
        <f>ДЕК.25!I218+янв.26!F218-янв.26!E218</f>
        <v>0</v>
      </c>
    </row>
    <row r="219" spans="1:9" x14ac:dyDescent="0.25">
      <c r="A219" s="19"/>
      <c r="B219" s="127">
        <f t="shared" si="3"/>
        <v>213</v>
      </c>
      <c r="C219" s="63"/>
      <c r="D219" s="15"/>
      <c r="E219" s="20">
        <v>1350</v>
      </c>
      <c r="F219" s="20"/>
      <c r="G219" s="121"/>
      <c r="H219" s="120"/>
      <c r="I219" s="20">
        <f>ДЕК.25!I219+янв.26!F219-янв.26!E219</f>
        <v>5400</v>
      </c>
    </row>
    <row r="220" spans="1:9" x14ac:dyDescent="0.25">
      <c r="A220" s="19"/>
      <c r="B220" s="127">
        <f t="shared" si="3"/>
        <v>214</v>
      </c>
      <c r="C220" s="63"/>
      <c r="D220" s="127"/>
      <c r="E220" s="20">
        <v>1350</v>
      </c>
      <c r="F220" s="20"/>
      <c r="G220" s="121"/>
      <c r="H220" s="120"/>
      <c r="I220" s="20">
        <f>ДЕК.25!I220+янв.26!F220-янв.26!E220</f>
        <v>-1350</v>
      </c>
    </row>
    <row r="221" spans="1:9" x14ac:dyDescent="0.25">
      <c r="A221" s="19"/>
      <c r="B221" s="127">
        <f t="shared" si="3"/>
        <v>215</v>
      </c>
      <c r="C221" s="63"/>
      <c r="D221" s="15"/>
      <c r="E221" s="20">
        <v>1350</v>
      </c>
      <c r="F221" s="20"/>
      <c r="G221" s="121"/>
      <c r="H221" s="120"/>
      <c r="I221" s="20">
        <f>ДЕК.25!I221+янв.26!F221-янв.26!E221</f>
        <v>-17550</v>
      </c>
    </row>
    <row r="222" spans="1:9" x14ac:dyDescent="0.25">
      <c r="A222" s="19"/>
      <c r="B222" s="127">
        <f t="shared" si="3"/>
        <v>216</v>
      </c>
      <c r="C222" s="63"/>
      <c r="D222" s="15"/>
      <c r="E222" s="20">
        <v>1350</v>
      </c>
      <c r="F222" s="20"/>
      <c r="G222" s="121"/>
      <c r="H222" s="120"/>
      <c r="I222" s="20">
        <f>ДЕК.25!I222+янв.26!F222-янв.26!E222</f>
        <v>2450</v>
      </c>
    </row>
    <row r="223" spans="1:9" x14ac:dyDescent="0.25">
      <c r="A223" s="19"/>
      <c r="B223" s="127">
        <f t="shared" si="3"/>
        <v>217</v>
      </c>
      <c r="C223" s="63"/>
      <c r="D223" s="15"/>
      <c r="E223" s="20">
        <v>1350</v>
      </c>
      <c r="F223" s="20"/>
      <c r="G223" s="121"/>
      <c r="H223" s="120"/>
      <c r="I223" s="20">
        <f>ДЕК.25!I223+янв.26!F223-янв.26!E223</f>
        <v>-1350</v>
      </c>
    </row>
    <row r="224" spans="1:9" x14ac:dyDescent="0.25">
      <c r="A224" s="19"/>
      <c r="B224" s="127">
        <f t="shared" si="3"/>
        <v>218</v>
      </c>
      <c r="C224" s="63"/>
      <c r="D224" s="15"/>
      <c r="E224" s="20">
        <v>0</v>
      </c>
      <c r="F224" s="20"/>
      <c r="G224" s="121"/>
      <c r="H224" s="120"/>
      <c r="I224" s="20">
        <f>ДЕК.25!I224+янв.26!F224-янв.26!E224</f>
        <v>0</v>
      </c>
    </row>
    <row r="225" spans="1:9" x14ac:dyDescent="0.25">
      <c r="A225" s="19"/>
      <c r="B225" s="127">
        <f t="shared" si="3"/>
        <v>219</v>
      </c>
      <c r="C225" s="63"/>
      <c r="D225" s="15"/>
      <c r="E225" s="20">
        <v>1350</v>
      </c>
      <c r="F225" s="20"/>
      <c r="G225" s="121"/>
      <c r="H225" s="120"/>
      <c r="I225" s="20">
        <f>ДЕК.25!I225+янв.26!F225-янв.26!E225</f>
        <v>-1350</v>
      </c>
    </row>
    <row r="226" spans="1:9" x14ac:dyDescent="0.25">
      <c r="A226" s="19"/>
      <c r="B226" s="127">
        <f t="shared" si="3"/>
        <v>220</v>
      </c>
      <c r="C226" s="63"/>
      <c r="D226" s="15"/>
      <c r="E226" s="20">
        <v>1350</v>
      </c>
      <c r="F226" s="20"/>
      <c r="G226" s="121"/>
      <c r="H226" s="120"/>
      <c r="I226" s="20">
        <f>ДЕК.25!I226+янв.26!F226-янв.26!E226</f>
        <v>-7425</v>
      </c>
    </row>
    <row r="227" spans="1:9" x14ac:dyDescent="0.25">
      <c r="A227" s="19"/>
      <c r="B227" s="127">
        <f t="shared" si="3"/>
        <v>221</v>
      </c>
      <c r="C227" s="63"/>
      <c r="D227" s="15"/>
      <c r="E227" s="20">
        <v>1350</v>
      </c>
      <c r="F227" s="20"/>
      <c r="G227" s="121"/>
      <c r="H227" s="120"/>
      <c r="I227" s="20">
        <f>ДЕК.25!I227+янв.26!F227-янв.26!E227</f>
        <v>-12550</v>
      </c>
    </row>
    <row r="228" spans="1:9" x14ac:dyDescent="0.25">
      <c r="A228" s="19"/>
      <c r="B228" s="127">
        <f t="shared" si="3"/>
        <v>222</v>
      </c>
      <c r="C228" s="63"/>
      <c r="D228" s="15"/>
      <c r="E228" s="20">
        <v>1350</v>
      </c>
      <c r="F228" s="20"/>
      <c r="G228" s="121"/>
      <c r="H228" s="120"/>
      <c r="I228" s="20">
        <f>ДЕК.25!I228+янв.26!F228-янв.26!E228</f>
        <v>-17550</v>
      </c>
    </row>
    <row r="229" spans="1:9" x14ac:dyDescent="0.25">
      <c r="A229" s="19"/>
      <c r="B229" s="127">
        <f t="shared" si="3"/>
        <v>223</v>
      </c>
      <c r="C229" s="63"/>
      <c r="D229" s="15"/>
      <c r="E229" s="20">
        <v>1350</v>
      </c>
      <c r="F229" s="20"/>
      <c r="G229" s="121"/>
      <c r="H229" s="120"/>
      <c r="I229" s="20">
        <f>ДЕК.25!I229+янв.26!F229-янв.26!E229</f>
        <v>-12550</v>
      </c>
    </row>
    <row r="230" spans="1:9" x14ac:dyDescent="0.25">
      <c r="A230" s="19"/>
      <c r="B230" s="127">
        <f t="shared" si="3"/>
        <v>224</v>
      </c>
      <c r="C230" s="63"/>
      <c r="D230" s="15"/>
      <c r="E230" s="20">
        <v>1350</v>
      </c>
      <c r="F230" s="20"/>
      <c r="G230" s="121"/>
      <c r="H230" s="120"/>
      <c r="I230" s="20">
        <f>ДЕК.25!I230+янв.26!F230-янв.26!E230</f>
        <v>-10400</v>
      </c>
    </row>
    <row r="231" spans="1:9" x14ac:dyDescent="0.25">
      <c r="A231" s="19"/>
      <c r="B231" s="127">
        <f t="shared" si="3"/>
        <v>225</v>
      </c>
      <c r="C231" s="63"/>
      <c r="D231" s="15"/>
      <c r="E231" s="20">
        <v>1350</v>
      </c>
      <c r="F231" s="20"/>
      <c r="G231" s="121"/>
      <c r="H231" s="120"/>
      <c r="I231" s="20">
        <f>ДЕК.25!I231+янв.26!F231-янв.26!E231</f>
        <v>4050</v>
      </c>
    </row>
    <row r="232" spans="1:9" x14ac:dyDescent="0.25">
      <c r="A232" s="19"/>
      <c r="B232" s="127">
        <f t="shared" si="3"/>
        <v>226</v>
      </c>
      <c r="C232" s="63"/>
      <c r="D232" s="15"/>
      <c r="E232" s="20">
        <v>1350</v>
      </c>
      <c r="F232" s="20"/>
      <c r="G232" s="121"/>
      <c r="H232" s="120"/>
      <c r="I232" s="20">
        <f>ДЕК.25!I232+янв.26!F232-янв.26!E232</f>
        <v>-4500</v>
      </c>
    </row>
    <row r="233" spans="1:9" x14ac:dyDescent="0.25">
      <c r="A233" s="19"/>
      <c r="B233" s="127">
        <f t="shared" si="3"/>
        <v>227</v>
      </c>
      <c r="C233" s="63"/>
      <c r="D233" s="15"/>
      <c r="E233" s="20">
        <v>1350</v>
      </c>
      <c r="F233" s="20"/>
      <c r="G233" s="121"/>
      <c r="H233" s="120"/>
      <c r="I233" s="20">
        <f>ДЕК.25!I233+янв.26!F233-янв.26!E233</f>
        <v>1450</v>
      </c>
    </row>
    <row r="234" spans="1:9" x14ac:dyDescent="0.25">
      <c r="A234" s="19"/>
      <c r="B234" s="127">
        <f t="shared" si="3"/>
        <v>228</v>
      </c>
      <c r="C234" s="63"/>
      <c r="D234" s="15"/>
      <c r="E234" s="20">
        <v>1350</v>
      </c>
      <c r="F234" s="20"/>
      <c r="G234" s="121"/>
      <c r="H234" s="120"/>
      <c r="I234" s="20">
        <f>ДЕК.25!I234+янв.26!F234-янв.26!E234</f>
        <v>-1350</v>
      </c>
    </row>
    <row r="235" spans="1:9" x14ac:dyDescent="0.25">
      <c r="A235" s="19"/>
      <c r="B235" s="127">
        <f t="shared" si="3"/>
        <v>229</v>
      </c>
      <c r="C235" s="63"/>
      <c r="D235" s="15"/>
      <c r="E235" s="20">
        <v>1350</v>
      </c>
      <c r="F235" s="20"/>
      <c r="G235" s="121"/>
      <c r="H235" s="120"/>
      <c r="I235" s="20">
        <f>ДЕК.25!I235+янв.26!F235-янв.26!E235</f>
        <v>-2700</v>
      </c>
    </row>
    <row r="236" spans="1:9" x14ac:dyDescent="0.25">
      <c r="A236" s="19"/>
      <c r="B236" s="127">
        <f t="shared" si="3"/>
        <v>230</v>
      </c>
      <c r="C236" s="63"/>
      <c r="D236" s="15"/>
      <c r="E236" s="20">
        <v>1350</v>
      </c>
      <c r="F236" s="20"/>
      <c r="G236" s="121"/>
      <c r="H236" s="120"/>
      <c r="I236" s="20">
        <f>ДЕК.25!I236+янв.26!F236-янв.26!E236</f>
        <v>-750</v>
      </c>
    </row>
    <row r="237" spans="1:9" x14ac:dyDescent="0.25">
      <c r="A237" s="19"/>
      <c r="B237" s="127">
        <f t="shared" si="3"/>
        <v>231</v>
      </c>
      <c r="C237" s="63"/>
      <c r="D237" s="15"/>
      <c r="E237" s="20">
        <v>1350</v>
      </c>
      <c r="F237" s="20"/>
      <c r="G237" s="121"/>
      <c r="H237" s="120"/>
      <c r="I237" s="20">
        <f>ДЕК.25!I237+янв.26!F237-янв.26!E237</f>
        <v>-17550</v>
      </c>
    </row>
    <row r="238" spans="1:9" x14ac:dyDescent="0.25">
      <c r="A238" s="19"/>
      <c r="B238" s="127">
        <f t="shared" si="3"/>
        <v>232</v>
      </c>
      <c r="C238" s="63"/>
      <c r="D238" s="15"/>
      <c r="E238" s="20">
        <v>1350</v>
      </c>
      <c r="F238" s="20"/>
      <c r="G238" s="121"/>
      <c r="H238" s="120"/>
      <c r="I238" s="20">
        <f>ДЕК.25!I238+янв.26!F238-янв.26!E238</f>
        <v>-17550</v>
      </c>
    </row>
    <row r="239" spans="1:9" x14ac:dyDescent="0.25">
      <c r="A239" s="19"/>
      <c r="B239" s="127">
        <f t="shared" si="3"/>
        <v>233</v>
      </c>
      <c r="C239" s="63"/>
      <c r="D239" s="15"/>
      <c r="E239" s="20">
        <v>1350</v>
      </c>
      <c r="F239" s="20"/>
      <c r="G239" s="121"/>
      <c r="H239" s="120"/>
      <c r="I239" s="20">
        <f>ДЕК.25!I239+янв.26!F239-янв.26!E239</f>
        <v>-17550</v>
      </c>
    </row>
    <row r="240" spans="1:9" x14ac:dyDescent="0.25">
      <c r="A240" s="19"/>
      <c r="B240" s="127">
        <f t="shared" si="3"/>
        <v>234</v>
      </c>
      <c r="C240" s="63"/>
      <c r="D240" s="15"/>
      <c r="E240" s="20">
        <v>1350</v>
      </c>
      <c r="F240" s="20"/>
      <c r="G240" s="121"/>
      <c r="H240" s="120"/>
      <c r="I240" s="20">
        <f>ДЕК.25!I240+янв.26!F240-янв.26!E240</f>
        <v>-17550</v>
      </c>
    </row>
    <row r="241" spans="1:9" x14ac:dyDescent="0.25">
      <c r="A241" s="19"/>
      <c r="B241" s="127">
        <f t="shared" si="3"/>
        <v>235</v>
      </c>
      <c r="C241" s="63"/>
      <c r="D241" s="15"/>
      <c r="E241" s="20">
        <v>1350</v>
      </c>
      <c r="F241" s="20"/>
      <c r="G241" s="121"/>
      <c r="H241" s="120"/>
      <c r="I241" s="20">
        <f>ДЕК.25!I241+янв.26!F241-янв.26!E241</f>
        <v>-7300</v>
      </c>
    </row>
    <row r="242" spans="1:9" x14ac:dyDescent="0.25">
      <c r="A242" s="19"/>
      <c r="B242" s="127">
        <f t="shared" si="3"/>
        <v>236</v>
      </c>
      <c r="C242" s="63"/>
      <c r="D242" s="15"/>
      <c r="E242" s="20">
        <v>1350</v>
      </c>
      <c r="F242" s="20"/>
      <c r="G242" s="121"/>
      <c r="H242" s="120"/>
      <c r="I242" s="20">
        <f>ДЕК.25!I242+янв.26!F242-янв.26!E242</f>
        <v>-17550</v>
      </c>
    </row>
    <row r="243" spans="1:9" x14ac:dyDescent="0.25">
      <c r="A243" s="19"/>
      <c r="B243" s="127">
        <f t="shared" si="3"/>
        <v>237</v>
      </c>
      <c r="C243" s="63"/>
      <c r="D243" s="15"/>
      <c r="E243" s="20">
        <v>1350</v>
      </c>
      <c r="F243" s="20"/>
      <c r="G243" s="121"/>
      <c r="H243" s="120"/>
      <c r="I243" s="20">
        <f>ДЕК.25!I243+янв.26!F243-янв.26!E243</f>
        <v>9450</v>
      </c>
    </row>
    <row r="244" spans="1:9" x14ac:dyDescent="0.25">
      <c r="A244" s="19"/>
      <c r="B244" s="127">
        <f t="shared" si="3"/>
        <v>238</v>
      </c>
      <c r="C244" s="63"/>
      <c r="D244" s="15"/>
      <c r="E244" s="20">
        <v>1350</v>
      </c>
      <c r="F244" s="20"/>
      <c r="G244" s="121"/>
      <c r="H244" s="120"/>
      <c r="I244" s="20">
        <f>ДЕК.25!I244+янв.26!F244-янв.26!E244</f>
        <v>5400</v>
      </c>
    </row>
    <row r="245" spans="1:9" x14ac:dyDescent="0.25">
      <c r="A245" s="19"/>
      <c r="B245" s="127">
        <f t="shared" si="3"/>
        <v>239</v>
      </c>
      <c r="C245" s="63"/>
      <c r="D245" s="15"/>
      <c r="E245" s="20">
        <v>1350</v>
      </c>
      <c r="F245" s="20"/>
      <c r="G245" s="121"/>
      <c r="H245" s="120"/>
      <c r="I245" s="20">
        <f>ДЕК.25!I245+янв.26!F245-янв.26!E245</f>
        <v>-17550</v>
      </c>
    </row>
    <row r="246" spans="1:9" x14ac:dyDescent="0.25">
      <c r="A246" s="19"/>
      <c r="B246" s="127">
        <f t="shared" si="3"/>
        <v>240</v>
      </c>
      <c r="C246" s="63"/>
      <c r="D246" s="15"/>
      <c r="E246" s="20">
        <v>1350</v>
      </c>
      <c r="F246" s="20"/>
      <c r="G246" s="121"/>
      <c r="H246" s="120"/>
      <c r="I246" s="20">
        <f>ДЕК.25!I246+янв.26!F246-янв.26!E246</f>
        <v>-1350</v>
      </c>
    </row>
    <row r="247" spans="1:9" x14ac:dyDescent="0.25">
      <c r="A247" s="19"/>
      <c r="B247" s="127">
        <v>241</v>
      </c>
      <c r="C247" s="63"/>
      <c r="D247" s="15"/>
      <c r="E247" s="20">
        <v>1350</v>
      </c>
      <c r="F247" s="20"/>
      <c r="G247" s="121"/>
      <c r="H247" s="120"/>
      <c r="I247" s="20">
        <f>ДЕК.25!I247+янв.26!F247-янв.26!E247</f>
        <v>16450</v>
      </c>
    </row>
    <row r="248" spans="1:9" x14ac:dyDescent="0.25">
      <c r="A248" s="23"/>
      <c r="B248" s="127" t="s">
        <v>49</v>
      </c>
      <c r="C248" s="63"/>
      <c r="D248" s="15"/>
      <c r="E248" s="20">
        <v>2700</v>
      </c>
      <c r="F248" s="20"/>
      <c r="G248" s="121"/>
      <c r="H248" s="120"/>
      <c r="I248" s="20">
        <f>ДЕК.25!I248+янв.26!F248-янв.26!E248</f>
        <v>2900</v>
      </c>
    </row>
    <row r="249" spans="1:9" x14ac:dyDescent="0.25">
      <c r="A249" s="23"/>
      <c r="B249" s="127" t="s">
        <v>50</v>
      </c>
      <c r="C249" s="63"/>
      <c r="D249" s="15"/>
      <c r="E249" s="20">
        <v>2700</v>
      </c>
      <c r="F249" s="20">
        <v>2700</v>
      </c>
      <c r="G249" s="121">
        <v>405216</v>
      </c>
      <c r="H249" s="120">
        <v>46028</v>
      </c>
      <c r="I249" s="20">
        <f>ДЕК.25!I249+янв.26!F249-янв.26!E249</f>
        <v>0</v>
      </c>
    </row>
    <row r="250" spans="1:9" x14ac:dyDescent="0.25">
      <c r="A250" s="23"/>
      <c r="B250" s="127">
        <f>243+1</f>
        <v>244</v>
      </c>
      <c r="C250" s="63"/>
      <c r="D250" s="15"/>
      <c r="E250" s="20"/>
      <c r="F250" s="20">
        <v>1350</v>
      </c>
      <c r="G250" s="121">
        <v>350793</v>
      </c>
      <c r="H250" s="120">
        <v>46041</v>
      </c>
      <c r="I250" s="20">
        <f>ДЕК.25!I250+янв.26!F250-янв.26!E250</f>
        <v>1350</v>
      </c>
    </row>
    <row r="251" spans="1:9" x14ac:dyDescent="0.25">
      <c r="A251" s="23"/>
      <c r="B251" s="127">
        <f t="shared" ref="B251:B271" si="4">B250+1</f>
        <v>245</v>
      </c>
      <c r="C251" s="63"/>
      <c r="D251" s="15"/>
      <c r="E251" s="20">
        <v>1350</v>
      </c>
      <c r="F251" s="20"/>
      <c r="G251" s="121"/>
      <c r="H251" s="120"/>
      <c r="I251" s="20">
        <f>ДЕК.25!I251+янв.26!F251-янв.26!E251</f>
        <v>-4050</v>
      </c>
    </row>
    <row r="252" spans="1:9" x14ac:dyDescent="0.25">
      <c r="A252" s="23"/>
      <c r="B252" s="127">
        <f t="shared" si="4"/>
        <v>246</v>
      </c>
      <c r="C252" s="63"/>
      <c r="D252" s="15"/>
      <c r="E252" s="20">
        <v>1350</v>
      </c>
      <c r="F252" s="20"/>
      <c r="G252" s="121"/>
      <c r="H252" s="120"/>
      <c r="I252" s="20">
        <f>ДЕК.25!I252+янв.26!F252-янв.26!E252</f>
        <v>-1350</v>
      </c>
    </row>
    <row r="253" spans="1:9" x14ac:dyDescent="0.25">
      <c r="A253" s="23"/>
      <c r="B253" s="127">
        <f t="shared" si="4"/>
        <v>247</v>
      </c>
      <c r="C253" s="63"/>
      <c r="D253" s="15"/>
      <c r="E253" s="20">
        <v>1350</v>
      </c>
      <c r="F253" s="20"/>
      <c r="G253" s="121"/>
      <c r="H253" s="120"/>
      <c r="I253" s="20">
        <f>ДЕК.25!I253+янв.26!F253-янв.26!E253</f>
        <v>7450</v>
      </c>
    </row>
    <row r="254" spans="1:9" x14ac:dyDescent="0.25">
      <c r="A254" s="23"/>
      <c r="B254" s="127">
        <f t="shared" si="4"/>
        <v>248</v>
      </c>
      <c r="C254" s="63"/>
      <c r="D254" s="15"/>
      <c r="E254" s="20">
        <v>0</v>
      </c>
      <c r="F254" s="20"/>
      <c r="G254" s="121"/>
      <c r="H254" s="120"/>
      <c r="I254" s="20">
        <f>ДЕК.25!I254+янв.26!F254-янв.26!E254</f>
        <v>0</v>
      </c>
    </row>
    <row r="255" spans="1:9" x14ac:dyDescent="0.25">
      <c r="A255" s="23"/>
      <c r="B255" s="127">
        <f t="shared" si="4"/>
        <v>249</v>
      </c>
      <c r="C255" s="63"/>
      <c r="D255" s="15"/>
      <c r="E255" s="20">
        <v>1350</v>
      </c>
      <c r="F255" s="20"/>
      <c r="G255" s="121"/>
      <c r="H255" s="120"/>
      <c r="I255" s="20">
        <f>ДЕК.25!I255+янв.26!F255-янв.26!E255</f>
        <v>-1350</v>
      </c>
    </row>
    <row r="256" spans="1:9" x14ac:dyDescent="0.25">
      <c r="A256" s="23"/>
      <c r="B256" s="127">
        <f t="shared" si="4"/>
        <v>250</v>
      </c>
      <c r="C256" s="63"/>
      <c r="D256" s="15"/>
      <c r="E256" s="20">
        <v>1350</v>
      </c>
      <c r="F256" s="20"/>
      <c r="G256" s="121"/>
      <c r="H256" s="120"/>
      <c r="I256" s="20">
        <f>ДЕК.25!I256+янв.26!F256-янв.26!E256</f>
        <v>-17550</v>
      </c>
    </row>
    <row r="257" spans="1:9" x14ac:dyDescent="0.25">
      <c r="A257" s="23"/>
      <c r="B257" s="127">
        <f t="shared" si="4"/>
        <v>251</v>
      </c>
      <c r="C257" s="63"/>
      <c r="D257" s="15"/>
      <c r="E257" s="20">
        <v>1350</v>
      </c>
      <c r="F257" s="20"/>
      <c r="G257" s="121"/>
      <c r="H257" s="120"/>
      <c r="I257" s="20">
        <f>ДЕК.25!I257+янв.26!F257-янв.26!E257</f>
        <v>5400</v>
      </c>
    </row>
    <row r="258" spans="1:9" x14ac:dyDescent="0.25">
      <c r="A258" s="23"/>
      <c r="B258" s="127">
        <f t="shared" si="4"/>
        <v>252</v>
      </c>
      <c r="C258" s="63"/>
      <c r="D258" s="15"/>
      <c r="E258" s="20">
        <v>1350</v>
      </c>
      <c r="F258" s="20"/>
      <c r="G258" s="121"/>
      <c r="H258" s="120"/>
      <c r="I258" s="20">
        <f>ДЕК.25!I258+янв.26!F258-янв.26!E258</f>
        <v>-17550</v>
      </c>
    </row>
    <row r="259" spans="1:9" x14ac:dyDescent="0.25">
      <c r="A259" s="23"/>
      <c r="B259" s="127">
        <f t="shared" si="4"/>
        <v>253</v>
      </c>
      <c r="C259" s="63"/>
      <c r="D259" s="15"/>
      <c r="E259" s="20">
        <v>1350</v>
      </c>
      <c r="F259" s="20">
        <v>1350</v>
      </c>
      <c r="G259" s="121">
        <v>158763</v>
      </c>
      <c r="H259" s="120">
        <v>46025</v>
      </c>
      <c r="I259" s="20">
        <f>ДЕК.25!I259+янв.26!F259-янв.26!E259</f>
        <v>0</v>
      </c>
    </row>
    <row r="260" spans="1:9" x14ac:dyDescent="0.25">
      <c r="A260" s="23"/>
      <c r="B260" s="127">
        <f t="shared" si="4"/>
        <v>254</v>
      </c>
      <c r="C260" s="63"/>
      <c r="D260" s="15"/>
      <c r="E260" s="20">
        <v>1350</v>
      </c>
      <c r="F260" s="20"/>
      <c r="G260" s="121"/>
      <c r="H260" s="120"/>
      <c r="I260" s="20">
        <f>ДЕК.25!I260+янв.26!F260-янв.26!E260</f>
        <v>2450</v>
      </c>
    </row>
    <row r="261" spans="1:9" x14ac:dyDescent="0.25">
      <c r="A261" s="23"/>
      <c r="B261" s="127">
        <v>256</v>
      </c>
      <c r="C261" s="63"/>
      <c r="D261" s="15"/>
      <c r="E261" s="20">
        <v>1350</v>
      </c>
      <c r="F261" s="20"/>
      <c r="G261" s="121"/>
      <c r="H261" s="120"/>
      <c r="I261" s="20">
        <f>ДЕК.25!I261+янв.26!F261-янв.26!E261</f>
        <v>-17550</v>
      </c>
    </row>
    <row r="262" spans="1:9" x14ac:dyDescent="0.25">
      <c r="A262" s="23"/>
      <c r="B262" s="127">
        <v>258</v>
      </c>
      <c r="C262" s="63"/>
      <c r="D262" s="15"/>
      <c r="E262" s="20">
        <v>1350</v>
      </c>
      <c r="F262" s="20"/>
      <c r="G262" s="121"/>
      <c r="H262" s="120"/>
      <c r="I262" s="20">
        <f>ДЕК.25!I262+янв.26!F262-янв.26!E262</f>
        <v>-6750</v>
      </c>
    </row>
    <row r="263" spans="1:9" x14ac:dyDescent="0.25">
      <c r="A263" s="23"/>
      <c r="B263" s="127">
        <f t="shared" si="4"/>
        <v>259</v>
      </c>
      <c r="C263" s="63"/>
      <c r="D263" s="15"/>
      <c r="E263" s="20">
        <v>1350</v>
      </c>
      <c r="F263" s="20"/>
      <c r="G263" s="121"/>
      <c r="H263" s="120"/>
      <c r="I263" s="20">
        <f>ДЕК.25!I263+янв.26!F263-янв.26!E263</f>
        <v>-8100</v>
      </c>
    </row>
    <row r="264" spans="1:9" x14ac:dyDescent="0.25">
      <c r="A264" s="23"/>
      <c r="B264" s="127">
        <f t="shared" si="4"/>
        <v>260</v>
      </c>
      <c r="C264" s="63"/>
      <c r="D264" s="15"/>
      <c r="E264" s="20">
        <v>1350</v>
      </c>
      <c r="F264" s="20"/>
      <c r="G264" s="121"/>
      <c r="H264" s="120"/>
      <c r="I264" s="20">
        <f>ДЕК.25!I264+янв.26!F264-янв.26!E264</f>
        <v>-5100</v>
      </c>
    </row>
    <row r="265" spans="1:9" x14ac:dyDescent="0.25">
      <c r="A265" s="23"/>
      <c r="B265" s="127">
        <f t="shared" si="4"/>
        <v>261</v>
      </c>
      <c r="C265" s="63"/>
      <c r="D265" s="15"/>
      <c r="E265" s="20">
        <v>1350</v>
      </c>
      <c r="F265" s="20"/>
      <c r="G265" s="121"/>
      <c r="H265" s="120"/>
      <c r="I265" s="20">
        <f>ДЕК.25!I265+янв.26!F265-янв.26!E265</f>
        <v>-14850</v>
      </c>
    </row>
    <row r="266" spans="1:9" x14ac:dyDescent="0.25">
      <c r="A266" s="23"/>
      <c r="B266" s="127">
        <f t="shared" si="4"/>
        <v>262</v>
      </c>
      <c r="C266" s="63"/>
      <c r="D266" s="15"/>
      <c r="E266" s="20">
        <v>1350</v>
      </c>
      <c r="F266" s="20"/>
      <c r="G266" s="121"/>
      <c r="H266" s="120"/>
      <c r="I266" s="20">
        <f>ДЕК.25!I266+янв.26!F266-янв.26!E266</f>
        <v>-2700</v>
      </c>
    </row>
    <row r="267" spans="1:9" x14ac:dyDescent="0.25">
      <c r="A267" s="23"/>
      <c r="B267" s="127">
        <f t="shared" si="4"/>
        <v>263</v>
      </c>
      <c r="C267" s="63"/>
      <c r="D267" s="15"/>
      <c r="E267" s="20">
        <v>1350</v>
      </c>
      <c r="F267" s="20"/>
      <c r="G267" s="121"/>
      <c r="H267" s="120"/>
      <c r="I267" s="20">
        <f>ДЕК.25!I267+янв.26!F267-янв.26!E267</f>
        <v>-17550</v>
      </c>
    </row>
    <row r="268" spans="1:9" x14ac:dyDescent="0.25">
      <c r="A268" s="23"/>
      <c r="B268" s="127">
        <f t="shared" si="4"/>
        <v>264</v>
      </c>
      <c r="C268" s="63"/>
      <c r="D268" s="15"/>
      <c r="E268" s="20">
        <v>1350</v>
      </c>
      <c r="F268" s="20"/>
      <c r="G268" s="121"/>
      <c r="H268" s="120"/>
      <c r="I268" s="20">
        <f>ДЕК.25!I268+янв.26!F268-янв.26!E268</f>
        <v>-9450</v>
      </c>
    </row>
    <row r="269" spans="1:9" x14ac:dyDescent="0.25">
      <c r="A269" s="23"/>
      <c r="B269" s="127">
        <f t="shared" si="4"/>
        <v>265</v>
      </c>
      <c r="C269" s="63"/>
      <c r="D269" s="15"/>
      <c r="E269" s="20">
        <v>1350</v>
      </c>
      <c r="F269" s="20"/>
      <c r="G269" s="121"/>
      <c r="H269" s="120"/>
      <c r="I269" s="20">
        <f>ДЕК.25!I269+янв.26!F269-янв.26!E269</f>
        <v>-14850</v>
      </c>
    </row>
    <row r="270" spans="1:9" x14ac:dyDescent="0.25">
      <c r="A270" s="23"/>
      <c r="B270" s="127">
        <f t="shared" si="4"/>
        <v>266</v>
      </c>
      <c r="C270" s="67"/>
      <c r="D270" s="15"/>
      <c r="E270" s="20">
        <v>1350</v>
      </c>
      <c r="F270" s="20"/>
      <c r="G270" s="121"/>
      <c r="H270" s="120"/>
      <c r="I270" s="20">
        <f>ДЕК.25!I270+янв.26!F270-янв.26!E270</f>
        <v>-8100</v>
      </c>
    </row>
    <row r="271" spans="1:9" x14ac:dyDescent="0.25">
      <c r="A271" s="23"/>
      <c r="B271" s="127">
        <f t="shared" si="4"/>
        <v>267</v>
      </c>
      <c r="C271" s="67"/>
      <c r="D271" s="15"/>
      <c r="E271" s="20">
        <v>1350</v>
      </c>
      <c r="F271" s="20"/>
      <c r="G271" s="121"/>
      <c r="H271" s="120"/>
      <c r="I271" s="20">
        <f>ДЕК.25!I271+янв.26!F271-янв.26!E271</f>
        <v>-1350</v>
      </c>
    </row>
    <row r="272" spans="1:9" x14ac:dyDescent="0.25">
      <c r="A272" s="19"/>
      <c r="B272" s="127">
        <v>268</v>
      </c>
      <c r="C272" s="67"/>
      <c r="D272" s="15"/>
      <c r="E272" s="20">
        <v>1350</v>
      </c>
      <c r="F272" s="20"/>
      <c r="G272" s="121"/>
      <c r="H272" s="120"/>
      <c r="I272" s="20">
        <f>ДЕК.25!I272+янв.26!F272-янв.26!E272</f>
        <v>-800</v>
      </c>
    </row>
    <row r="273" spans="1:9" x14ac:dyDescent="0.25">
      <c r="A273" s="19"/>
      <c r="B273" s="127">
        <v>269</v>
      </c>
      <c r="C273" s="67"/>
      <c r="D273" s="15"/>
      <c r="E273" s="20">
        <v>1350</v>
      </c>
      <c r="F273" s="20"/>
      <c r="G273" s="121"/>
      <c r="H273" s="120"/>
      <c r="I273" s="20">
        <f>ДЕК.25!I273+янв.26!F273-янв.26!E273</f>
        <v>12450</v>
      </c>
    </row>
    <row r="274" spans="1:9" x14ac:dyDescent="0.25">
      <c r="A274" s="19"/>
      <c r="B274" s="127" t="s">
        <v>51</v>
      </c>
      <c r="C274" s="67"/>
      <c r="D274" s="15"/>
      <c r="E274" s="20">
        <v>2700</v>
      </c>
      <c r="F274" s="20"/>
      <c r="G274" s="121"/>
      <c r="H274" s="120"/>
      <c r="I274" s="20">
        <f>ДЕК.25!I274+янв.26!F274-янв.26!E274</f>
        <v>15500</v>
      </c>
    </row>
    <row r="275" spans="1:9" x14ac:dyDescent="0.25">
      <c r="A275" s="19"/>
      <c r="B275" s="127">
        <v>272</v>
      </c>
      <c r="C275" s="67"/>
      <c r="D275" s="15"/>
      <c r="E275" s="20">
        <v>1350</v>
      </c>
      <c r="F275" s="20"/>
      <c r="G275" s="121"/>
      <c r="H275" s="120"/>
      <c r="I275" s="20">
        <f>ДЕК.25!I275+янв.26!F275-янв.26!E275</f>
        <v>-17550</v>
      </c>
    </row>
    <row r="276" spans="1:9" x14ac:dyDescent="0.25">
      <c r="A276" s="19"/>
      <c r="B276" s="127">
        <f>B275+1</f>
        <v>273</v>
      </c>
      <c r="C276" s="67"/>
      <c r="D276" s="15"/>
      <c r="E276" s="20">
        <v>1350</v>
      </c>
      <c r="F276" s="20"/>
      <c r="G276" s="121"/>
      <c r="H276" s="120"/>
      <c r="I276" s="20">
        <f>ДЕК.25!I276+янв.26!F276-янв.26!E276</f>
        <v>5400</v>
      </c>
    </row>
    <row r="277" spans="1:9" x14ac:dyDescent="0.25">
      <c r="A277" s="19"/>
      <c r="B277" s="127">
        <f>B276+1</f>
        <v>274</v>
      </c>
      <c r="C277" s="67"/>
      <c r="D277" s="15"/>
      <c r="E277" s="20">
        <v>1350</v>
      </c>
      <c r="F277" s="20"/>
      <c r="G277" s="121"/>
      <c r="H277" s="120"/>
      <c r="I277" s="20">
        <f>ДЕК.25!I277+янв.26!F277-янв.26!E277</f>
        <v>1350</v>
      </c>
    </row>
    <row r="278" spans="1:9" x14ac:dyDescent="0.25">
      <c r="A278" s="19"/>
      <c r="B278" s="127">
        <f>B277+1</f>
        <v>275</v>
      </c>
      <c r="C278" s="67"/>
      <c r="D278" s="15"/>
      <c r="E278" s="20">
        <v>1350</v>
      </c>
      <c r="F278" s="20">
        <v>1350</v>
      </c>
      <c r="G278" s="121">
        <v>113191</v>
      </c>
      <c r="H278" s="120">
        <v>46034</v>
      </c>
      <c r="I278" s="20">
        <f>ДЕК.25!I278+янв.26!F278-янв.26!E278</f>
        <v>0</v>
      </c>
    </row>
    <row r="279" spans="1:9" x14ac:dyDescent="0.25">
      <c r="A279" s="19"/>
      <c r="B279" s="127">
        <f>B278+1</f>
        <v>276</v>
      </c>
      <c r="C279" s="67"/>
      <c r="D279" s="15"/>
      <c r="E279" s="20">
        <v>1350</v>
      </c>
      <c r="F279" s="20"/>
      <c r="G279" s="121"/>
      <c r="H279" s="120"/>
      <c r="I279" s="20">
        <f>ДЕК.25!I279+янв.26!F279-янв.26!E279</f>
        <v>-7550</v>
      </c>
    </row>
    <row r="280" spans="1:9" x14ac:dyDescent="0.25">
      <c r="A280" s="19"/>
      <c r="B280" s="127">
        <v>277</v>
      </c>
      <c r="C280" s="67"/>
      <c r="D280" s="15"/>
      <c r="E280" s="20">
        <v>1350</v>
      </c>
      <c r="F280" s="20"/>
      <c r="G280" s="121"/>
      <c r="H280" s="120"/>
      <c r="I280" s="20">
        <f>ДЕК.25!I280+янв.26!F280-янв.26!E280</f>
        <v>-1350</v>
      </c>
    </row>
    <row r="281" spans="1:9" x14ac:dyDescent="0.25">
      <c r="A281" s="19"/>
      <c r="B281" s="127">
        <v>278</v>
      </c>
      <c r="C281" s="67"/>
      <c r="D281" s="15"/>
      <c r="E281" s="20">
        <v>1350</v>
      </c>
      <c r="F281" s="20"/>
      <c r="G281" s="121"/>
      <c r="H281" s="120"/>
      <c r="I281" s="20">
        <f>ДЕК.25!I281+янв.26!F281-янв.26!E281</f>
        <v>829.59999999999991</v>
      </c>
    </row>
    <row r="282" spans="1:9" x14ac:dyDescent="0.25">
      <c r="A282" s="19"/>
      <c r="B282" s="127" t="s">
        <v>52</v>
      </c>
      <c r="C282" s="67"/>
      <c r="D282" s="15"/>
      <c r="E282" s="20">
        <v>1350</v>
      </c>
      <c r="F282" s="20"/>
      <c r="G282" s="121"/>
      <c r="H282" s="120"/>
      <c r="I282" s="20">
        <f>ДЕК.25!I282+янв.26!F282-янв.26!E282</f>
        <v>-17550</v>
      </c>
    </row>
    <row r="283" spans="1:9" x14ac:dyDescent="0.25">
      <c r="A283" s="19"/>
      <c r="B283" s="127" t="s">
        <v>53</v>
      </c>
      <c r="C283" s="67"/>
      <c r="D283" s="15"/>
      <c r="E283" s="20">
        <v>1350</v>
      </c>
      <c r="F283" s="20"/>
      <c r="G283" s="121"/>
      <c r="H283" s="120"/>
      <c r="I283" s="20">
        <f>ДЕК.25!I283+янв.26!F283-янв.26!E283</f>
        <v>-17550</v>
      </c>
    </row>
    <row r="284" spans="1:9" x14ac:dyDescent="0.25">
      <c r="A284" s="19"/>
      <c r="B284" s="127">
        <v>280</v>
      </c>
      <c r="C284" s="67"/>
      <c r="D284" s="15"/>
      <c r="E284" s="20">
        <v>1350</v>
      </c>
      <c r="F284" s="20"/>
      <c r="G284" s="121"/>
      <c r="H284" s="120"/>
      <c r="I284" s="20">
        <f>ДЕК.25!I284+янв.26!F284-янв.26!E284</f>
        <v>-17550</v>
      </c>
    </row>
    <row r="285" spans="1:9" x14ac:dyDescent="0.25">
      <c r="A285" s="19"/>
      <c r="B285" s="127">
        <v>281</v>
      </c>
      <c r="C285" s="67"/>
      <c r="D285" s="15"/>
      <c r="E285" s="20">
        <v>1350</v>
      </c>
      <c r="F285" s="20">
        <v>1350</v>
      </c>
      <c r="G285" s="121">
        <v>72856</v>
      </c>
      <c r="H285" s="120">
        <v>46028</v>
      </c>
      <c r="I285" s="20">
        <f>ДЕК.25!I285+янв.26!F285-янв.26!E285</f>
        <v>0</v>
      </c>
    </row>
    <row r="286" spans="1:9" x14ac:dyDescent="0.25">
      <c r="A286" s="19"/>
      <c r="B286" s="127">
        <v>282</v>
      </c>
      <c r="C286" s="67"/>
      <c r="D286" s="15"/>
      <c r="E286" s="20">
        <v>1350</v>
      </c>
      <c r="F286" s="20">
        <v>5000</v>
      </c>
      <c r="G286" s="121">
        <v>973979</v>
      </c>
      <c r="H286" s="120">
        <v>46038</v>
      </c>
      <c r="I286" s="20">
        <f>ДЕК.25!I286+янв.26!F286-янв.26!E286</f>
        <v>1450</v>
      </c>
    </row>
    <row r="287" spans="1:9" x14ac:dyDescent="0.25">
      <c r="A287" s="23"/>
      <c r="B287" s="127">
        <v>283</v>
      </c>
      <c r="C287" s="67"/>
      <c r="D287" s="15"/>
      <c r="E287" s="20">
        <v>1350</v>
      </c>
      <c r="F287" s="20"/>
      <c r="G287" s="121"/>
      <c r="H287" s="120"/>
      <c r="I287" s="20">
        <f>ДЕК.25!I287+янв.26!F287-янв.26!E287</f>
        <v>-1350</v>
      </c>
    </row>
    <row r="288" spans="1:9" x14ac:dyDescent="0.25">
      <c r="A288" s="23"/>
      <c r="B288" s="127">
        <v>284</v>
      </c>
      <c r="C288" s="67"/>
      <c r="D288" s="15"/>
      <c r="E288" s="20">
        <v>1350</v>
      </c>
      <c r="F288" s="20"/>
      <c r="G288" s="121"/>
      <c r="H288" s="120"/>
      <c r="I288" s="20">
        <f>ДЕК.25!I288+янв.26!F288-янв.26!E288</f>
        <v>-1350</v>
      </c>
    </row>
    <row r="289" spans="1:9" x14ac:dyDescent="0.25">
      <c r="A289" s="23"/>
      <c r="B289" s="127">
        <f>B288+1</f>
        <v>285</v>
      </c>
      <c r="C289" s="67"/>
      <c r="D289" s="15"/>
      <c r="E289" s="20">
        <v>1350</v>
      </c>
      <c r="F289" s="20"/>
      <c r="G289" s="121"/>
      <c r="H289" s="120"/>
      <c r="I289" s="20">
        <f>ДЕК.25!I289+янв.26!F289-янв.26!E289</f>
        <v>0</v>
      </c>
    </row>
    <row r="290" spans="1:9" x14ac:dyDescent="0.25">
      <c r="A290" s="23"/>
      <c r="B290" s="127">
        <f>B289+1</f>
        <v>286</v>
      </c>
      <c r="C290" s="67"/>
      <c r="D290" s="15"/>
      <c r="E290" s="20">
        <v>1350</v>
      </c>
      <c r="F290" s="20"/>
      <c r="G290" s="121"/>
      <c r="H290" s="120"/>
      <c r="I290" s="20">
        <f>ДЕК.25!I290+янв.26!F290-янв.26!E290</f>
        <v>-1350</v>
      </c>
    </row>
    <row r="291" spans="1:9" x14ac:dyDescent="0.25">
      <c r="A291" s="23"/>
      <c r="B291" s="127">
        <f>B290+1</f>
        <v>287</v>
      </c>
      <c r="C291" s="67"/>
      <c r="D291" s="15"/>
      <c r="E291" s="20">
        <v>1350</v>
      </c>
      <c r="F291" s="20">
        <v>1350</v>
      </c>
      <c r="G291" s="121">
        <v>414189</v>
      </c>
      <c r="H291" s="120">
        <v>46038</v>
      </c>
      <c r="I291" s="20">
        <f>ДЕК.25!I291+янв.26!F291-янв.26!E291</f>
        <v>0</v>
      </c>
    </row>
    <row r="292" spans="1:9" x14ac:dyDescent="0.25">
      <c r="A292" s="23"/>
      <c r="B292" s="127">
        <f>288.289</f>
        <v>288.28899999999999</v>
      </c>
      <c r="C292" s="67"/>
      <c r="D292" s="15"/>
      <c r="E292" s="20">
        <v>2700</v>
      </c>
      <c r="F292" s="20">
        <f>4050+4050</f>
        <v>8100</v>
      </c>
      <c r="G292" s="121" t="s">
        <v>1162</v>
      </c>
      <c r="H292" s="120">
        <v>46037</v>
      </c>
      <c r="I292" s="20">
        <f>ДЕК.25!I292+янв.26!F292-янв.26!E292</f>
        <v>5400</v>
      </c>
    </row>
    <row r="293" spans="1:9" x14ac:dyDescent="0.25">
      <c r="A293" s="23"/>
      <c r="B293" s="127">
        <v>290</v>
      </c>
      <c r="C293" s="67"/>
      <c r="D293" s="15"/>
      <c r="E293" s="20">
        <v>0</v>
      </c>
      <c r="F293" s="20"/>
      <c r="G293" s="121"/>
      <c r="H293" s="120"/>
      <c r="I293" s="20">
        <f>ДЕК.25!I293+янв.26!F293-янв.26!E293</f>
        <v>0</v>
      </c>
    </row>
    <row r="294" spans="1:9" x14ac:dyDescent="0.25">
      <c r="A294" s="23"/>
      <c r="B294" s="127">
        <f>B293+1</f>
        <v>291</v>
      </c>
      <c r="C294" s="67"/>
      <c r="D294" s="15"/>
      <c r="E294" s="20">
        <v>0</v>
      </c>
      <c r="F294" s="20"/>
      <c r="G294" s="121"/>
      <c r="H294" s="120"/>
      <c r="I294" s="20">
        <f>ДЕК.25!I294+янв.26!F294-янв.26!E294</f>
        <v>0</v>
      </c>
    </row>
    <row r="295" spans="1:9" x14ac:dyDescent="0.25">
      <c r="A295" s="19"/>
      <c r="B295" s="127">
        <v>292</v>
      </c>
      <c r="C295" s="67"/>
      <c r="D295" s="15"/>
      <c r="E295" s="20">
        <v>1350</v>
      </c>
      <c r="F295" s="20">
        <v>1350</v>
      </c>
      <c r="G295" s="121">
        <v>162751</v>
      </c>
      <c r="H295" s="120">
        <v>46025</v>
      </c>
      <c r="I295" s="20">
        <f>ДЕК.25!I295+янв.26!F295-янв.26!E295</f>
        <v>0</v>
      </c>
    </row>
    <row r="296" spans="1:9" x14ac:dyDescent="0.25">
      <c r="A296" s="19"/>
      <c r="B296" s="127">
        <f>B295+1</f>
        <v>293</v>
      </c>
      <c r="C296" s="67"/>
      <c r="D296" s="15"/>
      <c r="E296" s="20">
        <v>1350</v>
      </c>
      <c r="F296" s="20"/>
      <c r="G296" s="121"/>
      <c r="H296" s="120"/>
      <c r="I296" s="20">
        <f>ДЕК.25!I296+янв.26!F296-янв.26!E296</f>
        <v>-17550</v>
      </c>
    </row>
    <row r="297" spans="1:9" x14ac:dyDescent="0.25">
      <c r="A297" s="19"/>
      <c r="B297" s="127">
        <f t="shared" ref="B297:B352" si="5">B296+1</f>
        <v>294</v>
      </c>
      <c r="C297" s="67"/>
      <c r="D297" s="15"/>
      <c r="E297" s="20">
        <v>1350</v>
      </c>
      <c r="F297" s="20"/>
      <c r="G297" s="121"/>
      <c r="H297" s="120"/>
      <c r="I297" s="20">
        <f>ДЕК.25!I297+янв.26!F297-янв.26!E297</f>
        <v>4050</v>
      </c>
    </row>
    <row r="298" spans="1:9" x14ac:dyDescent="0.25">
      <c r="A298" s="19"/>
      <c r="B298" s="127">
        <f t="shared" si="5"/>
        <v>295</v>
      </c>
      <c r="C298" s="67"/>
      <c r="D298" s="15"/>
      <c r="E298" s="20">
        <v>1350</v>
      </c>
      <c r="F298" s="20"/>
      <c r="G298" s="121"/>
      <c r="H298" s="120"/>
      <c r="I298" s="20">
        <f>ДЕК.25!I298+янв.26!F298-янв.26!E298</f>
        <v>-17550</v>
      </c>
    </row>
    <row r="299" spans="1:9" x14ac:dyDescent="0.25">
      <c r="A299" s="19"/>
      <c r="B299" s="127">
        <f t="shared" si="5"/>
        <v>296</v>
      </c>
      <c r="C299" s="67"/>
      <c r="D299" s="15"/>
      <c r="E299" s="20">
        <v>0</v>
      </c>
      <c r="F299" s="20"/>
      <c r="G299" s="121"/>
      <c r="H299" s="120"/>
      <c r="I299" s="20">
        <f>ДЕК.25!I299+янв.26!F299-янв.26!E299</f>
        <v>0</v>
      </c>
    </row>
    <row r="300" spans="1:9" x14ac:dyDescent="0.25">
      <c r="A300" s="19"/>
      <c r="B300" s="127">
        <f t="shared" si="5"/>
        <v>297</v>
      </c>
      <c r="C300" s="67"/>
      <c r="D300" s="15"/>
      <c r="E300" s="20">
        <v>1350</v>
      </c>
      <c r="F300" s="20"/>
      <c r="G300" s="121"/>
      <c r="H300" s="120"/>
      <c r="I300" s="20">
        <f>ДЕК.25!I300+янв.26!F300-янв.26!E300</f>
        <v>2700</v>
      </c>
    </row>
    <row r="301" spans="1:9" x14ac:dyDescent="0.25">
      <c r="A301" s="19"/>
      <c r="B301" s="127">
        <f t="shared" si="5"/>
        <v>298</v>
      </c>
      <c r="C301" s="67"/>
      <c r="D301" s="15"/>
      <c r="E301" s="20">
        <v>0</v>
      </c>
      <c r="F301" s="20"/>
      <c r="G301" s="121"/>
      <c r="H301" s="120"/>
      <c r="I301" s="20">
        <f>ДЕК.25!I301+янв.26!F301-янв.26!E301</f>
        <v>0</v>
      </c>
    </row>
    <row r="302" spans="1:9" x14ac:dyDescent="0.25">
      <c r="A302" s="19"/>
      <c r="B302" s="127">
        <f t="shared" si="5"/>
        <v>299</v>
      </c>
      <c r="C302" s="67"/>
      <c r="D302" s="15"/>
      <c r="E302" s="20">
        <v>0</v>
      </c>
      <c r="F302" s="20"/>
      <c r="G302" s="121"/>
      <c r="H302" s="120"/>
      <c r="I302" s="20">
        <f>ДЕК.25!I302+янв.26!F302-янв.26!E302</f>
        <v>0</v>
      </c>
    </row>
    <row r="303" spans="1:9" x14ac:dyDescent="0.25">
      <c r="A303" s="19"/>
      <c r="B303" s="127">
        <f t="shared" si="5"/>
        <v>300</v>
      </c>
      <c r="C303" s="67"/>
      <c r="D303" s="15"/>
      <c r="E303" s="20">
        <v>1350</v>
      </c>
      <c r="F303" s="20"/>
      <c r="G303" s="121"/>
      <c r="H303" s="120"/>
      <c r="I303" s="20">
        <f>ДЕК.25!I303+янв.26!F303-янв.26!E303</f>
        <v>-16200</v>
      </c>
    </row>
    <row r="304" spans="1:9" x14ac:dyDescent="0.25">
      <c r="A304" s="19"/>
      <c r="B304" s="127">
        <f t="shared" si="5"/>
        <v>301</v>
      </c>
      <c r="C304" s="67"/>
      <c r="D304" s="15"/>
      <c r="E304" s="20">
        <v>1350</v>
      </c>
      <c r="F304" s="20"/>
      <c r="G304" s="121"/>
      <c r="H304" s="120"/>
      <c r="I304" s="20">
        <f>ДЕК.25!I304+янв.26!F304-янв.26!E304</f>
        <v>-1350</v>
      </c>
    </row>
    <row r="305" spans="1:9" x14ac:dyDescent="0.25">
      <c r="A305" s="19"/>
      <c r="B305" s="127">
        <f t="shared" si="5"/>
        <v>302</v>
      </c>
      <c r="C305" s="67"/>
      <c r="D305" s="15"/>
      <c r="E305" s="20">
        <v>1350</v>
      </c>
      <c r="F305" s="20"/>
      <c r="G305" s="121"/>
      <c r="H305" s="120"/>
      <c r="I305" s="20">
        <f>ДЕК.25!I305+янв.26!F305-янв.26!E305</f>
        <v>-1350</v>
      </c>
    </row>
    <row r="306" spans="1:9" x14ac:dyDescent="0.25">
      <c r="A306" s="19"/>
      <c r="B306" s="127">
        <f t="shared" si="5"/>
        <v>303</v>
      </c>
      <c r="C306" s="67"/>
      <c r="D306" s="15"/>
      <c r="E306" s="20">
        <v>1350</v>
      </c>
      <c r="F306" s="20"/>
      <c r="G306" s="121"/>
      <c r="H306" s="120"/>
      <c r="I306" s="20">
        <f>ДЕК.25!I306+янв.26!F306-янв.26!E306</f>
        <v>-1350</v>
      </c>
    </row>
    <row r="307" spans="1:9" x14ac:dyDescent="0.25">
      <c r="A307" s="19"/>
      <c r="B307" s="127">
        <f t="shared" si="5"/>
        <v>304</v>
      </c>
      <c r="C307" s="67"/>
      <c r="D307" s="15"/>
      <c r="E307" s="20">
        <v>1350</v>
      </c>
      <c r="F307" s="20"/>
      <c r="G307" s="121"/>
      <c r="H307" s="120"/>
      <c r="I307" s="20">
        <f>ДЕК.25!I307+янв.26!F307-янв.26!E307</f>
        <v>-17550</v>
      </c>
    </row>
    <row r="308" spans="1:9" x14ac:dyDescent="0.25">
      <c r="A308" s="19"/>
      <c r="B308" s="127">
        <f t="shared" si="5"/>
        <v>305</v>
      </c>
      <c r="C308" s="67"/>
      <c r="D308" s="15"/>
      <c r="E308" s="20">
        <v>1350</v>
      </c>
      <c r="F308" s="20">
        <v>1350</v>
      </c>
      <c r="G308" s="121">
        <v>287255</v>
      </c>
      <c r="H308" s="120">
        <v>46042</v>
      </c>
      <c r="I308" s="20">
        <f>ДЕК.25!I308+янв.26!F308-янв.26!E308</f>
        <v>0</v>
      </c>
    </row>
    <row r="309" spans="1:9" x14ac:dyDescent="0.25">
      <c r="A309" s="19"/>
      <c r="B309" s="127">
        <f t="shared" si="5"/>
        <v>306</v>
      </c>
      <c r="C309" s="67"/>
      <c r="D309" s="15"/>
      <c r="E309" s="20">
        <v>1350</v>
      </c>
      <c r="F309" s="20"/>
      <c r="G309" s="121"/>
      <c r="H309" s="120"/>
      <c r="I309" s="20">
        <f>ДЕК.25!I309+янв.26!F309-янв.26!E309</f>
        <v>-5400</v>
      </c>
    </row>
    <row r="310" spans="1:9" x14ac:dyDescent="0.25">
      <c r="A310" s="19"/>
      <c r="B310" s="127">
        <f t="shared" si="5"/>
        <v>307</v>
      </c>
      <c r="C310" s="67"/>
      <c r="D310" s="15"/>
      <c r="E310" s="20">
        <v>1350</v>
      </c>
      <c r="F310" s="20"/>
      <c r="G310" s="121"/>
      <c r="H310" s="120"/>
      <c r="I310" s="20">
        <f>ДЕК.25!I310+янв.26!F310-янв.26!E310</f>
        <v>-17550</v>
      </c>
    </row>
    <row r="311" spans="1:9" x14ac:dyDescent="0.25">
      <c r="A311" s="19"/>
      <c r="B311" s="127">
        <f t="shared" si="5"/>
        <v>308</v>
      </c>
      <c r="C311" s="67"/>
      <c r="D311" s="15"/>
      <c r="E311" s="20">
        <v>1350</v>
      </c>
      <c r="F311" s="20"/>
      <c r="G311" s="121"/>
      <c r="H311" s="120"/>
      <c r="I311" s="20">
        <f>ДЕК.25!I311+янв.26!F311-янв.26!E311</f>
        <v>0</v>
      </c>
    </row>
    <row r="312" spans="1:9" x14ac:dyDescent="0.25">
      <c r="A312" s="19"/>
      <c r="B312" s="127">
        <f t="shared" si="5"/>
        <v>309</v>
      </c>
      <c r="C312" s="67"/>
      <c r="D312" s="15"/>
      <c r="E312" s="20">
        <v>1350</v>
      </c>
      <c r="F312" s="20"/>
      <c r="G312" s="121"/>
      <c r="H312" s="120"/>
      <c r="I312" s="20">
        <f>ДЕК.25!I312+янв.26!F312-янв.26!E312</f>
        <v>-17550</v>
      </c>
    </row>
    <row r="313" spans="1:9" x14ac:dyDescent="0.25">
      <c r="A313" s="19"/>
      <c r="B313" s="127">
        <f t="shared" si="5"/>
        <v>310</v>
      </c>
      <c r="C313" s="168" t="s">
        <v>933</v>
      </c>
      <c r="D313" s="15"/>
      <c r="E313" s="20">
        <v>1350</v>
      </c>
      <c r="F313" s="20">
        <v>1350</v>
      </c>
      <c r="G313" s="121">
        <v>836302</v>
      </c>
      <c r="H313" s="120">
        <v>46031</v>
      </c>
      <c r="I313" s="20">
        <f>ДЕК.25!I313+янв.26!F313-янв.26!E313</f>
        <v>0</v>
      </c>
    </row>
    <row r="314" spans="1:9" x14ac:dyDescent="0.25">
      <c r="A314" s="19"/>
      <c r="B314" s="127">
        <f t="shared" si="5"/>
        <v>311</v>
      </c>
      <c r="C314" s="169"/>
      <c r="D314" s="15"/>
      <c r="E314" s="20"/>
      <c r="F314" s="20"/>
      <c r="G314" s="121"/>
      <c r="H314" s="120"/>
      <c r="I314" s="20">
        <f>ДЕК.25!I314+янв.26!F314-янв.26!E314</f>
        <v>0</v>
      </c>
    </row>
    <row r="315" spans="1:9" x14ac:dyDescent="0.25">
      <c r="A315" s="19"/>
      <c r="B315" s="127">
        <f t="shared" si="5"/>
        <v>312</v>
      </c>
      <c r="C315" s="67"/>
      <c r="D315" s="15"/>
      <c r="E315" s="20">
        <v>1350</v>
      </c>
      <c r="F315" s="20"/>
      <c r="G315" s="121"/>
      <c r="H315" s="120"/>
      <c r="I315" s="20">
        <f>ДЕК.25!I315+янв.26!F315-янв.26!E315</f>
        <v>-17550</v>
      </c>
    </row>
    <row r="316" spans="1:9" x14ac:dyDescent="0.25">
      <c r="A316" s="19"/>
      <c r="B316" s="127">
        <f t="shared" si="5"/>
        <v>313</v>
      </c>
      <c r="C316" s="67"/>
      <c r="D316" s="15"/>
      <c r="E316" s="20">
        <v>1350</v>
      </c>
      <c r="F316" s="20"/>
      <c r="G316" s="121"/>
      <c r="H316" s="120"/>
      <c r="I316" s="20">
        <f>ДЕК.25!I316+янв.26!F316-янв.26!E316</f>
        <v>-8100</v>
      </c>
    </row>
    <row r="317" spans="1:9" x14ac:dyDescent="0.25">
      <c r="A317" s="19"/>
      <c r="B317" s="127">
        <f t="shared" si="5"/>
        <v>314</v>
      </c>
      <c r="C317" s="67"/>
      <c r="D317" s="15"/>
      <c r="E317" s="20"/>
      <c r="F317" s="20"/>
      <c r="G317" s="121"/>
      <c r="H317" s="120"/>
      <c r="I317" s="20">
        <f>ДЕК.25!I317+янв.26!F317-янв.26!E317</f>
        <v>0</v>
      </c>
    </row>
    <row r="318" spans="1:9" x14ac:dyDescent="0.25">
      <c r="A318" s="19"/>
      <c r="B318" s="127">
        <f t="shared" si="5"/>
        <v>315</v>
      </c>
      <c r="C318" s="67"/>
      <c r="D318" s="15"/>
      <c r="E318" s="20"/>
      <c r="F318" s="20"/>
      <c r="G318" s="121"/>
      <c r="H318" s="120"/>
      <c r="I318" s="20">
        <f>ДЕК.25!I318+янв.26!F318-янв.26!E318</f>
        <v>0</v>
      </c>
    </row>
    <row r="319" spans="1:9" x14ac:dyDescent="0.25">
      <c r="A319" s="19"/>
      <c r="B319" s="127">
        <f t="shared" si="5"/>
        <v>316</v>
      </c>
      <c r="C319" s="67"/>
      <c r="D319" s="15"/>
      <c r="E319" s="20">
        <v>1350</v>
      </c>
      <c r="F319" s="20"/>
      <c r="G319" s="121"/>
      <c r="H319" s="120"/>
      <c r="I319" s="20">
        <f>ДЕК.25!I319+янв.26!F319-янв.26!E319</f>
        <v>-2700</v>
      </c>
    </row>
    <row r="320" spans="1:9" x14ac:dyDescent="0.25">
      <c r="A320" s="19"/>
      <c r="B320" s="127">
        <f t="shared" si="5"/>
        <v>317</v>
      </c>
      <c r="C320" s="35"/>
      <c r="D320" s="15"/>
      <c r="E320" s="20">
        <v>1350</v>
      </c>
      <c r="F320" s="20"/>
      <c r="G320" s="121"/>
      <c r="H320" s="120"/>
      <c r="I320" s="20">
        <f>ДЕК.25!I320+янв.26!F320-янв.26!E320</f>
        <v>-1350</v>
      </c>
    </row>
    <row r="321" spans="1:9" x14ac:dyDescent="0.25">
      <c r="A321" s="19"/>
      <c r="B321" s="127">
        <f t="shared" si="5"/>
        <v>318</v>
      </c>
      <c r="C321" s="67"/>
      <c r="D321" s="15"/>
      <c r="E321" s="20">
        <v>1350</v>
      </c>
      <c r="F321" s="20"/>
      <c r="G321" s="121"/>
      <c r="H321" s="120"/>
      <c r="I321" s="20">
        <f>ДЕК.25!I321+янв.26!F321-янв.26!E321</f>
        <v>-5550</v>
      </c>
    </row>
    <row r="322" spans="1:9" x14ac:dyDescent="0.25">
      <c r="A322" s="19"/>
      <c r="B322" s="127">
        <f t="shared" si="5"/>
        <v>319</v>
      </c>
      <c r="C322" s="67"/>
      <c r="D322" s="15"/>
      <c r="E322" s="20"/>
      <c r="F322" s="20"/>
      <c r="G322" s="121"/>
      <c r="H322" s="120"/>
      <c r="I322" s="20">
        <f>ДЕК.25!I322+янв.26!F322-янв.26!E322</f>
        <v>0</v>
      </c>
    </row>
    <row r="323" spans="1:9" x14ac:dyDescent="0.25">
      <c r="A323" s="19"/>
      <c r="B323" s="127">
        <f t="shared" si="5"/>
        <v>320</v>
      </c>
      <c r="C323" s="67"/>
      <c r="D323" s="15"/>
      <c r="E323" s="20">
        <v>1350</v>
      </c>
      <c r="F323" s="20"/>
      <c r="G323" s="121"/>
      <c r="H323" s="120"/>
      <c r="I323" s="20">
        <f>ДЕК.25!I323+янв.26!F323-янв.26!E323</f>
        <v>-17550</v>
      </c>
    </row>
    <row r="324" spans="1:9" x14ac:dyDescent="0.25">
      <c r="A324" s="19"/>
      <c r="B324" s="127">
        <f t="shared" si="5"/>
        <v>321</v>
      </c>
      <c r="C324" s="67"/>
      <c r="D324" s="15"/>
      <c r="E324" s="20">
        <v>1350</v>
      </c>
      <c r="F324" s="20"/>
      <c r="G324" s="121"/>
      <c r="H324" s="120"/>
      <c r="I324" s="20">
        <f>ДЕК.25!I324+янв.26!F324-янв.26!E324</f>
        <v>40500</v>
      </c>
    </row>
    <row r="325" spans="1:9" x14ac:dyDescent="0.25">
      <c r="A325" s="19"/>
      <c r="B325" s="127">
        <f t="shared" si="5"/>
        <v>322</v>
      </c>
      <c r="C325" s="67"/>
      <c r="D325" s="15"/>
      <c r="E325" s="20">
        <v>1350</v>
      </c>
      <c r="F325" s="20"/>
      <c r="G325" s="121"/>
      <c r="H325" s="120"/>
      <c r="I325" s="20">
        <f>ДЕК.25!I325+янв.26!F325-янв.26!E325</f>
        <v>-5550</v>
      </c>
    </row>
    <row r="326" spans="1:9" x14ac:dyDescent="0.25">
      <c r="A326" s="19"/>
      <c r="B326" s="127">
        <f t="shared" si="5"/>
        <v>323</v>
      </c>
      <c r="C326" s="67"/>
      <c r="D326" s="15"/>
      <c r="E326" s="20">
        <v>1350</v>
      </c>
      <c r="F326" s="20"/>
      <c r="G326" s="121"/>
      <c r="H326" s="120"/>
      <c r="I326" s="20">
        <f>ДЕК.25!I326+янв.26!F326-янв.26!E326</f>
        <v>-1350</v>
      </c>
    </row>
    <row r="327" spans="1:9" x14ac:dyDescent="0.25">
      <c r="A327" s="19"/>
      <c r="B327" s="127">
        <f t="shared" si="5"/>
        <v>324</v>
      </c>
      <c r="C327" s="67"/>
      <c r="D327" s="15"/>
      <c r="E327" s="20">
        <v>1350</v>
      </c>
      <c r="F327" s="20"/>
      <c r="G327" s="121"/>
      <c r="H327" s="120"/>
      <c r="I327" s="20">
        <f>ДЕК.25!I327+янв.26!F327-янв.26!E327</f>
        <v>2450</v>
      </c>
    </row>
    <row r="328" spans="1:9" x14ac:dyDescent="0.25">
      <c r="A328" s="19"/>
      <c r="B328" s="127">
        <f t="shared" si="5"/>
        <v>325</v>
      </c>
      <c r="C328" s="67"/>
      <c r="D328" s="15"/>
      <c r="E328" s="20">
        <v>1350</v>
      </c>
      <c r="F328" s="20"/>
      <c r="G328" s="121"/>
      <c r="H328" s="120"/>
      <c r="I328" s="20">
        <f>ДЕК.25!I328+янв.26!F328-янв.26!E328</f>
        <v>-17550</v>
      </c>
    </row>
    <row r="329" spans="1:9" x14ac:dyDescent="0.25">
      <c r="A329" s="19"/>
      <c r="B329" s="127">
        <f t="shared" si="5"/>
        <v>326</v>
      </c>
      <c r="C329" s="67"/>
      <c r="D329" s="15"/>
      <c r="E329" s="20">
        <v>1350</v>
      </c>
      <c r="F329" s="20"/>
      <c r="G329" s="121"/>
      <c r="H329" s="120"/>
      <c r="I329" s="20">
        <f>ДЕК.25!I329+янв.26!F329-янв.26!E329</f>
        <v>-17550</v>
      </c>
    </row>
    <row r="330" spans="1:9" x14ac:dyDescent="0.25">
      <c r="A330" s="19"/>
      <c r="B330" s="127">
        <f t="shared" si="5"/>
        <v>327</v>
      </c>
      <c r="C330" s="67"/>
      <c r="D330" s="15"/>
      <c r="E330" s="20">
        <v>1350</v>
      </c>
      <c r="F330" s="20"/>
      <c r="G330" s="121"/>
      <c r="H330" s="120"/>
      <c r="I330" s="20">
        <f>ДЕК.25!I330+янв.26!F330-янв.26!E330</f>
        <v>-1350</v>
      </c>
    </row>
    <row r="331" spans="1:9" x14ac:dyDescent="0.25">
      <c r="A331" s="19"/>
      <c r="B331" s="127">
        <f t="shared" si="5"/>
        <v>328</v>
      </c>
      <c r="C331" s="67"/>
      <c r="D331" s="15"/>
      <c r="E331" s="20">
        <v>1350</v>
      </c>
      <c r="F331" s="20">
        <v>2700</v>
      </c>
      <c r="G331" s="121">
        <v>108910</v>
      </c>
      <c r="H331" s="120">
        <v>46028</v>
      </c>
      <c r="I331" s="20">
        <f>ДЕК.25!I331+янв.26!F331-янв.26!E331</f>
        <v>2700</v>
      </c>
    </row>
    <row r="332" spans="1:9" x14ac:dyDescent="0.25">
      <c r="A332" s="19"/>
      <c r="B332" s="127">
        <f t="shared" si="5"/>
        <v>329</v>
      </c>
      <c r="C332" s="67"/>
      <c r="D332" s="15"/>
      <c r="E332" s="20">
        <v>1350</v>
      </c>
      <c r="F332" s="20"/>
      <c r="G332" s="121"/>
      <c r="H332" s="120"/>
      <c r="I332" s="20">
        <f>ДЕК.25!I332+янв.26!F332-янв.26!E332</f>
        <v>-17550</v>
      </c>
    </row>
    <row r="333" spans="1:9" x14ac:dyDescent="0.25">
      <c r="A333" s="19"/>
      <c r="B333" s="127">
        <f t="shared" si="5"/>
        <v>330</v>
      </c>
      <c r="C333" s="67"/>
      <c r="D333" s="15"/>
      <c r="E333" s="20">
        <v>1350</v>
      </c>
      <c r="F333" s="20">
        <v>1350</v>
      </c>
      <c r="G333" s="121">
        <v>689227</v>
      </c>
      <c r="H333" s="120">
        <v>46031</v>
      </c>
      <c r="I333" s="20">
        <f>ДЕК.25!I333+янв.26!F333-янв.26!E333</f>
        <v>-1350</v>
      </c>
    </row>
    <row r="334" spans="1:9" x14ac:dyDescent="0.25">
      <c r="A334" s="19"/>
      <c r="B334" s="127">
        <f t="shared" si="5"/>
        <v>331</v>
      </c>
      <c r="C334" s="67"/>
      <c r="D334" s="15"/>
      <c r="E334" s="20">
        <v>1350</v>
      </c>
      <c r="F334" s="20"/>
      <c r="G334" s="121"/>
      <c r="H334" s="120"/>
      <c r="I334" s="20">
        <f>ДЕК.25!I334+янв.26!F334-янв.26!E334</f>
        <v>2450</v>
      </c>
    </row>
    <row r="335" spans="1:9" x14ac:dyDescent="0.25">
      <c r="A335" s="19"/>
      <c r="B335" s="127">
        <f t="shared" si="5"/>
        <v>332</v>
      </c>
      <c r="C335" s="67"/>
      <c r="D335" s="15"/>
      <c r="E335" s="20">
        <v>1350</v>
      </c>
      <c r="F335" s="20">
        <v>1350</v>
      </c>
      <c r="G335" s="121">
        <v>180896</v>
      </c>
      <c r="H335" s="120">
        <v>46041</v>
      </c>
      <c r="I335" s="20">
        <f>ДЕК.25!I335+янв.26!F335-янв.26!E335</f>
        <v>2700</v>
      </c>
    </row>
    <row r="336" spans="1:9" x14ac:dyDescent="0.25">
      <c r="A336" s="19"/>
      <c r="B336" s="127">
        <f t="shared" si="5"/>
        <v>333</v>
      </c>
      <c r="C336" s="67"/>
      <c r="D336" s="15"/>
      <c r="E336" s="20">
        <v>1350</v>
      </c>
      <c r="F336" s="20">
        <v>1350</v>
      </c>
      <c r="G336" s="121">
        <v>180896</v>
      </c>
      <c r="H336" s="120">
        <v>46041</v>
      </c>
      <c r="I336" s="20">
        <f>ДЕК.25!I336+янв.26!F336-янв.26!E336</f>
        <v>-2700</v>
      </c>
    </row>
    <row r="337" spans="1:9" x14ac:dyDescent="0.25">
      <c r="A337" s="19"/>
      <c r="B337" s="127">
        <f t="shared" si="5"/>
        <v>334</v>
      </c>
      <c r="C337" s="67"/>
      <c r="D337" s="15"/>
      <c r="E337" s="20">
        <v>0</v>
      </c>
      <c r="F337" s="20"/>
      <c r="G337" s="121"/>
      <c r="H337" s="120"/>
      <c r="I337" s="20">
        <f>ДЕК.25!I337+янв.26!F337-янв.26!E337</f>
        <v>0</v>
      </c>
    </row>
    <row r="338" spans="1:9" x14ac:dyDescent="0.25">
      <c r="A338" s="19"/>
      <c r="B338" s="127">
        <f t="shared" si="5"/>
        <v>335</v>
      </c>
      <c r="C338" s="67"/>
      <c r="D338" s="15"/>
      <c r="E338" s="20">
        <v>1350</v>
      </c>
      <c r="F338" s="20">
        <v>1500</v>
      </c>
      <c r="G338" s="121">
        <v>214885</v>
      </c>
      <c r="H338" s="120">
        <v>46025</v>
      </c>
      <c r="I338" s="20">
        <f>ДЕК.25!I338+янв.26!F338-янв.26!E338</f>
        <v>-16050</v>
      </c>
    </row>
    <row r="339" spans="1:9" x14ac:dyDescent="0.25">
      <c r="A339" s="19"/>
      <c r="B339" s="127">
        <f t="shared" si="5"/>
        <v>336</v>
      </c>
      <c r="C339" s="67"/>
      <c r="D339" s="15"/>
      <c r="E339" s="20">
        <v>1350</v>
      </c>
      <c r="F339" s="20"/>
      <c r="G339" s="121"/>
      <c r="H339" s="120"/>
      <c r="I339" s="20">
        <f>ДЕК.25!I339+янв.26!F339-янв.26!E339</f>
        <v>1650</v>
      </c>
    </row>
    <row r="340" spans="1:9" x14ac:dyDescent="0.25">
      <c r="A340" s="19"/>
      <c r="B340" s="127">
        <f t="shared" si="5"/>
        <v>337</v>
      </c>
      <c r="C340" s="67"/>
      <c r="D340" s="15"/>
      <c r="E340" s="20">
        <v>1350</v>
      </c>
      <c r="F340" s="20"/>
      <c r="G340" s="121"/>
      <c r="H340" s="120"/>
      <c r="I340" s="20">
        <f>ДЕК.25!I340+янв.26!F340-янв.26!E340</f>
        <v>-6750</v>
      </c>
    </row>
    <row r="341" spans="1:9" x14ac:dyDescent="0.25">
      <c r="A341" s="19"/>
      <c r="B341" s="127">
        <f t="shared" si="5"/>
        <v>338</v>
      </c>
      <c r="C341" s="67"/>
      <c r="D341" s="15"/>
      <c r="E341" s="20">
        <v>1350</v>
      </c>
      <c r="F341" s="20"/>
      <c r="G341" s="121"/>
      <c r="H341" s="120"/>
      <c r="I341" s="20">
        <f>ДЕК.25!I341+янв.26!F341-янв.26!E341</f>
        <v>-1350</v>
      </c>
    </row>
    <row r="342" spans="1:9" x14ac:dyDescent="0.25">
      <c r="A342" s="19"/>
      <c r="B342" s="127">
        <f t="shared" si="5"/>
        <v>339</v>
      </c>
      <c r="C342" s="67"/>
      <c r="D342" s="15"/>
      <c r="E342" s="20">
        <v>1350</v>
      </c>
      <c r="F342" s="20"/>
      <c r="G342" s="121"/>
      <c r="H342" s="120"/>
      <c r="I342" s="20">
        <f>ДЕК.25!I342+янв.26!F342-янв.26!E342</f>
        <v>-1350</v>
      </c>
    </row>
    <row r="343" spans="1:9" x14ac:dyDescent="0.25">
      <c r="A343" s="19"/>
      <c r="B343" s="127">
        <f t="shared" si="5"/>
        <v>340</v>
      </c>
      <c r="C343" s="67"/>
      <c r="D343" s="15"/>
      <c r="E343" s="20">
        <v>0</v>
      </c>
      <c r="F343" s="20"/>
      <c r="G343" s="121"/>
      <c r="H343" s="120"/>
      <c r="I343" s="20">
        <f>ДЕК.25!I343+янв.26!F343-янв.26!E343</f>
        <v>0</v>
      </c>
    </row>
    <row r="344" spans="1:9" x14ac:dyDescent="0.25">
      <c r="A344" s="19"/>
      <c r="B344" s="127">
        <f t="shared" si="5"/>
        <v>341</v>
      </c>
      <c r="C344" s="67"/>
      <c r="D344" s="15"/>
      <c r="E344" s="20">
        <v>1350</v>
      </c>
      <c r="F344" s="20"/>
      <c r="G344" s="121"/>
      <c r="H344" s="120"/>
      <c r="I344" s="20">
        <f>ДЕК.25!I344+янв.26!F344-янв.26!E344</f>
        <v>-6750</v>
      </c>
    </row>
    <row r="345" spans="1:9" x14ac:dyDescent="0.25">
      <c r="A345" s="19"/>
      <c r="B345" s="127">
        <f t="shared" si="5"/>
        <v>342</v>
      </c>
      <c r="C345" s="67"/>
      <c r="D345" s="15"/>
      <c r="E345" s="20">
        <v>1350</v>
      </c>
      <c r="F345" s="20"/>
      <c r="G345" s="121"/>
      <c r="H345" s="120"/>
      <c r="I345" s="20">
        <f>ДЕК.25!I345+янв.26!F345-янв.26!E345</f>
        <v>-2705</v>
      </c>
    </row>
    <row r="346" spans="1:9" x14ac:dyDescent="0.25">
      <c r="A346" s="19"/>
      <c r="B346" s="127">
        <f t="shared" si="5"/>
        <v>343</v>
      </c>
      <c r="C346" s="67"/>
      <c r="D346" s="15"/>
      <c r="E346" s="20">
        <v>1350</v>
      </c>
      <c r="F346" s="20"/>
      <c r="G346" s="121"/>
      <c r="H346" s="120"/>
      <c r="I346" s="20">
        <f>ДЕК.25!I346+янв.26!F346-янв.26!E346</f>
        <v>-14900</v>
      </c>
    </row>
    <row r="347" spans="1:9" x14ac:dyDescent="0.25">
      <c r="A347" s="19"/>
      <c r="B347" s="127">
        <f t="shared" si="5"/>
        <v>344</v>
      </c>
      <c r="C347" s="67"/>
      <c r="D347" s="15"/>
      <c r="E347" s="20">
        <v>1350</v>
      </c>
      <c r="F347" s="20"/>
      <c r="G347" s="121"/>
      <c r="H347" s="120"/>
      <c r="I347" s="20">
        <f>ДЕК.25!I347+янв.26!F347-янв.26!E347</f>
        <v>-4050</v>
      </c>
    </row>
    <row r="348" spans="1:9" x14ac:dyDescent="0.25">
      <c r="A348" s="19"/>
      <c r="B348" s="127">
        <f t="shared" si="5"/>
        <v>345</v>
      </c>
      <c r="C348" s="67"/>
      <c r="D348" s="15"/>
      <c r="E348" s="20">
        <v>1350</v>
      </c>
      <c r="F348" s="20"/>
      <c r="G348" s="121"/>
      <c r="H348" s="120"/>
      <c r="I348" s="20">
        <f>ДЕК.25!I348+янв.26!F348-янв.26!E348</f>
        <v>-17550</v>
      </c>
    </row>
    <row r="349" spans="1:9" x14ac:dyDescent="0.25">
      <c r="A349" s="19"/>
      <c r="B349" s="127">
        <f t="shared" si="5"/>
        <v>346</v>
      </c>
      <c r="C349" s="67"/>
      <c r="D349" s="15"/>
      <c r="E349" s="20">
        <v>1350</v>
      </c>
      <c r="F349" s="20"/>
      <c r="G349" s="121"/>
      <c r="H349" s="120"/>
      <c r="I349" s="20">
        <f>ДЕК.25!I349+янв.26!F349-янв.26!E349</f>
        <v>-7250</v>
      </c>
    </row>
    <row r="350" spans="1:9" x14ac:dyDescent="0.25">
      <c r="A350" s="19"/>
      <c r="B350" s="127">
        <f t="shared" si="5"/>
        <v>347</v>
      </c>
      <c r="C350" s="67"/>
      <c r="D350" s="15"/>
      <c r="E350" s="20">
        <v>1350</v>
      </c>
      <c r="F350" s="20"/>
      <c r="G350" s="121"/>
      <c r="H350" s="120"/>
      <c r="I350" s="20">
        <f>ДЕК.25!I350+янв.26!F350-янв.26!E350</f>
        <v>-17550</v>
      </c>
    </row>
    <row r="351" spans="1:9" x14ac:dyDescent="0.25">
      <c r="A351" s="19"/>
      <c r="B351" s="127">
        <f t="shared" si="5"/>
        <v>348</v>
      </c>
      <c r="C351" s="67"/>
      <c r="D351" s="15"/>
      <c r="E351" s="20">
        <v>1350</v>
      </c>
      <c r="F351" s="20"/>
      <c r="G351" s="121"/>
      <c r="H351" s="120"/>
      <c r="I351" s="20">
        <f>ДЕК.25!I351+янв.26!F351-янв.26!E351</f>
        <v>300</v>
      </c>
    </row>
    <row r="352" spans="1:9" x14ac:dyDescent="0.25">
      <c r="A352" s="19"/>
      <c r="B352" s="127">
        <f t="shared" si="5"/>
        <v>349</v>
      </c>
      <c r="C352" s="67"/>
      <c r="D352" s="15"/>
      <c r="E352" s="20">
        <v>1350</v>
      </c>
      <c r="F352" s="20"/>
      <c r="G352" s="121"/>
      <c r="H352" s="120"/>
      <c r="I352" s="20">
        <f>ДЕК.25!I352+янв.26!F352-янв.26!E352</f>
        <v>-1350</v>
      </c>
    </row>
    <row r="353" spans="1:9" x14ac:dyDescent="0.25">
      <c r="A353" s="19"/>
      <c r="B353" s="127">
        <v>350</v>
      </c>
      <c r="C353" s="67"/>
      <c r="D353" s="15"/>
      <c r="E353" s="20">
        <v>1350</v>
      </c>
      <c r="F353" s="20">
        <v>1350</v>
      </c>
      <c r="G353" s="121">
        <v>731077</v>
      </c>
      <c r="H353" s="120">
        <v>46036</v>
      </c>
      <c r="I353" s="20">
        <f>ДЕК.25!I353+янв.26!F353-янв.26!E353</f>
        <v>-1350</v>
      </c>
    </row>
    <row r="354" spans="1:9" x14ac:dyDescent="0.25">
      <c r="A354" s="19"/>
      <c r="B354" s="127">
        <v>351</v>
      </c>
      <c r="C354" s="67"/>
      <c r="D354" s="15"/>
      <c r="E354" s="20">
        <v>0</v>
      </c>
      <c r="F354" s="20"/>
      <c r="G354" s="121"/>
      <c r="H354" s="120"/>
      <c r="I354" s="20">
        <f>ДЕК.25!I354+янв.26!F354-янв.26!E354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1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E330F7-F484-4F52-B395-C9701C937272}">
  <sheetPr codeName="Лист16">
    <tabColor theme="2" tint="-0.499984740745262"/>
  </sheetPr>
  <dimension ref="A1:I542"/>
  <sheetViews>
    <sheetView workbookViewId="0">
      <selection activeCell="E6" sqref="E6:E354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27" t="s">
        <v>4</v>
      </c>
      <c r="C3" s="173">
        <v>46054</v>
      </c>
      <c r="D3" s="174"/>
      <c r="E3" s="174"/>
      <c r="F3" s="174"/>
      <c r="G3" s="175"/>
      <c r="H3" s="174"/>
      <c r="I3" s="174"/>
    </row>
    <row r="4" spans="1:9" x14ac:dyDescent="0.25">
      <c r="A4" s="16" t="s">
        <v>5</v>
      </c>
      <c r="B4" s="14" t="s">
        <v>6</v>
      </c>
      <c r="C4" s="174"/>
      <c r="D4" s="174"/>
      <c r="E4" s="174"/>
      <c r="F4" s="174"/>
      <c r="G4" s="175"/>
      <c r="H4" s="174"/>
      <c r="I4" s="174"/>
    </row>
    <row r="5" spans="1:9" s="133" customFormat="1" ht="28.5" x14ac:dyDescent="0.25">
      <c r="A5" s="131"/>
      <c r="B5" s="131" t="s">
        <v>8</v>
      </c>
      <c r="C5" s="131" t="s">
        <v>9</v>
      </c>
      <c r="D5" s="131" t="s">
        <v>54</v>
      </c>
      <c r="E5" s="131" t="s">
        <v>55</v>
      </c>
      <c r="F5" s="131" t="s">
        <v>12</v>
      </c>
      <c r="G5" s="131" t="s">
        <v>56</v>
      </c>
      <c r="H5" s="131" t="s">
        <v>57</v>
      </c>
      <c r="I5" s="132" t="s">
        <v>58</v>
      </c>
    </row>
    <row r="6" spans="1:9" x14ac:dyDescent="0.25">
      <c r="A6" s="19"/>
      <c r="B6" s="127">
        <v>1</v>
      </c>
      <c r="C6" s="68"/>
      <c r="D6" s="15"/>
      <c r="E6" s="20">
        <v>1350</v>
      </c>
      <c r="F6" s="20"/>
      <c r="G6" s="121"/>
      <c r="H6" s="120"/>
      <c r="I6" s="20">
        <f>янв.26!I6+фев.26!F6-фев.26!E6</f>
        <v>-5400</v>
      </c>
    </row>
    <row r="7" spans="1:9" x14ac:dyDescent="0.25">
      <c r="A7" s="19"/>
      <c r="B7" s="127">
        <v>2</v>
      </c>
      <c r="C7" s="68"/>
      <c r="D7" s="15"/>
      <c r="E7" s="20">
        <v>1350</v>
      </c>
      <c r="F7" s="20"/>
      <c r="G7" s="121"/>
      <c r="H7" s="120"/>
      <c r="I7" s="20">
        <f>янв.26!I7+фев.26!F7-фев.26!E7</f>
        <v>-1350</v>
      </c>
    </row>
    <row r="8" spans="1:9" x14ac:dyDescent="0.25">
      <c r="A8" s="19"/>
      <c r="B8" s="127">
        <v>3</v>
      </c>
      <c r="C8" s="68"/>
      <c r="D8" s="15"/>
      <c r="E8" s="20">
        <v>1350</v>
      </c>
      <c r="F8" s="20"/>
      <c r="G8" s="121"/>
      <c r="H8" s="120"/>
      <c r="I8" s="20">
        <f>янв.26!I8+фев.26!F8-фев.26!E8</f>
        <v>-1350</v>
      </c>
    </row>
    <row r="9" spans="1:9" x14ac:dyDescent="0.25">
      <c r="A9" s="19"/>
      <c r="B9" s="127">
        <v>4</v>
      </c>
      <c r="C9" s="68"/>
      <c r="D9" s="15"/>
      <c r="E9" s="20">
        <v>1350</v>
      </c>
      <c r="F9" s="20"/>
      <c r="G9" s="121"/>
      <c r="H9" s="120"/>
      <c r="I9" s="20">
        <f>янв.26!I9+фев.26!F9-фев.26!E9</f>
        <v>-2177</v>
      </c>
    </row>
    <row r="10" spans="1:9" x14ac:dyDescent="0.25">
      <c r="A10" s="19"/>
      <c r="B10" s="127">
        <v>5</v>
      </c>
      <c r="C10" s="68"/>
      <c r="D10" s="15"/>
      <c r="E10" s="20">
        <v>1350</v>
      </c>
      <c r="F10" s="20"/>
      <c r="G10" s="121"/>
      <c r="H10" s="120"/>
      <c r="I10" s="20">
        <f>янв.26!I10+фев.26!F10-фев.26!E10</f>
        <v>550</v>
      </c>
    </row>
    <row r="11" spans="1:9" x14ac:dyDescent="0.25">
      <c r="A11" s="19"/>
      <c r="B11" s="127">
        <v>6</v>
      </c>
      <c r="C11" s="67"/>
      <c r="D11" s="15"/>
      <c r="E11" s="20">
        <v>1350</v>
      </c>
      <c r="F11" s="20"/>
      <c r="G11" s="121"/>
      <c r="H11" s="120"/>
      <c r="I11" s="20">
        <f>янв.26!I11+фев.26!F11-фев.26!E11</f>
        <v>-18900</v>
      </c>
    </row>
    <row r="12" spans="1:9" x14ac:dyDescent="0.25">
      <c r="A12" s="19"/>
      <c r="B12" s="127">
        <v>7</v>
      </c>
      <c r="C12" s="68"/>
      <c r="D12" s="15"/>
      <c r="E12" s="20">
        <v>1350</v>
      </c>
      <c r="F12" s="20"/>
      <c r="G12" s="121"/>
      <c r="H12" s="120"/>
      <c r="I12" s="20">
        <f>янв.26!I12+фев.26!F12-фев.26!E12</f>
        <v>11600</v>
      </c>
    </row>
    <row r="13" spans="1:9" x14ac:dyDescent="0.25">
      <c r="A13" s="19"/>
      <c r="B13" s="127">
        <v>8</v>
      </c>
      <c r="C13" s="67"/>
      <c r="D13" s="15"/>
      <c r="E13" s="20">
        <v>1350</v>
      </c>
      <c r="F13" s="20"/>
      <c r="G13" s="121"/>
      <c r="H13" s="120"/>
      <c r="I13" s="20">
        <f>янв.26!I13+фев.26!F13-фев.26!E13</f>
        <v>-1350</v>
      </c>
    </row>
    <row r="14" spans="1:9" x14ac:dyDescent="0.25">
      <c r="A14" s="22"/>
      <c r="B14" s="127" t="s">
        <v>17</v>
      </c>
      <c r="C14" s="68"/>
      <c r="D14" s="15"/>
      <c r="E14" s="20">
        <v>4050</v>
      </c>
      <c r="F14" s="20"/>
      <c r="G14" s="121"/>
      <c r="H14" s="120"/>
      <c r="I14" s="20">
        <f>янв.26!I14+фев.26!F14-фев.26!E14</f>
        <v>-56700</v>
      </c>
    </row>
    <row r="15" spans="1:9" x14ac:dyDescent="0.25">
      <c r="A15" s="22"/>
      <c r="B15" s="127">
        <v>11</v>
      </c>
      <c r="C15" s="67"/>
      <c r="D15" s="15"/>
      <c r="E15" s="20">
        <v>1350</v>
      </c>
      <c r="F15" s="20"/>
      <c r="G15" s="121"/>
      <c r="H15" s="120"/>
      <c r="I15" s="20">
        <f>янв.26!I15+фев.26!F15-фев.26!E15</f>
        <v>-5400</v>
      </c>
    </row>
    <row r="16" spans="1:9" x14ac:dyDescent="0.25">
      <c r="A16" s="19"/>
      <c r="B16" s="127">
        <v>12</v>
      </c>
      <c r="C16" s="67"/>
      <c r="D16" s="15"/>
      <c r="E16" s="20">
        <v>1350</v>
      </c>
      <c r="F16" s="20"/>
      <c r="G16" s="121"/>
      <c r="H16" s="120"/>
      <c r="I16" s="20">
        <f>янв.26!I16+фев.26!F16-фев.26!E16</f>
        <v>-2700</v>
      </c>
    </row>
    <row r="17" spans="1:9" x14ac:dyDescent="0.25">
      <c r="A17" s="22"/>
      <c r="B17" s="127">
        <v>13</v>
      </c>
      <c r="C17" s="67"/>
      <c r="D17" s="15"/>
      <c r="E17" s="20">
        <v>1350</v>
      </c>
      <c r="F17" s="20"/>
      <c r="G17" s="121"/>
      <c r="H17" s="120"/>
      <c r="I17" s="20">
        <f>янв.26!I17+фев.26!F17-фев.26!E17</f>
        <v>-4050</v>
      </c>
    </row>
    <row r="18" spans="1:9" x14ac:dyDescent="0.25">
      <c r="A18" s="22"/>
      <c r="B18" s="127">
        <v>14</v>
      </c>
      <c r="C18" s="67"/>
      <c r="D18" s="15"/>
      <c r="E18" s="20">
        <v>1350</v>
      </c>
      <c r="F18" s="20"/>
      <c r="G18" s="121"/>
      <c r="H18" s="120"/>
      <c r="I18" s="20">
        <f>янв.26!I18+фев.26!F18-фев.26!E18</f>
        <v>-2700</v>
      </c>
    </row>
    <row r="19" spans="1:9" x14ac:dyDescent="0.25">
      <c r="A19" s="22"/>
      <c r="B19" s="127" t="s">
        <v>18</v>
      </c>
      <c r="C19" s="67"/>
      <c r="D19" s="15"/>
      <c r="E19" s="20">
        <v>1350</v>
      </c>
      <c r="F19" s="20"/>
      <c r="G19" s="121"/>
      <c r="H19" s="120"/>
      <c r="I19" s="20">
        <f>янв.26!I19+фев.26!F19-фев.26!E19</f>
        <v>-1350</v>
      </c>
    </row>
    <row r="20" spans="1:9" x14ac:dyDescent="0.25">
      <c r="A20" s="22"/>
      <c r="B20" s="127">
        <v>17</v>
      </c>
      <c r="C20" s="67"/>
      <c r="D20" s="15"/>
      <c r="E20" s="20">
        <v>1350</v>
      </c>
      <c r="F20" s="20"/>
      <c r="G20" s="121"/>
      <c r="H20" s="120"/>
      <c r="I20" s="20">
        <f>янв.26!I20+фев.26!F20-фев.26!E20</f>
        <v>-1350</v>
      </c>
    </row>
    <row r="21" spans="1:9" x14ac:dyDescent="0.25">
      <c r="A21" s="22"/>
      <c r="B21" s="127">
        <v>18</v>
      </c>
      <c r="C21" s="67"/>
      <c r="D21" s="15"/>
      <c r="E21" s="20">
        <v>1350</v>
      </c>
      <c r="F21" s="20"/>
      <c r="G21" s="121"/>
      <c r="H21" s="120"/>
      <c r="I21" s="20">
        <f>янв.26!I21+фев.26!F21-фев.26!E21</f>
        <v>-2700</v>
      </c>
    </row>
    <row r="22" spans="1:9" x14ac:dyDescent="0.25">
      <c r="A22" s="19"/>
      <c r="B22" s="127">
        <v>19</v>
      </c>
      <c r="C22" s="67"/>
      <c r="D22" s="15"/>
      <c r="E22" s="20">
        <v>1350</v>
      </c>
      <c r="F22" s="20"/>
      <c r="G22" s="121"/>
      <c r="H22" s="120"/>
      <c r="I22" s="20">
        <f>янв.26!I22+фев.26!F22-фев.26!E22</f>
        <v>-1350</v>
      </c>
    </row>
    <row r="23" spans="1:9" x14ac:dyDescent="0.25">
      <c r="A23" s="22"/>
      <c r="B23" s="127">
        <v>20</v>
      </c>
      <c r="C23" s="67"/>
      <c r="D23" s="15"/>
      <c r="E23" s="20">
        <v>1350</v>
      </c>
      <c r="F23" s="20"/>
      <c r="G23" s="121"/>
      <c r="H23" s="120"/>
      <c r="I23" s="20">
        <f>янв.26!I23+фев.26!F23-фев.26!E23</f>
        <v>-5400</v>
      </c>
    </row>
    <row r="24" spans="1:9" x14ac:dyDescent="0.25">
      <c r="A24" s="22"/>
      <c r="B24" s="127">
        <v>21</v>
      </c>
      <c r="C24" s="67"/>
      <c r="D24" s="15"/>
      <c r="E24" s="20">
        <v>1350</v>
      </c>
      <c r="F24" s="20"/>
      <c r="G24" s="121"/>
      <c r="H24" s="120"/>
      <c r="I24" s="20">
        <f>янв.26!I24+фев.26!F24-фев.26!E24</f>
        <v>-2700</v>
      </c>
    </row>
    <row r="25" spans="1:9" x14ac:dyDescent="0.25">
      <c r="A25" s="22"/>
      <c r="B25" s="127">
        <v>22</v>
      </c>
      <c r="C25" s="67"/>
      <c r="D25" s="15"/>
      <c r="E25" s="20">
        <v>1350</v>
      </c>
      <c r="F25" s="20"/>
      <c r="G25" s="121"/>
      <c r="H25" s="120"/>
      <c r="I25" s="20">
        <f>янв.26!I25+фев.26!F25-фев.26!E25</f>
        <v>-2700</v>
      </c>
    </row>
    <row r="26" spans="1:9" x14ac:dyDescent="0.25">
      <c r="A26" s="22"/>
      <c r="B26" s="127" t="s">
        <v>19</v>
      </c>
      <c r="C26" s="67"/>
      <c r="D26" s="15"/>
      <c r="E26" s="20">
        <v>2700</v>
      </c>
      <c r="F26" s="20"/>
      <c r="G26" s="121"/>
      <c r="H26" s="120"/>
      <c r="I26" s="20">
        <f>янв.26!I26+фев.26!F26-фев.26!E26</f>
        <v>-37800</v>
      </c>
    </row>
    <row r="27" spans="1:9" x14ac:dyDescent="0.25">
      <c r="A27" s="19"/>
      <c r="B27" s="127">
        <v>25</v>
      </c>
      <c r="C27" s="67"/>
      <c r="D27" s="15"/>
      <c r="E27" s="20">
        <v>1350</v>
      </c>
      <c r="F27" s="20"/>
      <c r="G27" s="121"/>
      <c r="H27" s="120"/>
      <c r="I27" s="20">
        <f>янв.26!I27+фев.26!F27-фев.26!E27</f>
        <v>-2700</v>
      </c>
    </row>
    <row r="28" spans="1:9" x14ac:dyDescent="0.25">
      <c r="A28" s="22"/>
      <c r="B28" s="127">
        <v>26</v>
      </c>
      <c r="C28" s="67"/>
      <c r="D28" s="15"/>
      <c r="E28" s="20">
        <v>1350</v>
      </c>
      <c r="F28" s="20"/>
      <c r="G28" s="121"/>
      <c r="H28" s="120"/>
      <c r="I28" s="20">
        <f>янв.26!I28+фев.26!F28-фев.26!E28</f>
        <v>1350</v>
      </c>
    </row>
    <row r="29" spans="1:9" x14ac:dyDescent="0.25">
      <c r="A29" s="22"/>
      <c r="B29" s="127">
        <v>27</v>
      </c>
      <c r="C29" s="67"/>
      <c r="D29" s="15"/>
      <c r="E29" s="20">
        <v>1350</v>
      </c>
      <c r="F29" s="20"/>
      <c r="G29" s="121"/>
      <c r="H29" s="120"/>
      <c r="I29" s="20">
        <f>янв.26!I29+фев.26!F29-фев.26!E29</f>
        <v>1350</v>
      </c>
    </row>
    <row r="30" spans="1:9" x14ac:dyDescent="0.25">
      <c r="A30" s="22"/>
      <c r="B30" s="127">
        <v>28</v>
      </c>
      <c r="C30" s="67"/>
      <c r="D30" s="15"/>
      <c r="E30" s="20">
        <v>1350</v>
      </c>
      <c r="F30" s="20"/>
      <c r="G30" s="121"/>
      <c r="H30" s="120"/>
      <c r="I30" s="20">
        <f>янв.26!I30+фев.26!F30-фев.26!E30</f>
        <v>0</v>
      </c>
    </row>
    <row r="31" spans="1:9" x14ac:dyDescent="0.25">
      <c r="A31" s="22"/>
      <c r="B31" s="127">
        <v>29</v>
      </c>
      <c r="C31" s="67"/>
      <c r="D31" s="15"/>
      <c r="E31" s="20">
        <v>1350</v>
      </c>
      <c r="F31" s="20"/>
      <c r="G31" s="121"/>
      <c r="H31" s="120"/>
      <c r="I31" s="20">
        <f>янв.26!I31+фев.26!F31-фев.26!E31</f>
        <v>-5400</v>
      </c>
    </row>
    <row r="32" spans="1:9" x14ac:dyDescent="0.25">
      <c r="A32" s="19"/>
      <c r="B32" s="127" t="s">
        <v>20</v>
      </c>
      <c r="C32" s="67"/>
      <c r="D32" s="15"/>
      <c r="E32" s="20">
        <v>4050</v>
      </c>
      <c r="F32" s="20"/>
      <c r="G32" s="121"/>
      <c r="H32" s="120"/>
      <c r="I32" s="20">
        <f>янв.26!I32+фев.26!F32-фев.26!E32</f>
        <v>-8100</v>
      </c>
    </row>
    <row r="33" spans="1:9" x14ac:dyDescent="0.25">
      <c r="A33" s="19"/>
      <c r="B33" s="127">
        <v>32</v>
      </c>
      <c r="C33" s="67"/>
      <c r="D33" s="15"/>
      <c r="E33" s="20">
        <v>1350</v>
      </c>
      <c r="F33" s="20"/>
      <c r="G33" s="121"/>
      <c r="H33" s="120"/>
      <c r="I33" s="20">
        <f>янв.26!I33+фев.26!F33-фев.26!E33</f>
        <v>9500</v>
      </c>
    </row>
    <row r="34" spans="1:9" x14ac:dyDescent="0.25">
      <c r="A34" s="22"/>
      <c r="B34" s="127">
        <v>34</v>
      </c>
      <c r="C34" s="67"/>
      <c r="D34" s="15"/>
      <c r="E34" s="20">
        <v>1350</v>
      </c>
      <c r="F34" s="20"/>
      <c r="G34" s="121"/>
      <c r="H34" s="120"/>
      <c r="I34" s="20">
        <f>янв.26!I34+фев.26!F34-фев.26!E34</f>
        <v>-2400</v>
      </c>
    </row>
    <row r="35" spans="1:9" x14ac:dyDescent="0.25">
      <c r="A35" s="22"/>
      <c r="B35" s="127">
        <v>35</v>
      </c>
      <c r="C35" s="67"/>
      <c r="D35" s="15"/>
      <c r="E35" s="20">
        <v>1350</v>
      </c>
      <c r="F35" s="20"/>
      <c r="G35" s="121"/>
      <c r="H35" s="120"/>
      <c r="I35" s="20">
        <f>янв.26!I35+фев.26!F35-фев.26!E35</f>
        <v>9450</v>
      </c>
    </row>
    <row r="36" spans="1:9" x14ac:dyDescent="0.25">
      <c r="A36" s="22"/>
      <c r="B36" s="127">
        <v>36</v>
      </c>
      <c r="C36" s="67"/>
      <c r="D36" s="15"/>
      <c r="E36" s="20">
        <v>1350</v>
      </c>
      <c r="F36" s="20"/>
      <c r="G36" s="121"/>
      <c r="H36" s="120"/>
      <c r="I36" s="20">
        <f>янв.26!I36+фев.26!F36-фев.26!E36</f>
        <v>-4050</v>
      </c>
    </row>
    <row r="37" spans="1:9" x14ac:dyDescent="0.25">
      <c r="A37" s="22"/>
      <c r="B37" s="127">
        <v>37</v>
      </c>
      <c r="C37" s="67"/>
      <c r="D37" s="15"/>
      <c r="E37" s="20">
        <v>1350</v>
      </c>
      <c r="F37" s="20"/>
      <c r="G37" s="121"/>
      <c r="H37" s="120"/>
      <c r="I37" s="20">
        <f>янв.26!I37+фев.26!F37-фев.26!E37</f>
        <v>-11400</v>
      </c>
    </row>
    <row r="38" spans="1:9" x14ac:dyDescent="0.25">
      <c r="A38" s="22"/>
      <c r="B38" s="127" t="s">
        <v>21</v>
      </c>
      <c r="C38" s="67"/>
      <c r="D38" s="15"/>
      <c r="E38" s="20">
        <v>500</v>
      </c>
      <c r="F38" s="20"/>
      <c r="G38" s="121"/>
      <c r="H38" s="120"/>
      <c r="I38" s="20">
        <f>янв.26!I38+фев.26!F38-фев.26!E38</f>
        <v>-1000</v>
      </c>
    </row>
    <row r="39" spans="1:9" x14ac:dyDescent="0.25">
      <c r="A39" s="23"/>
      <c r="B39" s="127">
        <v>38</v>
      </c>
      <c r="C39" s="68"/>
      <c r="D39" s="15"/>
      <c r="E39" s="20">
        <v>1350</v>
      </c>
      <c r="F39" s="20"/>
      <c r="G39" s="121"/>
      <c r="H39" s="120"/>
      <c r="I39" s="20">
        <f>янв.26!I39+фев.26!F39-фев.26!E39</f>
        <v>-3150</v>
      </c>
    </row>
    <row r="40" spans="1:9" x14ac:dyDescent="0.25">
      <c r="A40" s="23"/>
      <c r="B40" s="127">
        <v>39</v>
      </c>
      <c r="C40" s="68"/>
      <c r="D40" s="15"/>
      <c r="E40" s="20">
        <v>1350</v>
      </c>
      <c r="F40" s="20"/>
      <c r="G40" s="121"/>
      <c r="H40" s="120"/>
      <c r="I40" s="20">
        <f>янв.26!I40+фев.26!F40-фев.26!E40</f>
        <v>-4050</v>
      </c>
    </row>
    <row r="41" spans="1:9" x14ac:dyDescent="0.25">
      <c r="A41" s="23"/>
      <c r="B41" s="127">
        <v>40</v>
      </c>
      <c r="C41" s="68"/>
      <c r="D41" s="15"/>
      <c r="E41" s="20">
        <v>1350</v>
      </c>
      <c r="F41" s="20"/>
      <c r="G41" s="121"/>
      <c r="H41" s="120"/>
      <c r="I41" s="20">
        <f>янв.26!I41+фев.26!F41-фев.26!E41</f>
        <v>1350</v>
      </c>
    </row>
    <row r="42" spans="1:9" x14ac:dyDescent="0.25">
      <c r="A42" s="23"/>
      <c r="B42" s="127">
        <v>41</v>
      </c>
      <c r="C42" s="68"/>
      <c r="D42" s="15"/>
      <c r="E42" s="20">
        <v>1350</v>
      </c>
      <c r="F42" s="20"/>
      <c r="G42" s="121"/>
      <c r="H42" s="120"/>
      <c r="I42" s="20">
        <f>янв.26!I42+фев.26!F42-фев.26!E42</f>
        <v>-2700</v>
      </c>
    </row>
    <row r="43" spans="1:9" x14ac:dyDescent="0.25">
      <c r="A43" s="23"/>
      <c r="B43" s="127">
        <v>42</v>
      </c>
      <c r="C43" s="67"/>
      <c r="D43" s="15"/>
      <c r="E43" s="20">
        <v>1350</v>
      </c>
      <c r="F43" s="20"/>
      <c r="G43" s="121"/>
      <c r="H43" s="120"/>
      <c r="I43" s="20">
        <f>янв.26!I43+фев.26!F43-фев.26!E43</f>
        <v>-2700</v>
      </c>
    </row>
    <row r="44" spans="1:9" x14ac:dyDescent="0.25">
      <c r="A44" s="23"/>
      <c r="B44" s="127">
        <v>43</v>
      </c>
      <c r="C44" s="68"/>
      <c r="D44" s="15"/>
      <c r="E44" s="20">
        <v>1350</v>
      </c>
      <c r="F44" s="20"/>
      <c r="G44" s="121"/>
      <c r="H44" s="120"/>
      <c r="I44" s="20">
        <f>янв.26!I44+фев.26!F44-фев.26!E44</f>
        <v>-2700</v>
      </c>
    </row>
    <row r="45" spans="1:9" x14ac:dyDescent="0.25">
      <c r="A45" s="23"/>
      <c r="B45" s="127">
        <v>44</v>
      </c>
      <c r="C45" s="68"/>
      <c r="D45" s="15"/>
      <c r="E45" s="20"/>
      <c r="F45" s="20"/>
      <c r="G45" s="121"/>
      <c r="H45" s="120"/>
      <c r="I45" s="20">
        <f>янв.26!I45+фев.26!F45-фев.26!E45</f>
        <v>0</v>
      </c>
    </row>
    <row r="46" spans="1:9" x14ac:dyDescent="0.25">
      <c r="A46" s="23"/>
      <c r="B46" s="127">
        <v>45</v>
      </c>
      <c r="C46" s="68"/>
      <c r="D46" s="15"/>
      <c r="E46" s="20">
        <v>1350</v>
      </c>
      <c r="F46" s="20"/>
      <c r="G46" s="121"/>
      <c r="H46" s="120"/>
      <c r="I46" s="20">
        <f>янв.26!I46+фев.26!F46-фев.26!E46</f>
        <v>3450</v>
      </c>
    </row>
    <row r="47" spans="1:9" x14ac:dyDescent="0.25">
      <c r="A47" s="23"/>
      <c r="B47" s="127">
        <v>46</v>
      </c>
      <c r="C47" s="68"/>
      <c r="D47" s="15"/>
      <c r="E47" s="20">
        <v>1350</v>
      </c>
      <c r="F47" s="20"/>
      <c r="G47" s="121"/>
      <c r="H47" s="120"/>
      <c r="I47" s="20">
        <f>янв.26!I47+фев.26!F47-фев.26!E47</f>
        <v>-2700</v>
      </c>
    </row>
    <row r="48" spans="1:9" x14ac:dyDescent="0.25">
      <c r="A48" s="23"/>
      <c r="B48" s="127">
        <v>47</v>
      </c>
      <c r="C48" s="68"/>
      <c r="D48" s="15"/>
      <c r="E48" s="20">
        <v>1350</v>
      </c>
      <c r="F48" s="20"/>
      <c r="G48" s="121"/>
      <c r="H48" s="120"/>
      <c r="I48" s="20">
        <f>янв.26!I48+фев.26!F48-фев.26!E48</f>
        <v>-2700</v>
      </c>
    </row>
    <row r="49" spans="1:9" x14ac:dyDescent="0.25">
      <c r="A49" s="23"/>
      <c r="B49" s="127">
        <v>48</v>
      </c>
      <c r="C49" s="68"/>
      <c r="D49" s="15"/>
      <c r="E49" s="20">
        <v>1350</v>
      </c>
      <c r="F49" s="20"/>
      <c r="G49" s="121"/>
      <c r="H49" s="120"/>
      <c r="I49" s="20">
        <f>янв.26!I49+фев.26!F49-фев.26!E49</f>
        <v>-2700</v>
      </c>
    </row>
    <row r="50" spans="1:9" x14ac:dyDescent="0.25">
      <c r="A50" s="22"/>
      <c r="B50" s="127">
        <v>49</v>
      </c>
      <c r="C50" s="68"/>
      <c r="D50" s="15"/>
      <c r="E50" s="20">
        <v>1350</v>
      </c>
      <c r="F50" s="20"/>
      <c r="G50" s="121"/>
      <c r="H50" s="120"/>
      <c r="I50" s="20">
        <f>янв.26!I50+фев.26!F50-фев.26!E50</f>
        <v>-2700</v>
      </c>
    </row>
    <row r="51" spans="1:9" x14ac:dyDescent="0.25">
      <c r="A51" s="22"/>
      <c r="B51" s="127" t="s">
        <v>22</v>
      </c>
      <c r="C51" s="68"/>
      <c r="D51" s="15"/>
      <c r="E51" s="20">
        <v>1350</v>
      </c>
      <c r="F51" s="20"/>
      <c r="G51" s="121"/>
      <c r="H51" s="120"/>
      <c r="I51" s="20">
        <f>янв.26!I51+фев.26!F51-фев.26!E51</f>
        <v>-16550</v>
      </c>
    </row>
    <row r="52" spans="1:9" x14ac:dyDescent="0.25">
      <c r="A52" s="22"/>
      <c r="B52" s="127">
        <v>50</v>
      </c>
      <c r="C52" s="68"/>
      <c r="D52" s="15"/>
      <c r="E52" s="20">
        <v>1350</v>
      </c>
      <c r="F52" s="20"/>
      <c r="G52" s="121"/>
      <c r="H52" s="120"/>
      <c r="I52" s="20">
        <f>янв.26!I52+фев.26!F52-фев.26!E52</f>
        <v>1350</v>
      </c>
    </row>
    <row r="53" spans="1:9" x14ac:dyDescent="0.25">
      <c r="A53" s="22"/>
      <c r="B53" s="127">
        <v>51</v>
      </c>
      <c r="C53" s="68"/>
      <c r="D53" s="15"/>
      <c r="E53" s="20">
        <v>1350</v>
      </c>
      <c r="F53" s="20"/>
      <c r="G53" s="121"/>
      <c r="H53" s="120"/>
      <c r="I53" s="20">
        <f>янв.26!I53+фев.26!F53-фев.26!E53</f>
        <v>-18900</v>
      </c>
    </row>
    <row r="54" spans="1:9" x14ac:dyDescent="0.25">
      <c r="A54" s="22"/>
      <c r="B54" s="127" t="s">
        <v>23</v>
      </c>
      <c r="C54" s="68"/>
      <c r="D54" s="15"/>
      <c r="E54" s="20">
        <v>1350</v>
      </c>
      <c r="F54" s="20"/>
      <c r="G54" s="121"/>
      <c r="H54" s="120"/>
      <c r="I54" s="20">
        <f>янв.26!I54+фев.26!F54-фев.26!E54</f>
        <v>-18900</v>
      </c>
    </row>
    <row r="55" spans="1:9" x14ac:dyDescent="0.25">
      <c r="A55" s="22"/>
      <c r="B55" s="127">
        <v>52</v>
      </c>
      <c r="C55" s="68"/>
      <c r="D55" s="15"/>
      <c r="E55" s="20">
        <v>1350</v>
      </c>
      <c r="F55" s="20"/>
      <c r="G55" s="121"/>
      <c r="H55" s="120"/>
      <c r="I55" s="20">
        <f>янв.26!I55+фев.26!F55-фев.26!E55</f>
        <v>-18900</v>
      </c>
    </row>
    <row r="56" spans="1:9" x14ac:dyDescent="0.25">
      <c r="A56" s="22"/>
      <c r="B56" s="127">
        <v>53</v>
      </c>
      <c r="C56" s="68"/>
      <c r="D56" s="15"/>
      <c r="E56" s="20">
        <v>1350</v>
      </c>
      <c r="F56" s="20"/>
      <c r="G56" s="121"/>
      <c r="H56" s="120"/>
      <c r="I56" s="20">
        <f>янв.26!I56+фев.26!F56-фев.26!E56</f>
        <v>2550</v>
      </c>
    </row>
    <row r="57" spans="1:9" x14ac:dyDescent="0.25">
      <c r="A57" s="22"/>
      <c r="B57" s="127" t="s">
        <v>24</v>
      </c>
      <c r="C57" s="68"/>
      <c r="D57" s="15"/>
      <c r="E57" s="20">
        <v>1350</v>
      </c>
      <c r="F57" s="20"/>
      <c r="G57" s="121"/>
      <c r="H57" s="120"/>
      <c r="I57" s="20">
        <f>янв.26!I57+фев.26!F57-фев.26!E57</f>
        <v>-1350</v>
      </c>
    </row>
    <row r="58" spans="1:9" x14ac:dyDescent="0.25">
      <c r="A58" s="22"/>
      <c r="B58" s="127">
        <v>56</v>
      </c>
      <c r="C58" s="67"/>
      <c r="D58" s="15"/>
      <c r="E58" s="20">
        <v>1350</v>
      </c>
      <c r="F58" s="20"/>
      <c r="G58" s="121"/>
      <c r="H58" s="120"/>
      <c r="I58" s="20">
        <f>янв.26!I58+фев.26!F58-фев.26!E58</f>
        <v>-5600</v>
      </c>
    </row>
    <row r="59" spans="1:9" x14ac:dyDescent="0.25">
      <c r="A59" s="22"/>
      <c r="B59" s="127">
        <v>57</v>
      </c>
      <c r="C59" s="68"/>
      <c r="D59" s="15"/>
      <c r="E59" s="20">
        <v>1350</v>
      </c>
      <c r="F59" s="20"/>
      <c r="G59" s="121"/>
      <c r="H59" s="120"/>
      <c r="I59" s="20">
        <f>янв.26!I59+фев.26!F59-фев.26!E59</f>
        <v>-2700</v>
      </c>
    </row>
    <row r="60" spans="1:9" x14ac:dyDescent="0.25">
      <c r="A60" s="23"/>
      <c r="B60" s="127">
        <v>58</v>
      </c>
      <c r="C60" s="68"/>
      <c r="D60" s="15"/>
      <c r="E60" s="20">
        <v>1350</v>
      </c>
      <c r="F60" s="20"/>
      <c r="G60" s="121"/>
      <c r="H60" s="120"/>
      <c r="I60" s="20">
        <f>янв.26!I60+фев.26!F60-фев.26!E60</f>
        <v>-3900</v>
      </c>
    </row>
    <row r="61" spans="1:9" x14ac:dyDescent="0.25">
      <c r="A61" s="19"/>
      <c r="B61" s="127">
        <v>60</v>
      </c>
      <c r="C61" s="68"/>
      <c r="D61" s="15"/>
      <c r="E61" s="20">
        <v>1350</v>
      </c>
      <c r="F61" s="20"/>
      <c r="G61" s="121"/>
      <c r="H61" s="120"/>
      <c r="I61" s="20">
        <f>янв.26!I61+фев.26!F61-фев.26!E61</f>
        <v>-2700</v>
      </c>
    </row>
    <row r="62" spans="1:9" x14ac:dyDescent="0.25">
      <c r="A62" s="19"/>
      <c r="B62" s="127">
        <v>61</v>
      </c>
      <c r="C62" s="68"/>
      <c r="D62" s="15"/>
      <c r="E62" s="20">
        <v>1350</v>
      </c>
      <c r="F62" s="20"/>
      <c r="G62" s="121"/>
      <c r="H62" s="120"/>
      <c r="I62" s="20">
        <f>янв.26!I62+фев.26!F62-фев.26!E62</f>
        <v>-750</v>
      </c>
    </row>
    <row r="63" spans="1:9" x14ac:dyDescent="0.25">
      <c r="A63" s="19"/>
      <c r="B63" s="127">
        <v>62</v>
      </c>
      <c r="C63" s="68"/>
      <c r="D63" s="15"/>
      <c r="E63" s="20">
        <v>1350</v>
      </c>
      <c r="F63" s="20"/>
      <c r="G63" s="121"/>
      <c r="H63" s="120"/>
      <c r="I63" s="20">
        <f>янв.26!I63+фев.26!F63-фев.26!E63</f>
        <v>-2900</v>
      </c>
    </row>
    <row r="64" spans="1:9" x14ac:dyDescent="0.25">
      <c r="A64" s="19"/>
      <c r="B64" s="127">
        <v>63</v>
      </c>
      <c r="C64" s="68"/>
      <c r="D64" s="15"/>
      <c r="E64" s="20">
        <v>1350</v>
      </c>
      <c r="F64" s="20"/>
      <c r="G64" s="121"/>
      <c r="H64" s="120"/>
      <c r="I64" s="20">
        <f>янв.26!I64+фев.26!F64-фев.26!E64</f>
        <v>-1350</v>
      </c>
    </row>
    <row r="65" spans="1:9" x14ac:dyDescent="0.25">
      <c r="A65" s="23"/>
      <c r="B65" s="127">
        <v>64</v>
      </c>
      <c r="C65" s="68"/>
      <c r="D65" s="15"/>
      <c r="E65" s="20">
        <v>1350</v>
      </c>
      <c r="F65" s="20"/>
      <c r="G65" s="121"/>
      <c r="H65" s="120"/>
      <c r="I65" s="20">
        <f>янв.26!I65+фев.26!F65-фев.26!E65</f>
        <v>0</v>
      </c>
    </row>
    <row r="66" spans="1:9" x14ac:dyDescent="0.25">
      <c r="A66" s="23"/>
      <c r="B66" s="127">
        <v>65.66</v>
      </c>
      <c r="C66" s="68"/>
      <c r="D66" s="15"/>
      <c r="E66" s="20">
        <v>2700</v>
      </c>
      <c r="F66" s="20"/>
      <c r="G66" s="121"/>
      <c r="H66" s="120"/>
      <c r="I66" s="20">
        <f>янв.26!I66+фев.26!F66-фев.26!E66</f>
        <v>-5400</v>
      </c>
    </row>
    <row r="67" spans="1:9" x14ac:dyDescent="0.25">
      <c r="A67" s="23"/>
      <c r="B67" s="127">
        <v>67</v>
      </c>
      <c r="C67" s="68"/>
      <c r="D67" s="15"/>
      <c r="E67" s="20">
        <v>1350</v>
      </c>
      <c r="F67" s="20"/>
      <c r="G67" s="121"/>
      <c r="H67" s="120"/>
      <c r="I67" s="20">
        <f>янв.26!I67+фев.26!F67-фев.26!E67</f>
        <v>-10800</v>
      </c>
    </row>
    <row r="68" spans="1:9" x14ac:dyDescent="0.25">
      <c r="A68" s="23"/>
      <c r="B68" s="127">
        <v>68</v>
      </c>
      <c r="C68" s="68"/>
      <c r="D68" s="15"/>
      <c r="E68" s="20">
        <v>1350</v>
      </c>
      <c r="F68" s="20"/>
      <c r="G68" s="121"/>
      <c r="H68" s="120"/>
      <c r="I68" s="20">
        <f>янв.26!I68+фев.26!F68-фев.26!E68</f>
        <v>-2700</v>
      </c>
    </row>
    <row r="69" spans="1:9" x14ac:dyDescent="0.25">
      <c r="A69" s="23"/>
      <c r="B69" s="127">
        <v>69</v>
      </c>
      <c r="C69" s="68"/>
      <c r="D69" s="15"/>
      <c r="E69" s="20">
        <v>1350</v>
      </c>
      <c r="F69" s="20"/>
      <c r="G69" s="121"/>
      <c r="H69" s="120"/>
      <c r="I69" s="20">
        <f>янв.26!I69+фев.26!F69-фев.26!E69</f>
        <v>-1342</v>
      </c>
    </row>
    <row r="70" spans="1:9" x14ac:dyDescent="0.25">
      <c r="A70" s="23"/>
      <c r="B70" s="127">
        <v>70</v>
      </c>
      <c r="C70" s="68"/>
      <c r="D70" s="15"/>
      <c r="E70" s="20">
        <v>1350</v>
      </c>
      <c r="F70" s="20"/>
      <c r="G70" s="121"/>
      <c r="H70" s="120"/>
      <c r="I70" s="20">
        <f>янв.26!I70+фев.26!F70-фев.26!E70</f>
        <v>-1320</v>
      </c>
    </row>
    <row r="71" spans="1:9" x14ac:dyDescent="0.25">
      <c r="A71" s="23"/>
      <c r="B71" s="22">
        <v>71</v>
      </c>
      <c r="C71" s="71"/>
      <c r="D71" s="15"/>
      <c r="E71" s="20">
        <v>1350</v>
      </c>
      <c r="F71" s="20"/>
      <c r="G71" s="121"/>
      <c r="H71" s="120"/>
      <c r="I71" s="20">
        <f>янв.26!I71+фев.26!F71-фев.26!E71</f>
        <v>-6350</v>
      </c>
    </row>
    <row r="72" spans="1:9" x14ac:dyDescent="0.25">
      <c r="A72" s="23"/>
      <c r="B72" s="127">
        <v>72</v>
      </c>
      <c r="C72" s="67"/>
      <c r="D72" s="15"/>
      <c r="E72" s="20">
        <v>1350</v>
      </c>
      <c r="F72" s="20"/>
      <c r="G72" s="121"/>
      <c r="H72" s="120"/>
      <c r="I72" s="20">
        <f>янв.26!I72+фев.26!F72-фев.26!E72</f>
        <v>-2700</v>
      </c>
    </row>
    <row r="73" spans="1:9" x14ac:dyDescent="0.25">
      <c r="A73" s="23"/>
      <c r="B73" s="127">
        <v>73</v>
      </c>
      <c r="C73" s="68"/>
      <c r="D73" s="15"/>
      <c r="E73" s="20">
        <v>1350</v>
      </c>
      <c r="F73" s="20"/>
      <c r="G73" s="121"/>
      <c r="H73" s="120"/>
      <c r="I73" s="20">
        <f>янв.26!I73+фев.26!F73-фев.26!E73</f>
        <v>-13900</v>
      </c>
    </row>
    <row r="74" spans="1:9" x14ac:dyDescent="0.25">
      <c r="A74" s="19"/>
      <c r="B74" s="127">
        <v>74</v>
      </c>
      <c r="C74" s="68"/>
      <c r="D74" s="15"/>
      <c r="E74" s="20">
        <v>1350</v>
      </c>
      <c r="F74" s="20"/>
      <c r="G74" s="121"/>
      <c r="H74" s="120"/>
      <c r="I74" s="20">
        <f>янв.26!I74+фев.26!F74-фев.26!E74</f>
        <v>-18900</v>
      </c>
    </row>
    <row r="75" spans="1:9" x14ac:dyDescent="0.25">
      <c r="A75" s="22"/>
      <c r="B75" s="127">
        <v>75</v>
      </c>
      <c r="C75" s="68"/>
      <c r="D75" s="15"/>
      <c r="E75" s="20">
        <v>1350</v>
      </c>
      <c r="F75" s="20"/>
      <c r="G75" s="121"/>
      <c r="H75" s="120"/>
      <c r="I75" s="20">
        <f>янв.26!I75+фев.26!F75-фев.26!E75</f>
        <v>-18900</v>
      </c>
    </row>
    <row r="76" spans="1:9" x14ac:dyDescent="0.25">
      <c r="A76" s="19"/>
      <c r="B76" s="127">
        <v>76</v>
      </c>
      <c r="C76" s="68"/>
      <c r="D76" s="15"/>
      <c r="E76" s="20">
        <v>1350</v>
      </c>
      <c r="F76" s="20"/>
      <c r="G76" s="121"/>
      <c r="H76" s="120"/>
      <c r="I76" s="20">
        <f>янв.26!I76+фев.26!F76-фев.26!E76</f>
        <v>-9450</v>
      </c>
    </row>
    <row r="77" spans="1:9" x14ac:dyDescent="0.25">
      <c r="A77" s="19"/>
      <c r="B77" s="127">
        <v>77</v>
      </c>
      <c r="C77" s="68"/>
      <c r="D77" s="15"/>
      <c r="E77" s="20">
        <v>1350</v>
      </c>
      <c r="F77" s="20"/>
      <c r="G77" s="121"/>
      <c r="H77" s="120"/>
      <c r="I77" s="20">
        <f>янв.26!I77+фев.26!F77-фев.26!E77</f>
        <v>-100</v>
      </c>
    </row>
    <row r="78" spans="1:9" x14ac:dyDescent="0.25">
      <c r="A78" s="19"/>
      <c r="B78" s="127" t="s">
        <v>25</v>
      </c>
      <c r="C78" s="68"/>
      <c r="D78" s="15"/>
      <c r="E78" s="20">
        <v>1350</v>
      </c>
      <c r="F78" s="20"/>
      <c r="G78" s="121"/>
      <c r="H78" s="120"/>
      <c r="I78" s="20">
        <f>янв.26!I78+фев.26!F78-фев.26!E78</f>
        <v>-2700</v>
      </c>
    </row>
    <row r="79" spans="1:9" x14ac:dyDescent="0.25">
      <c r="A79" s="19"/>
      <c r="B79" s="127">
        <v>80</v>
      </c>
      <c r="C79" s="67"/>
      <c r="D79" s="15"/>
      <c r="E79" s="20">
        <v>1350</v>
      </c>
      <c r="F79" s="20"/>
      <c r="G79" s="121"/>
      <c r="H79" s="120"/>
      <c r="I79" s="20">
        <f>янв.26!I79+фев.26!F79-фев.26!E79</f>
        <v>-2700</v>
      </c>
    </row>
    <row r="80" spans="1:9" x14ac:dyDescent="0.25">
      <c r="A80" s="22"/>
      <c r="B80" s="127">
        <v>81</v>
      </c>
      <c r="C80" s="67"/>
      <c r="D80" s="15"/>
      <c r="E80" s="20">
        <v>1350</v>
      </c>
      <c r="F80" s="20"/>
      <c r="G80" s="121"/>
      <c r="H80" s="120"/>
      <c r="I80" s="20">
        <f>янв.26!I80+фев.26!F80-фев.26!E80</f>
        <v>-2700</v>
      </c>
    </row>
    <row r="81" spans="1:9" x14ac:dyDescent="0.25">
      <c r="A81" s="23"/>
      <c r="B81" s="127">
        <v>82</v>
      </c>
      <c r="C81" s="67"/>
      <c r="D81" s="15"/>
      <c r="E81" s="20">
        <v>1350</v>
      </c>
      <c r="F81" s="20"/>
      <c r="G81" s="121"/>
      <c r="H81" s="120"/>
      <c r="I81" s="20">
        <f>янв.26!I81+фев.26!F81-фев.26!E81</f>
        <v>-2700</v>
      </c>
    </row>
    <row r="82" spans="1:9" x14ac:dyDescent="0.25">
      <c r="A82" s="23"/>
      <c r="B82" s="127">
        <v>83</v>
      </c>
      <c r="C82" s="67"/>
      <c r="D82" s="15"/>
      <c r="E82" s="20">
        <v>1350</v>
      </c>
      <c r="F82" s="20"/>
      <c r="G82" s="121"/>
      <c r="H82" s="120"/>
      <c r="I82" s="20">
        <f>янв.26!I82+фев.26!F82-фев.26!E82</f>
        <v>850</v>
      </c>
    </row>
    <row r="83" spans="1:9" x14ac:dyDescent="0.25">
      <c r="A83" s="23"/>
      <c r="B83" s="127">
        <v>84</v>
      </c>
      <c r="C83" s="67"/>
      <c r="D83" s="15"/>
      <c r="E83" s="20">
        <v>1350</v>
      </c>
      <c r="F83" s="20"/>
      <c r="G83" s="121"/>
      <c r="H83" s="120"/>
      <c r="I83" s="20">
        <f>янв.26!I83+фев.26!F83-фев.26!E83</f>
        <v>-1350</v>
      </c>
    </row>
    <row r="84" spans="1:9" x14ac:dyDescent="0.25">
      <c r="A84" s="19"/>
      <c r="B84" s="127">
        <v>85</v>
      </c>
      <c r="C84" s="67"/>
      <c r="D84" s="15"/>
      <c r="E84" s="20">
        <v>1350</v>
      </c>
      <c r="F84" s="20"/>
      <c r="G84" s="121"/>
      <c r="H84" s="120"/>
      <c r="I84" s="20">
        <f>янв.26!I84+фев.26!F84-фев.26!E84</f>
        <v>-2750</v>
      </c>
    </row>
    <row r="85" spans="1:9" x14ac:dyDescent="0.25">
      <c r="A85" s="23"/>
      <c r="B85" s="127">
        <v>86</v>
      </c>
      <c r="C85" s="67"/>
      <c r="D85" s="15"/>
      <c r="E85" s="20">
        <v>1350</v>
      </c>
      <c r="F85" s="20"/>
      <c r="G85" s="121"/>
      <c r="H85" s="120"/>
      <c r="I85" s="20">
        <f>янв.26!I85+фев.26!F85-фев.26!E85</f>
        <v>-18900</v>
      </c>
    </row>
    <row r="86" spans="1:9" x14ac:dyDescent="0.25">
      <c r="A86" s="23"/>
      <c r="B86" s="127">
        <v>87</v>
      </c>
      <c r="C86" s="67"/>
      <c r="D86" s="15"/>
      <c r="E86" s="20">
        <v>1350</v>
      </c>
      <c r="F86" s="20"/>
      <c r="G86" s="121"/>
      <c r="H86" s="120"/>
      <c r="I86" s="20">
        <f>янв.26!I86+фев.26!F86-фев.26!E86</f>
        <v>-13900</v>
      </c>
    </row>
    <row r="87" spans="1:9" x14ac:dyDescent="0.25">
      <c r="A87" s="23"/>
      <c r="B87" s="127">
        <v>88</v>
      </c>
      <c r="C87" s="67"/>
      <c r="D87" s="15"/>
      <c r="E87" s="20">
        <v>1350</v>
      </c>
      <c r="F87" s="20"/>
      <c r="G87" s="121"/>
      <c r="H87" s="120"/>
      <c r="I87" s="20">
        <f>янв.26!I87+фев.26!F87-фев.26!E87</f>
        <v>-1350</v>
      </c>
    </row>
    <row r="88" spans="1:9" x14ac:dyDescent="0.25">
      <c r="A88" s="23"/>
      <c r="B88" s="127">
        <v>89</v>
      </c>
      <c r="C88" s="67"/>
      <c r="D88" s="15"/>
      <c r="E88" s="20">
        <v>1350</v>
      </c>
      <c r="F88" s="20"/>
      <c r="G88" s="121"/>
      <c r="H88" s="120"/>
      <c r="I88" s="20">
        <f>янв.26!I88+фев.26!F88-фев.26!E88</f>
        <v>-2700</v>
      </c>
    </row>
    <row r="89" spans="1:9" x14ac:dyDescent="0.25">
      <c r="A89" s="23"/>
      <c r="B89" s="127">
        <v>90</v>
      </c>
      <c r="C89" s="67"/>
      <c r="D89" s="15"/>
      <c r="E89" s="20">
        <v>1350</v>
      </c>
      <c r="F89" s="20"/>
      <c r="G89" s="121"/>
      <c r="H89" s="120"/>
      <c r="I89" s="20">
        <f>янв.26!I89+фев.26!F89-фев.26!E89</f>
        <v>-2700</v>
      </c>
    </row>
    <row r="90" spans="1:9" x14ac:dyDescent="0.25">
      <c r="A90" s="23"/>
      <c r="B90" s="127">
        <v>91</v>
      </c>
      <c r="C90" s="67"/>
      <c r="D90" s="15"/>
      <c r="E90" s="20">
        <v>1350</v>
      </c>
      <c r="F90" s="20"/>
      <c r="G90" s="121"/>
      <c r="H90" s="120"/>
      <c r="I90" s="20">
        <f>янв.26!I90+фев.26!F90-фев.26!E90</f>
        <v>0</v>
      </c>
    </row>
    <row r="91" spans="1:9" x14ac:dyDescent="0.25">
      <c r="A91" s="23"/>
      <c r="B91" s="127">
        <v>92</v>
      </c>
      <c r="C91" s="67"/>
      <c r="D91" s="15"/>
      <c r="E91" s="20">
        <v>1350</v>
      </c>
      <c r="F91" s="20"/>
      <c r="G91" s="121"/>
      <c r="H91" s="120"/>
      <c r="I91" s="20">
        <f>янв.26!I91+фев.26!F91-фев.26!E91</f>
        <v>300</v>
      </c>
    </row>
    <row r="92" spans="1:9" x14ac:dyDescent="0.25">
      <c r="A92" s="24"/>
      <c r="B92" s="127">
        <v>93</v>
      </c>
      <c r="C92" s="67"/>
      <c r="D92" s="15"/>
      <c r="E92" s="20">
        <v>1350</v>
      </c>
      <c r="F92" s="20"/>
      <c r="G92" s="121"/>
      <c r="H92" s="120"/>
      <c r="I92" s="20">
        <f>янв.26!I92+фев.26!F92-фев.26!E92</f>
        <v>-5400</v>
      </c>
    </row>
    <row r="93" spans="1:9" x14ac:dyDescent="0.25">
      <c r="A93" s="23"/>
      <c r="B93" s="127">
        <v>94</v>
      </c>
      <c r="C93" s="67"/>
      <c r="D93" s="15"/>
      <c r="E93" s="20">
        <v>1350</v>
      </c>
      <c r="F93" s="20"/>
      <c r="G93" s="121"/>
      <c r="H93" s="120"/>
      <c r="I93" s="20">
        <f>янв.26!I93+фев.26!F93-фев.26!E93</f>
        <v>1350</v>
      </c>
    </row>
    <row r="94" spans="1:9" x14ac:dyDescent="0.25">
      <c r="A94" s="19"/>
      <c r="B94" s="127">
        <v>95</v>
      </c>
      <c r="C94" s="67"/>
      <c r="D94" s="15"/>
      <c r="E94" s="20">
        <v>1350</v>
      </c>
      <c r="F94" s="20"/>
      <c r="G94" s="121"/>
      <c r="H94" s="120"/>
      <c r="I94" s="20">
        <f>янв.26!I94+фев.26!F94-фев.26!E94</f>
        <v>-18900</v>
      </c>
    </row>
    <row r="95" spans="1:9" x14ac:dyDescent="0.25">
      <c r="A95" s="19"/>
      <c r="B95" s="127">
        <v>96</v>
      </c>
      <c r="C95" s="67"/>
      <c r="D95" s="15"/>
      <c r="E95" s="20">
        <v>1350</v>
      </c>
      <c r="F95" s="20"/>
      <c r="G95" s="121"/>
      <c r="H95" s="120"/>
      <c r="I95" s="20">
        <f>янв.26!I95+фев.26!F95-фев.26!E95</f>
        <v>1100</v>
      </c>
    </row>
    <row r="96" spans="1:9" x14ac:dyDescent="0.25">
      <c r="A96" s="19"/>
      <c r="B96" s="127">
        <v>97</v>
      </c>
      <c r="C96" s="67"/>
      <c r="D96" s="15"/>
      <c r="E96" s="20">
        <v>0</v>
      </c>
      <c r="F96" s="20"/>
      <c r="G96" s="121"/>
      <c r="H96" s="120"/>
      <c r="I96" s="20">
        <f>янв.26!I96+фев.26!F96-фев.26!E96</f>
        <v>0</v>
      </c>
    </row>
    <row r="97" spans="1:9" x14ac:dyDescent="0.25">
      <c r="A97" s="19"/>
      <c r="B97" s="127" t="s">
        <v>87</v>
      </c>
      <c r="C97" s="67"/>
      <c r="D97" s="15"/>
      <c r="E97" s="20">
        <v>1350</v>
      </c>
      <c r="F97" s="20"/>
      <c r="G97" s="121"/>
      <c r="H97" s="120"/>
      <c r="I97" s="20">
        <f>янв.26!I97+фев.26!F97-фев.26!E97</f>
        <v>-800</v>
      </c>
    </row>
    <row r="98" spans="1:9" x14ac:dyDescent="0.25">
      <c r="A98" s="19"/>
      <c r="B98" s="127" t="s">
        <v>28</v>
      </c>
      <c r="C98" s="67"/>
      <c r="D98" s="15"/>
      <c r="E98" s="20">
        <v>1350</v>
      </c>
      <c r="F98" s="20"/>
      <c r="G98" s="121"/>
      <c r="H98" s="120"/>
      <c r="I98" s="20">
        <f>янв.26!I98+фев.26!F98-фев.26!E98</f>
        <v>-6741</v>
      </c>
    </row>
    <row r="99" spans="1:9" x14ac:dyDescent="0.25">
      <c r="A99" s="19"/>
      <c r="B99" s="127" t="s">
        <v>29</v>
      </c>
      <c r="C99" s="67"/>
      <c r="D99" s="15"/>
      <c r="E99" s="20"/>
      <c r="F99" s="20"/>
      <c r="G99" s="121"/>
      <c r="H99" s="120"/>
      <c r="I99" s="20">
        <f>янв.26!I99+фев.26!F99-фев.26!E99</f>
        <v>3100</v>
      </c>
    </row>
    <row r="100" spans="1:9" x14ac:dyDescent="0.25">
      <c r="A100" s="19"/>
      <c r="B100" s="127" t="s">
        <v>30</v>
      </c>
      <c r="C100" s="67"/>
      <c r="D100" s="15"/>
      <c r="E100" s="20"/>
      <c r="F100" s="20"/>
      <c r="G100" s="121"/>
      <c r="H100" s="120"/>
      <c r="I100" s="20">
        <f>янв.26!I100+фев.26!F100-фев.26!E100</f>
        <v>0</v>
      </c>
    </row>
    <row r="101" spans="1:9" x14ac:dyDescent="0.25">
      <c r="A101" s="19"/>
      <c r="B101" s="127" t="s">
        <v>31</v>
      </c>
      <c r="C101" s="67"/>
      <c r="D101" s="15"/>
      <c r="E101" s="20">
        <v>1350</v>
      </c>
      <c r="F101" s="20"/>
      <c r="G101" s="121"/>
      <c r="H101" s="120"/>
      <c r="I101" s="20">
        <f>янв.26!I101+фев.26!F101-фев.26!E101</f>
        <v>-2700</v>
      </c>
    </row>
    <row r="102" spans="1:9" x14ac:dyDescent="0.25">
      <c r="A102" s="19"/>
      <c r="B102" s="127" t="s">
        <v>32</v>
      </c>
      <c r="C102" s="67"/>
      <c r="D102" s="15"/>
      <c r="E102" s="20">
        <v>1350</v>
      </c>
      <c r="F102" s="20"/>
      <c r="G102" s="121"/>
      <c r="H102" s="120"/>
      <c r="I102" s="20">
        <f>янв.26!I102+фев.26!F102-фев.26!E102</f>
        <v>-2700</v>
      </c>
    </row>
    <row r="103" spans="1:9" x14ac:dyDescent="0.25">
      <c r="A103" s="19"/>
      <c r="B103" s="127" t="s">
        <v>33</v>
      </c>
      <c r="C103" s="67"/>
      <c r="D103" s="15"/>
      <c r="E103" s="20"/>
      <c r="F103" s="20"/>
      <c r="G103" s="121"/>
      <c r="H103" s="120"/>
      <c r="I103" s="20">
        <f>янв.26!I103+фев.26!F103-фев.26!E103</f>
        <v>0</v>
      </c>
    </row>
    <row r="104" spans="1:9" x14ac:dyDescent="0.25">
      <c r="A104" s="19"/>
      <c r="B104" s="127">
        <v>100</v>
      </c>
      <c r="C104" s="67"/>
      <c r="D104" s="15"/>
      <c r="E104" s="20">
        <v>0</v>
      </c>
      <c r="F104" s="20"/>
      <c r="G104" s="121"/>
      <c r="H104" s="120"/>
      <c r="I104" s="20">
        <f>янв.26!I104+фев.26!F104-фев.26!E104</f>
        <v>0</v>
      </c>
    </row>
    <row r="105" spans="1:9" x14ac:dyDescent="0.25">
      <c r="A105" s="19"/>
      <c r="B105" s="127" t="s">
        <v>35</v>
      </c>
      <c r="C105" s="67"/>
      <c r="D105" s="15"/>
      <c r="E105" s="20">
        <v>1350</v>
      </c>
      <c r="F105" s="20"/>
      <c r="G105" s="121"/>
      <c r="H105" s="120"/>
      <c r="I105" s="20">
        <f>янв.26!I105+фев.26!F105-фев.26!E105</f>
        <v>-18900</v>
      </c>
    </row>
    <row r="106" spans="1:9" x14ac:dyDescent="0.25">
      <c r="A106" s="22"/>
      <c r="B106" s="127">
        <v>101</v>
      </c>
      <c r="C106" s="67"/>
      <c r="D106" s="15"/>
      <c r="E106" s="20">
        <v>1350</v>
      </c>
      <c r="F106" s="20"/>
      <c r="G106" s="121"/>
      <c r="H106" s="120"/>
      <c r="I106" s="20">
        <f>янв.26!I106+фев.26!F106-фев.26!E106</f>
        <v>-900</v>
      </c>
    </row>
    <row r="107" spans="1:9" x14ac:dyDescent="0.25">
      <c r="A107" s="22"/>
      <c r="B107" s="127">
        <v>102</v>
      </c>
      <c r="C107" s="67"/>
      <c r="D107" s="15"/>
      <c r="E107" s="20">
        <v>1350</v>
      </c>
      <c r="F107" s="20"/>
      <c r="G107" s="121"/>
      <c r="H107" s="120"/>
      <c r="I107" s="20">
        <f>янв.26!I107+фев.26!F107-фев.26!E107</f>
        <v>-18900</v>
      </c>
    </row>
    <row r="108" spans="1:9" x14ac:dyDescent="0.25">
      <c r="A108" s="22"/>
      <c r="B108" s="127">
        <v>103</v>
      </c>
      <c r="C108" s="67"/>
      <c r="D108" s="15"/>
      <c r="E108" s="20">
        <v>1350</v>
      </c>
      <c r="F108" s="20"/>
      <c r="G108" s="121"/>
      <c r="H108" s="120"/>
      <c r="I108" s="20">
        <f>янв.26!I108+фев.26!F108-фев.26!E108</f>
        <v>1350</v>
      </c>
    </row>
    <row r="109" spans="1:9" x14ac:dyDescent="0.25">
      <c r="A109" s="23"/>
      <c r="B109" s="127">
        <v>104</v>
      </c>
      <c r="C109" s="67"/>
      <c r="D109" s="15"/>
      <c r="E109" s="20">
        <v>1350</v>
      </c>
      <c r="F109" s="20"/>
      <c r="G109" s="121"/>
      <c r="H109" s="120"/>
      <c r="I109" s="20">
        <f>янв.26!I109+фев.26!F109-фев.26!E109</f>
        <v>-1350</v>
      </c>
    </row>
    <row r="110" spans="1:9" x14ac:dyDescent="0.25">
      <c r="A110" s="23"/>
      <c r="B110" s="127">
        <v>105</v>
      </c>
      <c r="C110" s="67"/>
      <c r="D110" s="15"/>
      <c r="E110" s="20">
        <v>1350</v>
      </c>
      <c r="F110" s="20"/>
      <c r="G110" s="121"/>
      <c r="H110" s="120"/>
      <c r="I110" s="20">
        <f>янв.26!I110+фев.26!F110-фев.26!E110</f>
        <v>-1350</v>
      </c>
    </row>
    <row r="111" spans="1:9" x14ac:dyDescent="0.25">
      <c r="A111" s="23"/>
      <c r="B111" s="127">
        <v>106</v>
      </c>
      <c r="C111" s="67"/>
      <c r="D111" s="15"/>
      <c r="E111" s="20">
        <v>1350</v>
      </c>
      <c r="F111" s="20"/>
      <c r="G111" s="121"/>
      <c r="H111" s="120"/>
      <c r="I111" s="20">
        <f>янв.26!I111+фев.26!F111-фев.26!E111</f>
        <v>-10800</v>
      </c>
    </row>
    <row r="112" spans="1:9" x14ac:dyDescent="0.25">
      <c r="A112" s="23"/>
      <c r="B112" s="127" t="s">
        <v>37</v>
      </c>
      <c r="C112" s="67"/>
      <c r="D112" s="15"/>
      <c r="E112" s="20">
        <v>1350</v>
      </c>
      <c r="F112" s="20"/>
      <c r="G112" s="121"/>
      <c r="H112" s="120"/>
      <c r="I112" s="20">
        <f>янв.26!I112+фев.26!F112-фев.26!E112</f>
        <v>-18900</v>
      </c>
    </row>
    <row r="113" spans="1:9" x14ac:dyDescent="0.25">
      <c r="A113" s="23"/>
      <c r="B113" s="127">
        <v>107</v>
      </c>
      <c r="C113" s="67"/>
      <c r="D113" s="15"/>
      <c r="E113" s="20">
        <v>1350</v>
      </c>
      <c r="F113" s="20"/>
      <c r="G113" s="121"/>
      <c r="H113" s="120"/>
      <c r="I113" s="20">
        <f>янв.26!I113+фев.26!F113-фев.26!E113</f>
        <v>-2700</v>
      </c>
    </row>
    <row r="114" spans="1:9" x14ac:dyDescent="0.25">
      <c r="A114" s="23"/>
      <c r="B114" s="127">
        <v>108</v>
      </c>
      <c r="C114" s="67"/>
      <c r="D114" s="15"/>
      <c r="E114" s="20">
        <v>0</v>
      </c>
      <c r="F114" s="20"/>
      <c r="G114" s="121"/>
      <c r="H114" s="120"/>
      <c r="I114" s="20">
        <f>янв.26!I114+фев.26!F114-фев.26!E114</f>
        <v>0</v>
      </c>
    </row>
    <row r="115" spans="1:9" x14ac:dyDescent="0.25">
      <c r="A115" s="23"/>
      <c r="B115" s="127">
        <v>109</v>
      </c>
      <c r="C115" s="67"/>
      <c r="D115" s="15"/>
      <c r="E115" s="20">
        <v>1350</v>
      </c>
      <c r="F115" s="20"/>
      <c r="G115" s="121"/>
      <c r="H115" s="120"/>
      <c r="I115" s="20">
        <f>янв.26!I115+фев.26!F115-фев.26!E115</f>
        <v>-18900</v>
      </c>
    </row>
    <row r="116" spans="1:9" x14ac:dyDescent="0.25">
      <c r="A116" s="19"/>
      <c r="B116" s="127">
        <v>110</v>
      </c>
      <c r="C116" s="67"/>
      <c r="D116" s="15"/>
      <c r="E116" s="20">
        <v>1350</v>
      </c>
      <c r="F116" s="20"/>
      <c r="G116" s="121"/>
      <c r="H116" s="120"/>
      <c r="I116" s="20">
        <f>янв.26!I116+фев.26!F116-фев.26!E116</f>
        <v>-2700</v>
      </c>
    </row>
    <row r="117" spans="1:9" x14ac:dyDescent="0.25">
      <c r="A117" s="19"/>
      <c r="B117" s="127">
        <v>111</v>
      </c>
      <c r="C117" s="67"/>
      <c r="D117" s="15"/>
      <c r="E117" s="20">
        <v>1350</v>
      </c>
      <c r="F117" s="20"/>
      <c r="G117" s="121"/>
      <c r="H117" s="120"/>
      <c r="I117" s="20">
        <f>янв.26!I117+фев.26!F117-фев.26!E117</f>
        <v>1350</v>
      </c>
    </row>
    <row r="118" spans="1:9" x14ac:dyDescent="0.25">
      <c r="A118" s="19"/>
      <c r="B118" s="127">
        <v>112</v>
      </c>
      <c r="C118" s="67"/>
      <c r="D118" s="15"/>
      <c r="E118" s="20">
        <v>0</v>
      </c>
      <c r="F118" s="20"/>
      <c r="G118" s="121"/>
      <c r="H118" s="120"/>
      <c r="I118" s="20">
        <f>янв.26!I118+фев.26!F118-фев.26!E118</f>
        <v>0</v>
      </c>
    </row>
    <row r="119" spans="1:9" x14ac:dyDescent="0.25">
      <c r="A119" s="19"/>
      <c r="B119" s="127" t="s">
        <v>39</v>
      </c>
      <c r="C119" s="67"/>
      <c r="D119" s="15"/>
      <c r="E119" s="20"/>
      <c r="F119" s="20"/>
      <c r="G119" s="121"/>
      <c r="H119" s="120"/>
      <c r="I119" s="20">
        <f>янв.26!I119+фев.26!F119-фев.26!E119</f>
        <v>0</v>
      </c>
    </row>
    <row r="120" spans="1:9" x14ac:dyDescent="0.25">
      <c r="A120" s="19"/>
      <c r="B120" s="127">
        <v>113</v>
      </c>
      <c r="C120" s="67"/>
      <c r="D120" s="15"/>
      <c r="E120" s="20">
        <v>1350</v>
      </c>
      <c r="F120" s="20"/>
      <c r="G120" s="121"/>
      <c r="H120" s="120"/>
      <c r="I120" s="20">
        <f>янв.26!I120+фев.26!F120-фев.26!E120</f>
        <v>-2700</v>
      </c>
    </row>
    <row r="121" spans="1:9" x14ac:dyDescent="0.25">
      <c r="A121" s="23"/>
      <c r="B121" s="127">
        <v>114</v>
      </c>
      <c r="C121" s="67"/>
      <c r="D121" s="15"/>
      <c r="E121" s="20">
        <v>1350</v>
      </c>
      <c r="F121" s="20"/>
      <c r="G121" s="121"/>
      <c r="H121" s="120"/>
      <c r="I121" s="20">
        <f>янв.26!I121+фев.26!F121-фев.26!E121</f>
        <v>-18900</v>
      </c>
    </row>
    <row r="122" spans="1:9" x14ac:dyDescent="0.25">
      <c r="A122" s="23"/>
      <c r="B122" s="127" t="s">
        <v>40</v>
      </c>
      <c r="C122" s="67"/>
      <c r="D122" s="15"/>
      <c r="E122" s="20">
        <v>1350</v>
      </c>
      <c r="F122" s="20"/>
      <c r="G122" s="121"/>
      <c r="H122" s="120"/>
      <c r="I122" s="20">
        <f>янв.26!I122+фев.26!F122-фев.26!E122</f>
        <v>-2700</v>
      </c>
    </row>
    <row r="123" spans="1:9" x14ac:dyDescent="0.25">
      <c r="A123" s="23"/>
      <c r="B123" s="127">
        <v>117</v>
      </c>
      <c r="C123" s="67"/>
      <c r="D123" s="15"/>
      <c r="E123" s="20">
        <v>1350</v>
      </c>
      <c r="F123" s="20"/>
      <c r="G123" s="121"/>
      <c r="H123" s="120"/>
      <c r="I123" s="20">
        <f>янв.26!I123+фев.26!F123-фев.26!E123</f>
        <v>500</v>
      </c>
    </row>
    <row r="124" spans="1:9" x14ac:dyDescent="0.25">
      <c r="A124" s="23"/>
      <c r="B124" s="127">
        <v>118</v>
      </c>
      <c r="C124" s="67"/>
      <c r="D124" s="15"/>
      <c r="E124" s="20">
        <v>1350</v>
      </c>
      <c r="F124" s="20"/>
      <c r="G124" s="121"/>
      <c r="H124" s="120"/>
      <c r="I124" s="20">
        <f>янв.26!I124+фев.26!F124-фев.26!E124</f>
        <v>-3900</v>
      </c>
    </row>
    <row r="125" spans="1:9" x14ac:dyDescent="0.25">
      <c r="A125" s="23"/>
      <c r="B125" s="127">
        <f>B124+1</f>
        <v>119</v>
      </c>
      <c r="C125" s="67"/>
      <c r="D125" s="15"/>
      <c r="E125" s="20">
        <v>0</v>
      </c>
      <c r="F125" s="20"/>
      <c r="G125" s="121"/>
      <c r="H125" s="120"/>
      <c r="I125" s="20">
        <f>янв.26!I125+фев.26!F125-фев.26!E125</f>
        <v>0</v>
      </c>
    </row>
    <row r="126" spans="1:9" x14ac:dyDescent="0.25">
      <c r="A126" s="23"/>
      <c r="B126" s="127">
        <f t="shared" ref="B126:B132" si="0">B125+1</f>
        <v>120</v>
      </c>
      <c r="C126" s="61"/>
      <c r="D126" s="15"/>
      <c r="E126" s="20">
        <v>1350</v>
      </c>
      <c r="F126" s="20"/>
      <c r="G126" s="121"/>
      <c r="H126" s="120"/>
      <c r="I126" s="20">
        <f>янв.26!I126+фев.26!F126-фев.26!E126</f>
        <v>1600</v>
      </c>
    </row>
    <row r="127" spans="1:9" x14ac:dyDescent="0.25">
      <c r="A127" s="23"/>
      <c r="B127" s="127">
        <f t="shared" si="0"/>
        <v>121</v>
      </c>
      <c r="C127" s="67"/>
      <c r="D127" s="15"/>
      <c r="E127" s="20">
        <v>1350</v>
      </c>
      <c r="F127" s="20"/>
      <c r="G127" s="121"/>
      <c r="H127" s="120"/>
      <c r="I127" s="20">
        <f>янв.26!I127+фев.26!F127-фев.26!E127</f>
        <v>1350</v>
      </c>
    </row>
    <row r="128" spans="1:9" x14ac:dyDescent="0.25">
      <c r="A128" s="23"/>
      <c r="B128" s="127">
        <f t="shared" si="0"/>
        <v>122</v>
      </c>
      <c r="C128" s="67"/>
      <c r="D128" s="15"/>
      <c r="E128" s="20">
        <v>1350</v>
      </c>
      <c r="F128" s="20"/>
      <c r="G128" s="121"/>
      <c r="H128" s="120"/>
      <c r="I128" s="20">
        <f>янв.26!I128+фев.26!F128-фев.26!E128</f>
        <v>-6750</v>
      </c>
    </row>
    <row r="129" spans="1:9" x14ac:dyDescent="0.25">
      <c r="A129" s="23"/>
      <c r="B129" s="127">
        <f t="shared" si="0"/>
        <v>123</v>
      </c>
      <c r="C129" s="67"/>
      <c r="D129" s="15"/>
      <c r="E129" s="20"/>
      <c r="F129" s="20"/>
      <c r="G129" s="121"/>
      <c r="H129" s="120"/>
      <c r="I129" s="20">
        <f>янв.26!I129+фев.26!F129-фев.26!E129</f>
        <v>0</v>
      </c>
    </row>
    <row r="130" spans="1:9" x14ac:dyDescent="0.25">
      <c r="A130" s="23"/>
      <c r="B130" s="127">
        <f>B129+1</f>
        <v>124</v>
      </c>
      <c r="C130" s="67"/>
      <c r="D130" s="15"/>
      <c r="E130" s="20">
        <v>1350</v>
      </c>
      <c r="F130" s="20"/>
      <c r="G130" s="121"/>
      <c r="H130" s="120"/>
      <c r="I130" s="20">
        <f>янв.26!I130+фев.26!F130-фев.26!E130</f>
        <v>-4050</v>
      </c>
    </row>
    <row r="131" spans="1:9" x14ac:dyDescent="0.25">
      <c r="A131" s="23"/>
      <c r="B131" s="127">
        <f t="shared" si="0"/>
        <v>125</v>
      </c>
      <c r="C131" s="67"/>
      <c r="D131" s="15"/>
      <c r="E131" s="20">
        <v>1350</v>
      </c>
      <c r="F131" s="20"/>
      <c r="G131" s="121"/>
      <c r="H131" s="120"/>
      <c r="I131" s="20">
        <f>янв.26!I131+фев.26!F131-фев.26!E131</f>
        <v>-8100</v>
      </c>
    </row>
    <row r="132" spans="1:9" x14ac:dyDescent="0.25">
      <c r="A132" s="23"/>
      <c r="B132" s="127">
        <f t="shared" si="0"/>
        <v>126</v>
      </c>
      <c r="C132" s="67"/>
      <c r="D132" s="15"/>
      <c r="E132" s="20">
        <v>1350</v>
      </c>
      <c r="F132" s="20"/>
      <c r="G132" s="121"/>
      <c r="H132" s="120"/>
      <c r="I132" s="20">
        <f>янв.26!I132+фев.26!F132-фев.26!E132</f>
        <v>-18900</v>
      </c>
    </row>
    <row r="133" spans="1:9" x14ac:dyDescent="0.25">
      <c r="A133" s="23"/>
      <c r="B133" s="127">
        <v>127</v>
      </c>
      <c r="C133" s="67"/>
      <c r="D133" s="15"/>
      <c r="E133" s="20">
        <v>1350</v>
      </c>
      <c r="F133" s="20"/>
      <c r="G133" s="121"/>
      <c r="H133" s="120"/>
      <c r="I133" s="20">
        <f>янв.26!I133+фев.26!F133-фев.26!E133</f>
        <v>-18900</v>
      </c>
    </row>
    <row r="134" spans="1:9" x14ac:dyDescent="0.25">
      <c r="A134" s="23"/>
      <c r="B134" s="127" t="s">
        <v>42</v>
      </c>
      <c r="C134" s="67"/>
      <c r="D134" s="15"/>
      <c r="E134" s="20">
        <v>1350</v>
      </c>
      <c r="F134" s="20"/>
      <c r="G134" s="121"/>
      <c r="H134" s="120"/>
      <c r="I134" s="20">
        <f>янв.26!I134+фев.26!F134-фев.26!E134</f>
        <v>2950</v>
      </c>
    </row>
    <row r="135" spans="1:9" x14ac:dyDescent="0.25">
      <c r="A135" s="23"/>
      <c r="B135" s="127" t="s">
        <v>43</v>
      </c>
      <c r="C135" s="67"/>
      <c r="D135" s="15"/>
      <c r="E135" s="20">
        <v>1350</v>
      </c>
      <c r="F135" s="20"/>
      <c r="G135" s="121"/>
      <c r="H135" s="120"/>
      <c r="I135" s="20">
        <f>янв.26!I135+фев.26!F135-фев.26!E135</f>
        <v>2700</v>
      </c>
    </row>
    <row r="136" spans="1:9" x14ac:dyDescent="0.25">
      <c r="A136" s="23"/>
      <c r="B136" s="127">
        <v>129</v>
      </c>
      <c r="C136" s="67"/>
      <c r="D136" s="15"/>
      <c r="E136" s="20">
        <v>1350</v>
      </c>
      <c r="F136" s="20"/>
      <c r="G136" s="121"/>
      <c r="H136" s="120"/>
      <c r="I136" s="20">
        <f>янв.26!I136+фев.26!F136-фев.26!E136</f>
        <v>-18900</v>
      </c>
    </row>
    <row r="137" spans="1:9" x14ac:dyDescent="0.25">
      <c r="A137" s="23"/>
      <c r="B137" s="127">
        <f>B136+1</f>
        <v>130</v>
      </c>
      <c r="C137" s="67"/>
      <c r="D137" s="15"/>
      <c r="E137" s="20">
        <v>1350</v>
      </c>
      <c r="F137" s="20"/>
      <c r="G137" s="121"/>
      <c r="H137" s="120"/>
      <c r="I137" s="20">
        <f>янв.26!I137+фев.26!F137-фев.26!E137</f>
        <v>-2900</v>
      </c>
    </row>
    <row r="138" spans="1:9" x14ac:dyDescent="0.25">
      <c r="A138" s="23"/>
      <c r="B138" s="127">
        <f t="shared" ref="B138:B144" si="1">B137+1</f>
        <v>131</v>
      </c>
      <c r="C138" s="67"/>
      <c r="D138" s="15"/>
      <c r="E138" s="20">
        <v>1350</v>
      </c>
      <c r="F138" s="20"/>
      <c r="G138" s="121"/>
      <c r="H138" s="120"/>
      <c r="I138" s="20">
        <f>янв.26!I138+фев.26!F138-фев.26!E138</f>
        <v>-2700</v>
      </c>
    </row>
    <row r="139" spans="1:9" x14ac:dyDescent="0.25">
      <c r="A139" s="23"/>
      <c r="B139" s="127">
        <f t="shared" si="1"/>
        <v>132</v>
      </c>
      <c r="C139" s="67"/>
      <c r="D139" s="15"/>
      <c r="E139" s="20">
        <v>1350</v>
      </c>
      <c r="F139" s="20"/>
      <c r="G139" s="121"/>
      <c r="H139" s="120"/>
      <c r="I139" s="20">
        <f>янв.26!I139+фев.26!F139-фев.26!E139</f>
        <v>-2700</v>
      </c>
    </row>
    <row r="140" spans="1:9" x14ac:dyDescent="0.25">
      <c r="A140" s="23"/>
      <c r="B140" s="127">
        <f t="shared" si="1"/>
        <v>133</v>
      </c>
      <c r="C140" s="67"/>
      <c r="D140" s="15"/>
      <c r="E140" s="20">
        <v>1350</v>
      </c>
      <c r="F140" s="20"/>
      <c r="G140" s="121"/>
      <c r="H140" s="120"/>
      <c r="I140" s="20">
        <f>янв.26!I140+фев.26!F140-фев.26!E140</f>
        <v>-2700</v>
      </c>
    </row>
    <row r="141" spans="1:9" x14ac:dyDescent="0.25">
      <c r="A141" s="23"/>
      <c r="B141" s="127">
        <f t="shared" si="1"/>
        <v>134</v>
      </c>
      <c r="C141" s="67"/>
      <c r="D141" s="15"/>
      <c r="E141" s="20">
        <v>1350</v>
      </c>
      <c r="F141" s="20"/>
      <c r="G141" s="121"/>
      <c r="H141" s="120"/>
      <c r="I141" s="20">
        <f>янв.26!I141+фев.26!F141-фев.26!E141</f>
        <v>0</v>
      </c>
    </row>
    <row r="142" spans="1:9" x14ac:dyDescent="0.25">
      <c r="A142" s="23"/>
      <c r="B142" s="127">
        <f t="shared" si="1"/>
        <v>135</v>
      </c>
      <c r="C142" s="67"/>
      <c r="D142" s="15"/>
      <c r="E142" s="20">
        <v>0</v>
      </c>
      <c r="F142" s="20"/>
      <c r="G142" s="121"/>
      <c r="H142" s="120"/>
      <c r="I142" s="20">
        <f>янв.26!I142+фев.26!F142-фев.26!E142</f>
        <v>0</v>
      </c>
    </row>
    <row r="143" spans="1:9" x14ac:dyDescent="0.25">
      <c r="A143" s="23"/>
      <c r="B143" s="127">
        <f t="shared" si="1"/>
        <v>136</v>
      </c>
      <c r="C143" s="67"/>
      <c r="D143" s="15"/>
      <c r="E143" s="20">
        <v>1350</v>
      </c>
      <c r="F143" s="20"/>
      <c r="G143" s="121"/>
      <c r="H143" s="120"/>
      <c r="I143" s="20">
        <f>янв.26!I143+фев.26!F143-фев.26!E143</f>
        <v>3650</v>
      </c>
    </row>
    <row r="144" spans="1:9" x14ac:dyDescent="0.25">
      <c r="A144" s="23"/>
      <c r="B144" s="127">
        <f t="shared" si="1"/>
        <v>137</v>
      </c>
      <c r="C144" s="67"/>
      <c r="D144" s="15"/>
      <c r="E144" s="20">
        <v>1350</v>
      </c>
      <c r="F144" s="20"/>
      <c r="G144" s="121"/>
      <c r="H144" s="120"/>
      <c r="I144" s="20">
        <f>янв.26!I144+фев.26!F144-фев.26!E144</f>
        <v>-4050</v>
      </c>
    </row>
    <row r="145" spans="1:9" x14ac:dyDescent="0.25">
      <c r="A145" s="23"/>
      <c r="B145" s="127" t="s">
        <v>44</v>
      </c>
      <c r="C145" s="67"/>
      <c r="D145" s="15"/>
      <c r="E145" s="20">
        <v>1350</v>
      </c>
      <c r="F145" s="20"/>
      <c r="G145" s="121"/>
      <c r="H145" s="120"/>
      <c r="I145" s="20">
        <f>янв.26!I145+фев.26!F145-фев.26!E145</f>
        <v>-3900</v>
      </c>
    </row>
    <row r="146" spans="1:9" x14ac:dyDescent="0.25">
      <c r="A146" s="19"/>
      <c r="B146" s="127">
        <v>140</v>
      </c>
      <c r="C146" s="67"/>
      <c r="D146" s="15"/>
      <c r="E146" s="20">
        <v>1350</v>
      </c>
      <c r="F146" s="20"/>
      <c r="G146" s="121"/>
      <c r="H146" s="120"/>
      <c r="I146" s="20">
        <f>янв.26!I146+фев.26!F146-фев.26!E146</f>
        <v>8100</v>
      </c>
    </row>
    <row r="147" spans="1:9" x14ac:dyDescent="0.25">
      <c r="A147" s="19"/>
      <c r="B147" s="127">
        <v>141</v>
      </c>
      <c r="C147" s="67"/>
      <c r="D147" s="15"/>
      <c r="E147" s="20">
        <v>1350</v>
      </c>
      <c r="F147" s="20"/>
      <c r="G147" s="121"/>
      <c r="H147" s="120"/>
      <c r="I147" s="20">
        <f>янв.26!I147+фев.26!F147-фев.26!E147</f>
        <v>-1350</v>
      </c>
    </row>
    <row r="148" spans="1:9" x14ac:dyDescent="0.25">
      <c r="A148" s="19"/>
      <c r="B148" s="127">
        <v>142</v>
      </c>
      <c r="C148" s="67"/>
      <c r="D148" s="15"/>
      <c r="E148" s="20">
        <v>1350</v>
      </c>
      <c r="F148" s="20"/>
      <c r="G148" s="121"/>
      <c r="H148" s="120"/>
      <c r="I148" s="20">
        <f>янв.26!I148+фев.26!F148-фев.26!E148</f>
        <v>-18900</v>
      </c>
    </row>
    <row r="149" spans="1:9" x14ac:dyDescent="0.25">
      <c r="A149" s="23"/>
      <c r="B149" s="127">
        <v>143</v>
      </c>
      <c r="C149" s="67"/>
      <c r="D149" s="15"/>
      <c r="E149" s="20">
        <v>1350</v>
      </c>
      <c r="F149" s="20"/>
      <c r="G149" s="121"/>
      <c r="H149" s="120"/>
      <c r="I149" s="20">
        <f>янв.26!I149+фев.26!F149-фев.26!E149</f>
        <v>-1350</v>
      </c>
    </row>
    <row r="150" spans="1:9" x14ac:dyDescent="0.25">
      <c r="A150" s="23"/>
      <c r="B150" s="127">
        <v>144</v>
      </c>
      <c r="C150" s="67"/>
      <c r="D150" s="15"/>
      <c r="E150" s="20">
        <v>1350</v>
      </c>
      <c r="F150" s="20"/>
      <c r="G150" s="121"/>
      <c r="H150" s="120"/>
      <c r="I150" s="20">
        <f>янв.26!I150+фев.26!F150-фев.26!E150</f>
        <v>-18900</v>
      </c>
    </row>
    <row r="151" spans="1:9" x14ac:dyDescent="0.25">
      <c r="A151" s="23"/>
      <c r="B151" s="127">
        <f>B150+1</f>
        <v>145</v>
      </c>
      <c r="C151" s="67"/>
      <c r="D151" s="15"/>
      <c r="E151" s="20">
        <v>1350</v>
      </c>
      <c r="F151" s="20"/>
      <c r="G151" s="121"/>
      <c r="H151" s="120"/>
      <c r="I151" s="20">
        <f>янв.26!I151+фев.26!F151-фев.26!E151</f>
        <v>-18900</v>
      </c>
    </row>
    <row r="152" spans="1:9" x14ac:dyDescent="0.25">
      <c r="A152" s="23"/>
      <c r="B152" s="127">
        <f t="shared" ref="B152:B177" si="2">B151+1</f>
        <v>146</v>
      </c>
      <c r="C152" s="67"/>
      <c r="D152" s="15"/>
      <c r="E152" s="20">
        <v>1350</v>
      </c>
      <c r="F152" s="20"/>
      <c r="G152" s="121"/>
      <c r="H152" s="120"/>
      <c r="I152" s="20">
        <f>янв.26!I152+фев.26!F152-фев.26!E152</f>
        <v>-8900</v>
      </c>
    </row>
    <row r="153" spans="1:9" x14ac:dyDescent="0.25">
      <c r="A153" s="23"/>
      <c r="B153" s="127">
        <f t="shared" si="2"/>
        <v>147</v>
      </c>
      <c r="C153" s="73"/>
      <c r="D153" s="15"/>
      <c r="E153" s="20">
        <v>1350</v>
      </c>
      <c r="F153" s="20"/>
      <c r="G153" s="121"/>
      <c r="H153" s="120"/>
      <c r="I153" s="20">
        <f>янв.26!I153+фев.26!F153-фев.26!E153</f>
        <v>-18900</v>
      </c>
    </row>
    <row r="154" spans="1:9" x14ac:dyDescent="0.25">
      <c r="A154" s="23"/>
      <c r="B154" s="127">
        <f t="shared" si="2"/>
        <v>148</v>
      </c>
      <c r="C154" s="72"/>
      <c r="D154" s="15"/>
      <c r="E154" s="20"/>
      <c r="F154" s="20"/>
      <c r="G154" s="121"/>
      <c r="H154" s="120"/>
      <c r="I154" s="20">
        <f>янв.26!I154+фев.26!F154-фев.26!E154</f>
        <v>0</v>
      </c>
    </row>
    <row r="155" spans="1:9" x14ac:dyDescent="0.25">
      <c r="A155" s="23"/>
      <c r="B155" s="127">
        <f t="shared" si="2"/>
        <v>149</v>
      </c>
      <c r="C155" s="72"/>
      <c r="D155" s="15"/>
      <c r="E155" s="20"/>
      <c r="F155" s="20"/>
      <c r="G155" s="121"/>
      <c r="H155" s="120"/>
      <c r="I155" s="20">
        <f>янв.26!I155+фев.26!F155-фев.26!E155</f>
        <v>0</v>
      </c>
    </row>
    <row r="156" spans="1:9" x14ac:dyDescent="0.25">
      <c r="A156" s="23"/>
      <c r="B156" s="127">
        <f t="shared" si="2"/>
        <v>150</v>
      </c>
      <c r="C156" s="67"/>
      <c r="D156" s="15"/>
      <c r="E156" s="20">
        <v>0</v>
      </c>
      <c r="F156" s="20"/>
      <c r="G156" s="121"/>
      <c r="H156" s="120"/>
      <c r="I156" s="20">
        <f>янв.26!I156+фев.26!F156-фев.26!E156</f>
        <v>0</v>
      </c>
    </row>
    <row r="157" spans="1:9" x14ac:dyDescent="0.25">
      <c r="A157" s="23"/>
      <c r="B157" s="127">
        <f t="shared" si="2"/>
        <v>151</v>
      </c>
      <c r="C157" s="67"/>
      <c r="D157" s="15"/>
      <c r="E157" s="20">
        <v>1350</v>
      </c>
      <c r="F157" s="20"/>
      <c r="G157" s="121"/>
      <c r="H157" s="120"/>
      <c r="I157" s="20">
        <f>янв.26!I157+фев.26!F157-фев.26!E157</f>
        <v>17600</v>
      </c>
    </row>
    <row r="158" spans="1:9" x14ac:dyDescent="0.25">
      <c r="A158" s="23"/>
      <c r="B158" s="127">
        <f t="shared" si="2"/>
        <v>152</v>
      </c>
      <c r="C158" s="70"/>
      <c r="D158" s="15"/>
      <c r="E158" s="20">
        <v>1350</v>
      </c>
      <c r="F158" s="20"/>
      <c r="G158" s="121"/>
      <c r="H158" s="120"/>
      <c r="I158" s="20">
        <f>янв.26!I158+фев.26!F158-фев.26!E158</f>
        <v>-8850</v>
      </c>
    </row>
    <row r="159" spans="1:9" x14ac:dyDescent="0.25">
      <c r="A159" s="23"/>
      <c r="B159" s="127">
        <v>153</v>
      </c>
      <c r="C159" s="170" t="s">
        <v>933</v>
      </c>
      <c r="D159" s="15"/>
      <c r="E159" s="20"/>
      <c r="F159" s="20"/>
      <c r="G159" s="121"/>
      <c r="H159" s="120"/>
      <c r="I159" s="20">
        <f>янв.26!I159+фев.26!F159-фев.26!E159</f>
        <v>0</v>
      </c>
    </row>
    <row r="160" spans="1:9" x14ac:dyDescent="0.25">
      <c r="A160" s="23"/>
      <c r="B160" s="127">
        <v>154</v>
      </c>
      <c r="C160" s="171"/>
      <c r="D160" s="15"/>
      <c r="E160" s="20">
        <v>1350</v>
      </c>
      <c r="F160" s="20"/>
      <c r="G160" s="121"/>
      <c r="H160" s="120"/>
      <c r="I160" s="20">
        <f>янв.26!I160+фев.26!F160-фев.26!E160</f>
        <v>-4100</v>
      </c>
    </row>
    <row r="161" spans="1:9" x14ac:dyDescent="0.25">
      <c r="A161" s="23"/>
      <c r="B161" s="127">
        <v>155</v>
      </c>
      <c r="C161" s="63"/>
      <c r="D161" s="15"/>
      <c r="E161" s="20">
        <v>1350</v>
      </c>
      <c r="F161" s="20"/>
      <c r="G161" s="121"/>
      <c r="H161" s="120"/>
      <c r="I161" s="20">
        <f>янв.26!I161+фев.26!F161-фев.26!E161</f>
        <v>17600</v>
      </c>
    </row>
    <row r="162" spans="1:9" x14ac:dyDescent="0.25">
      <c r="A162" s="23"/>
      <c r="B162" s="127">
        <v>156</v>
      </c>
      <c r="C162" s="63"/>
      <c r="D162" s="15"/>
      <c r="E162" s="20">
        <v>1350</v>
      </c>
      <c r="F162" s="20"/>
      <c r="G162" s="121"/>
      <c r="H162" s="120"/>
      <c r="I162" s="20">
        <f>янв.26!I162+фев.26!F162-фев.26!E162</f>
        <v>-5400</v>
      </c>
    </row>
    <row r="163" spans="1:9" x14ac:dyDescent="0.25">
      <c r="A163" s="23"/>
      <c r="B163" s="127">
        <v>157</v>
      </c>
      <c r="C163" s="63"/>
      <c r="D163" s="15"/>
      <c r="E163" s="20">
        <v>1350</v>
      </c>
      <c r="F163" s="20"/>
      <c r="G163" s="121"/>
      <c r="H163" s="120"/>
      <c r="I163" s="20">
        <f>янв.26!I163+фев.26!F163-фев.26!E163</f>
        <v>8100</v>
      </c>
    </row>
    <row r="164" spans="1:9" x14ac:dyDescent="0.25">
      <c r="A164" s="23"/>
      <c r="B164" s="127">
        <v>158</v>
      </c>
      <c r="C164" s="63"/>
      <c r="D164" s="15"/>
      <c r="E164" s="20">
        <v>1350</v>
      </c>
      <c r="F164" s="20"/>
      <c r="G164" s="121"/>
      <c r="H164" s="120"/>
      <c r="I164" s="20">
        <f>янв.26!I164+фев.26!F164-фев.26!E164</f>
        <v>-1350</v>
      </c>
    </row>
    <row r="165" spans="1:9" x14ac:dyDescent="0.25">
      <c r="A165" s="23"/>
      <c r="B165" s="127">
        <v>159</v>
      </c>
      <c r="C165" s="63"/>
      <c r="D165" s="15"/>
      <c r="E165" s="20">
        <v>1350</v>
      </c>
      <c r="F165" s="20"/>
      <c r="G165" s="121"/>
      <c r="H165" s="120"/>
      <c r="I165" s="20">
        <f>янв.26!I165+фев.26!F165-фев.26!E165</f>
        <v>0</v>
      </c>
    </row>
    <row r="166" spans="1:9" x14ac:dyDescent="0.25">
      <c r="A166" s="23"/>
      <c r="B166" s="127">
        <v>160</v>
      </c>
      <c r="C166" s="63"/>
      <c r="D166" s="15"/>
      <c r="E166" s="20">
        <v>1350</v>
      </c>
      <c r="F166" s="20"/>
      <c r="G166" s="121"/>
      <c r="H166" s="120"/>
      <c r="I166" s="20">
        <f>янв.26!I166+фев.26!F166-фев.26!E166</f>
        <v>2100</v>
      </c>
    </row>
    <row r="167" spans="1:9" x14ac:dyDescent="0.25">
      <c r="A167" s="23"/>
      <c r="B167" s="127">
        <v>161</v>
      </c>
      <c r="C167" s="63"/>
      <c r="D167" s="15"/>
      <c r="E167" s="20"/>
      <c r="F167" s="20"/>
      <c r="G167" s="121"/>
      <c r="H167" s="120"/>
      <c r="I167" s="20">
        <f>янв.26!I167+фев.26!F167-фев.26!E167</f>
        <v>0</v>
      </c>
    </row>
    <row r="168" spans="1:9" x14ac:dyDescent="0.25">
      <c r="A168" s="23"/>
      <c r="B168" s="127">
        <v>162</v>
      </c>
      <c r="C168" s="63"/>
      <c r="D168" s="15"/>
      <c r="E168" s="20">
        <v>1350</v>
      </c>
      <c r="F168" s="20"/>
      <c r="G168" s="121"/>
      <c r="H168" s="120"/>
      <c r="I168" s="20">
        <f>янв.26!I168+фев.26!F168-фев.26!E168</f>
        <v>-2700</v>
      </c>
    </row>
    <row r="169" spans="1:9" x14ac:dyDescent="0.25">
      <c r="A169" s="23"/>
      <c r="B169" s="127">
        <v>163</v>
      </c>
      <c r="C169" s="63"/>
      <c r="D169" s="15"/>
      <c r="E169" s="20">
        <v>0</v>
      </c>
      <c r="F169" s="20"/>
      <c r="G169" s="121"/>
      <c r="H169" s="120"/>
      <c r="I169" s="20">
        <f>янв.26!I169+фев.26!F169-фев.26!E169</f>
        <v>0</v>
      </c>
    </row>
    <row r="170" spans="1:9" x14ac:dyDescent="0.25">
      <c r="A170" s="23"/>
      <c r="B170" s="127">
        <v>164</v>
      </c>
      <c r="C170" s="73"/>
      <c r="D170" s="15"/>
      <c r="E170" s="20"/>
      <c r="F170" s="20"/>
      <c r="G170" s="121"/>
      <c r="H170" s="120"/>
      <c r="I170" s="20">
        <f>янв.26!I170+фев.26!F170-фев.26!E170</f>
        <v>0</v>
      </c>
    </row>
    <row r="171" spans="1:9" x14ac:dyDescent="0.25">
      <c r="A171" s="23"/>
      <c r="B171" s="127">
        <f t="shared" si="2"/>
        <v>165</v>
      </c>
      <c r="C171" s="73"/>
      <c r="D171" s="15"/>
      <c r="E171" s="20"/>
      <c r="F171" s="20"/>
      <c r="G171" s="121"/>
      <c r="H171" s="120"/>
      <c r="I171" s="20">
        <f>янв.26!I171+фев.26!F171-фев.26!E171</f>
        <v>0</v>
      </c>
    </row>
    <row r="172" spans="1:9" x14ac:dyDescent="0.25">
      <c r="A172" s="23"/>
      <c r="B172" s="127">
        <f t="shared" si="2"/>
        <v>166</v>
      </c>
      <c r="C172" s="73"/>
      <c r="D172" s="15"/>
      <c r="E172" s="20"/>
      <c r="F172" s="20"/>
      <c r="G172" s="121"/>
      <c r="H172" s="120"/>
      <c r="I172" s="20">
        <f>янв.26!I172+фев.26!F172-фев.26!E172</f>
        <v>0</v>
      </c>
    </row>
    <row r="173" spans="1:9" x14ac:dyDescent="0.25">
      <c r="A173" s="23"/>
      <c r="B173" s="127">
        <f t="shared" si="2"/>
        <v>167</v>
      </c>
      <c r="C173" s="63"/>
      <c r="D173" s="15"/>
      <c r="E173" s="20">
        <v>1350</v>
      </c>
      <c r="F173" s="20"/>
      <c r="G173" s="121"/>
      <c r="H173" s="120"/>
      <c r="I173" s="20">
        <f>янв.26!I173+фев.26!F173-фев.26!E173</f>
        <v>-18900</v>
      </c>
    </row>
    <row r="174" spans="1:9" x14ac:dyDescent="0.25">
      <c r="A174" s="23"/>
      <c r="B174" s="127">
        <f t="shared" si="2"/>
        <v>168</v>
      </c>
      <c r="C174" s="63"/>
      <c r="D174" s="15"/>
      <c r="E174" s="20">
        <v>1350</v>
      </c>
      <c r="F174" s="20"/>
      <c r="G174" s="121"/>
      <c r="H174" s="120"/>
      <c r="I174" s="20">
        <f>янв.26!I174+фев.26!F174-фев.26!E174</f>
        <v>-4050</v>
      </c>
    </row>
    <row r="175" spans="1:9" x14ac:dyDescent="0.25">
      <c r="A175" s="23"/>
      <c r="B175" s="127">
        <f t="shared" si="2"/>
        <v>169</v>
      </c>
      <c r="C175" s="63"/>
      <c r="D175" s="15"/>
      <c r="E175" s="20">
        <v>1350</v>
      </c>
      <c r="F175" s="20"/>
      <c r="G175" s="121"/>
      <c r="H175" s="120"/>
      <c r="I175" s="20">
        <f>янв.26!I175+фев.26!F175-фев.26!E175</f>
        <v>-2700</v>
      </c>
    </row>
    <row r="176" spans="1:9" x14ac:dyDescent="0.25">
      <c r="A176" s="23"/>
      <c r="B176" s="127">
        <f t="shared" si="2"/>
        <v>170</v>
      </c>
      <c r="C176" s="63"/>
      <c r="D176" s="15"/>
      <c r="E176" s="20">
        <v>1350</v>
      </c>
      <c r="F176" s="20"/>
      <c r="G176" s="121"/>
      <c r="H176" s="120"/>
      <c r="I176" s="20">
        <f>янв.26!I176+фев.26!F176-фев.26!E176</f>
        <v>-2700</v>
      </c>
    </row>
    <row r="177" spans="1:9" x14ac:dyDescent="0.25">
      <c r="A177" s="23"/>
      <c r="B177" s="127">
        <f t="shared" si="2"/>
        <v>171</v>
      </c>
      <c r="C177" s="63"/>
      <c r="D177" s="15"/>
      <c r="E177" s="20">
        <v>1350</v>
      </c>
      <c r="F177" s="20"/>
      <c r="G177" s="121"/>
      <c r="H177" s="120"/>
      <c r="I177" s="20">
        <f>янв.26!I177+фев.26!F177-фев.26!E177</f>
        <v>5400</v>
      </c>
    </row>
    <row r="178" spans="1:9" x14ac:dyDescent="0.25">
      <c r="A178" s="23"/>
      <c r="B178" s="127">
        <v>172</v>
      </c>
      <c r="C178" s="63"/>
      <c r="D178" s="15"/>
      <c r="E178" s="20">
        <v>1350</v>
      </c>
      <c r="F178" s="20"/>
      <c r="G178" s="121"/>
      <c r="H178" s="120"/>
      <c r="I178" s="20">
        <f>янв.26!I178+фев.26!F178-фев.26!E178</f>
        <v>6100</v>
      </c>
    </row>
    <row r="179" spans="1:9" x14ac:dyDescent="0.25">
      <c r="A179" s="23"/>
      <c r="B179" s="127">
        <v>173</v>
      </c>
      <c r="C179" s="63"/>
      <c r="D179" s="15"/>
      <c r="E179" s="20">
        <v>1350</v>
      </c>
      <c r="F179" s="20"/>
      <c r="G179" s="121"/>
      <c r="H179" s="120"/>
      <c r="I179" s="20">
        <f>янв.26!I179+фев.26!F179-фев.26!E179</f>
        <v>-1350</v>
      </c>
    </row>
    <row r="180" spans="1:9" x14ac:dyDescent="0.25">
      <c r="A180" s="23"/>
      <c r="B180" s="127" t="s">
        <v>46</v>
      </c>
      <c r="C180" s="63"/>
      <c r="D180" s="15"/>
      <c r="E180" s="20">
        <v>2700</v>
      </c>
      <c r="F180" s="20"/>
      <c r="G180" s="121"/>
      <c r="H180" s="120"/>
      <c r="I180" s="20">
        <f>янв.26!I180+фев.26!F180-фев.26!E180</f>
        <v>-37800</v>
      </c>
    </row>
    <row r="181" spans="1:9" x14ac:dyDescent="0.25">
      <c r="A181" s="19"/>
      <c r="B181" s="127">
        <v>175</v>
      </c>
      <c r="C181" s="63"/>
      <c r="D181" s="15"/>
      <c r="E181" s="20">
        <v>1350</v>
      </c>
      <c r="F181" s="20"/>
      <c r="G181" s="121"/>
      <c r="H181" s="120"/>
      <c r="I181" s="20">
        <f>янв.26!I181+фев.26!F181-фев.26!E181</f>
        <v>-2700</v>
      </c>
    </row>
    <row r="182" spans="1:9" x14ac:dyDescent="0.25">
      <c r="A182" s="19"/>
      <c r="B182" s="127">
        <f>B181+1</f>
        <v>176</v>
      </c>
      <c r="C182" s="63"/>
      <c r="D182" s="15"/>
      <c r="E182" s="20">
        <v>1350</v>
      </c>
      <c r="F182" s="20"/>
      <c r="G182" s="121"/>
      <c r="H182" s="120"/>
      <c r="I182" s="20">
        <f>янв.26!I182+фев.26!F182-фев.26!E182</f>
        <v>-13500</v>
      </c>
    </row>
    <row r="183" spans="1:9" x14ac:dyDescent="0.25">
      <c r="A183" s="19"/>
      <c r="B183" s="127">
        <f t="shared" ref="B183:B246" si="3">B182+1</f>
        <v>177</v>
      </c>
      <c r="C183" s="63"/>
      <c r="D183" s="15"/>
      <c r="E183" s="20">
        <v>1350</v>
      </c>
      <c r="F183" s="20"/>
      <c r="G183" s="121"/>
      <c r="H183" s="120"/>
      <c r="I183" s="20">
        <f>янв.26!I183+фев.26!F183-фев.26!E183</f>
        <v>-2700</v>
      </c>
    </row>
    <row r="184" spans="1:9" x14ac:dyDescent="0.25">
      <c r="A184" s="19"/>
      <c r="B184" s="127">
        <f t="shared" si="3"/>
        <v>178</v>
      </c>
      <c r="C184" s="63"/>
      <c r="D184" s="15"/>
      <c r="E184" s="20">
        <v>1350</v>
      </c>
      <c r="F184" s="20"/>
      <c r="G184" s="121"/>
      <c r="H184" s="120"/>
      <c r="I184" s="20">
        <f>янв.26!I184+фев.26!F184-фев.26!E184</f>
        <v>-2700</v>
      </c>
    </row>
    <row r="185" spans="1:9" x14ac:dyDescent="0.25">
      <c r="A185" s="19"/>
      <c r="B185" s="127">
        <f t="shared" si="3"/>
        <v>179</v>
      </c>
      <c r="C185" s="63"/>
      <c r="D185" s="15"/>
      <c r="E185" s="20">
        <v>1350</v>
      </c>
      <c r="F185" s="20"/>
      <c r="G185" s="121"/>
      <c r="H185" s="120"/>
      <c r="I185" s="20">
        <f>янв.26!I185+фев.26!F185-фев.26!E185</f>
        <v>-4050</v>
      </c>
    </row>
    <row r="186" spans="1:9" x14ac:dyDescent="0.25">
      <c r="A186" s="19"/>
      <c r="B186" s="127">
        <f t="shared" si="3"/>
        <v>180</v>
      </c>
      <c r="C186" s="63"/>
      <c r="D186" s="15"/>
      <c r="E186" s="20">
        <v>1350</v>
      </c>
      <c r="F186" s="20"/>
      <c r="G186" s="121"/>
      <c r="H186" s="120"/>
      <c r="I186" s="20">
        <f>янв.26!I186+фев.26!F186-фев.26!E186</f>
        <v>-4050</v>
      </c>
    </row>
    <row r="187" spans="1:9" x14ac:dyDescent="0.25">
      <c r="A187" s="19"/>
      <c r="B187" s="127">
        <f t="shared" si="3"/>
        <v>181</v>
      </c>
      <c r="C187" s="63"/>
      <c r="D187" s="15"/>
      <c r="E187" s="20">
        <v>1350</v>
      </c>
      <c r="F187" s="20"/>
      <c r="G187" s="121"/>
      <c r="H187" s="120"/>
      <c r="I187" s="20">
        <f>янв.26!I187+фев.26!F187-фев.26!E187</f>
        <v>-5400</v>
      </c>
    </row>
    <row r="188" spans="1:9" x14ac:dyDescent="0.25">
      <c r="A188" s="19"/>
      <c r="B188" s="127">
        <f t="shared" si="3"/>
        <v>182</v>
      </c>
      <c r="C188" s="63"/>
      <c r="D188" s="15"/>
      <c r="E188" s="20">
        <v>1350</v>
      </c>
      <c r="F188" s="20"/>
      <c r="G188" s="121"/>
      <c r="H188" s="120"/>
      <c r="I188" s="20">
        <f>янв.26!I188+фев.26!F188-фев.26!E188</f>
        <v>-5400</v>
      </c>
    </row>
    <row r="189" spans="1:9" x14ac:dyDescent="0.25">
      <c r="A189" s="19"/>
      <c r="B189" s="127">
        <f t="shared" si="3"/>
        <v>183</v>
      </c>
      <c r="C189" s="63"/>
      <c r="D189" s="15"/>
      <c r="E189" s="20">
        <v>1350</v>
      </c>
      <c r="F189" s="20"/>
      <c r="G189" s="121"/>
      <c r="H189" s="120"/>
      <c r="I189" s="20">
        <f>янв.26!I189+фев.26!F189-фев.26!E189</f>
        <v>-4050</v>
      </c>
    </row>
    <row r="190" spans="1:9" x14ac:dyDescent="0.25">
      <c r="A190" s="19"/>
      <c r="B190" s="127">
        <f t="shared" si="3"/>
        <v>184</v>
      </c>
      <c r="C190" s="63"/>
      <c r="D190" s="15"/>
      <c r="E190" s="20">
        <v>1350</v>
      </c>
      <c r="F190" s="20"/>
      <c r="G190" s="121"/>
      <c r="H190" s="120"/>
      <c r="I190" s="20">
        <f>янв.26!I190+фев.26!F190-фев.26!E190</f>
        <v>-12900</v>
      </c>
    </row>
    <row r="191" spans="1:9" x14ac:dyDescent="0.25">
      <c r="A191" s="19"/>
      <c r="B191" s="127">
        <f t="shared" si="3"/>
        <v>185</v>
      </c>
      <c r="C191" s="63"/>
      <c r="D191" s="15"/>
      <c r="E191" s="20">
        <v>1350</v>
      </c>
      <c r="F191" s="20"/>
      <c r="G191" s="121"/>
      <c r="H191" s="120"/>
      <c r="I191" s="20">
        <f>янв.26!I191+фев.26!F191-фев.26!E191</f>
        <v>-18900</v>
      </c>
    </row>
    <row r="192" spans="1:9" x14ac:dyDescent="0.25">
      <c r="A192" s="19"/>
      <c r="B192" s="127">
        <f t="shared" si="3"/>
        <v>186</v>
      </c>
      <c r="C192" s="61"/>
      <c r="D192" s="15"/>
      <c r="E192" s="20">
        <v>1350</v>
      </c>
      <c r="F192" s="20"/>
      <c r="G192" s="121"/>
      <c r="H192" s="120"/>
      <c r="I192" s="20">
        <f>янв.26!I192+фев.26!F192-фев.26!E192</f>
        <v>-18900</v>
      </c>
    </row>
    <row r="193" spans="1:9" x14ac:dyDescent="0.25">
      <c r="A193" s="19"/>
      <c r="B193" s="127">
        <f t="shared" si="3"/>
        <v>187</v>
      </c>
      <c r="C193" s="63"/>
      <c r="D193" s="15"/>
      <c r="E193" s="20">
        <v>1350</v>
      </c>
      <c r="F193" s="20"/>
      <c r="G193" s="121"/>
      <c r="H193" s="120"/>
      <c r="I193" s="20">
        <f>янв.26!I193+фев.26!F193-фев.26!E193</f>
        <v>1350</v>
      </c>
    </row>
    <row r="194" spans="1:9" x14ac:dyDescent="0.25">
      <c r="A194" s="19"/>
      <c r="B194" s="127">
        <f t="shared" si="3"/>
        <v>188</v>
      </c>
      <c r="C194" s="63"/>
      <c r="D194" s="15"/>
      <c r="E194" s="20">
        <v>1350</v>
      </c>
      <c r="F194" s="20"/>
      <c r="G194" s="121"/>
      <c r="H194" s="120"/>
      <c r="I194" s="20">
        <f>янв.26!I194+фев.26!F194-фев.26!E194</f>
        <v>-3900</v>
      </c>
    </row>
    <row r="195" spans="1:9" x14ac:dyDescent="0.25">
      <c r="A195" s="19"/>
      <c r="B195" s="127">
        <f t="shared" si="3"/>
        <v>189</v>
      </c>
      <c r="C195" s="63"/>
      <c r="D195" s="15"/>
      <c r="E195" s="20">
        <v>1350</v>
      </c>
      <c r="F195" s="20"/>
      <c r="G195" s="121"/>
      <c r="H195" s="120"/>
      <c r="I195" s="20">
        <f>янв.26!I195+фев.26!F195-фев.26!E195</f>
        <v>-4050</v>
      </c>
    </row>
    <row r="196" spans="1:9" x14ac:dyDescent="0.25">
      <c r="A196" s="19"/>
      <c r="B196" s="127">
        <f t="shared" si="3"/>
        <v>190</v>
      </c>
      <c r="C196" s="67"/>
      <c r="D196" s="15"/>
      <c r="E196" s="20"/>
      <c r="F196" s="20"/>
      <c r="G196" s="121"/>
      <c r="H196" s="120"/>
      <c r="I196" s="20">
        <f>янв.26!I196+фев.26!F196-фев.26!E196</f>
        <v>0</v>
      </c>
    </row>
    <row r="197" spans="1:9" x14ac:dyDescent="0.25">
      <c r="A197" s="19"/>
      <c r="B197" s="127">
        <f t="shared" si="3"/>
        <v>191</v>
      </c>
      <c r="C197" s="63"/>
      <c r="D197" s="15"/>
      <c r="E197" s="20">
        <v>1350</v>
      </c>
      <c r="F197" s="20"/>
      <c r="G197" s="121"/>
      <c r="H197" s="120"/>
      <c r="I197" s="20">
        <f>янв.26!I197+фев.26!F197-фев.26!E197</f>
        <v>-2700</v>
      </c>
    </row>
    <row r="198" spans="1:9" x14ac:dyDescent="0.25">
      <c r="A198" s="19"/>
      <c r="B198" s="127">
        <f t="shared" si="3"/>
        <v>192</v>
      </c>
      <c r="C198" s="63"/>
      <c r="D198" s="15"/>
      <c r="E198" s="20">
        <v>1350</v>
      </c>
      <c r="F198" s="20"/>
      <c r="G198" s="121"/>
      <c r="H198" s="120"/>
      <c r="I198" s="20">
        <f>янв.26!I198+фев.26!F198-фев.26!E198</f>
        <v>-2400</v>
      </c>
    </row>
    <row r="199" spans="1:9" x14ac:dyDescent="0.25">
      <c r="A199" s="19"/>
      <c r="B199" s="127">
        <f t="shared" si="3"/>
        <v>193</v>
      </c>
      <c r="C199" s="63"/>
      <c r="D199" s="15"/>
      <c r="E199" s="20">
        <v>1350</v>
      </c>
      <c r="F199" s="20"/>
      <c r="G199" s="121"/>
      <c r="H199" s="120"/>
      <c r="I199" s="20">
        <f>янв.26!I199+фев.26!F199-фев.26!E199</f>
        <v>-1350</v>
      </c>
    </row>
    <row r="200" spans="1:9" x14ac:dyDescent="0.25">
      <c r="A200" s="19"/>
      <c r="B200" s="127">
        <f t="shared" si="3"/>
        <v>194</v>
      </c>
      <c r="C200" s="63"/>
      <c r="D200" s="15"/>
      <c r="E200" s="20">
        <v>1350</v>
      </c>
      <c r="F200" s="20"/>
      <c r="G200" s="121"/>
      <c r="H200" s="120"/>
      <c r="I200" s="20">
        <f>янв.26!I200+фев.26!F200-фев.26!E200</f>
        <v>-1350</v>
      </c>
    </row>
    <row r="201" spans="1:9" x14ac:dyDescent="0.25">
      <c r="A201" s="19"/>
      <c r="B201" s="127">
        <f t="shared" si="3"/>
        <v>195</v>
      </c>
      <c r="C201" s="63"/>
      <c r="D201" s="15"/>
      <c r="E201" s="20">
        <v>0</v>
      </c>
      <c r="F201" s="20"/>
      <c r="G201" s="121"/>
      <c r="H201" s="120"/>
      <c r="I201" s="20">
        <f>янв.26!I201+фев.26!F201-фев.26!E201</f>
        <v>0</v>
      </c>
    </row>
    <row r="202" spans="1:9" x14ac:dyDescent="0.25">
      <c r="A202" s="19"/>
      <c r="B202" s="127">
        <f t="shared" si="3"/>
        <v>196</v>
      </c>
      <c r="C202" s="63"/>
      <c r="D202" s="15"/>
      <c r="E202" s="20">
        <v>1350</v>
      </c>
      <c r="F202" s="20"/>
      <c r="G202" s="121"/>
      <c r="H202" s="120"/>
      <c r="I202" s="20">
        <f>янв.26!I202+фев.26!F202-фев.26!E202</f>
        <v>-1350</v>
      </c>
    </row>
    <row r="203" spans="1:9" x14ac:dyDescent="0.25">
      <c r="A203" s="19"/>
      <c r="B203" s="127">
        <f t="shared" si="3"/>
        <v>197</v>
      </c>
      <c r="C203" s="63"/>
      <c r="D203" s="15"/>
      <c r="E203" s="20">
        <v>1350</v>
      </c>
      <c r="F203" s="20"/>
      <c r="G203" s="121"/>
      <c r="H203" s="120"/>
      <c r="I203" s="20">
        <f>янв.26!I203+фев.26!F203-фев.26!E203</f>
        <v>-18900</v>
      </c>
    </row>
    <row r="204" spans="1:9" x14ac:dyDescent="0.25">
      <c r="A204" s="19"/>
      <c r="B204" s="127">
        <f t="shared" si="3"/>
        <v>198</v>
      </c>
      <c r="C204" s="63"/>
      <c r="D204" s="15"/>
      <c r="E204" s="20">
        <v>1350</v>
      </c>
      <c r="F204" s="20"/>
      <c r="G204" s="121"/>
      <c r="H204" s="120"/>
      <c r="I204" s="20">
        <f>янв.26!I204+фев.26!F204-фев.26!E204</f>
        <v>-18900</v>
      </c>
    </row>
    <row r="205" spans="1:9" x14ac:dyDescent="0.25">
      <c r="A205" s="19"/>
      <c r="B205" s="127">
        <f t="shared" si="3"/>
        <v>199</v>
      </c>
      <c r="C205" s="63"/>
      <c r="D205" s="15"/>
      <c r="E205" s="20">
        <v>0</v>
      </c>
      <c r="F205" s="20"/>
      <c r="G205" s="121"/>
      <c r="H205" s="120"/>
      <c r="I205" s="20">
        <f>янв.26!I205+фев.26!F205-фев.26!E205</f>
        <v>0</v>
      </c>
    </row>
    <row r="206" spans="1:9" x14ac:dyDescent="0.25">
      <c r="A206" s="19"/>
      <c r="B206" s="127">
        <f t="shared" si="3"/>
        <v>200</v>
      </c>
      <c r="C206" s="63"/>
      <c r="D206" s="15"/>
      <c r="E206" s="20">
        <v>0</v>
      </c>
      <c r="F206" s="20"/>
      <c r="G206" s="121"/>
      <c r="H206" s="120"/>
      <c r="I206" s="20">
        <f>янв.26!I206+фев.26!F206-фев.26!E206</f>
        <v>0</v>
      </c>
    </row>
    <row r="207" spans="1:9" x14ac:dyDescent="0.25">
      <c r="A207" s="19"/>
      <c r="B207" s="127">
        <f t="shared" si="3"/>
        <v>201</v>
      </c>
      <c r="C207" s="63"/>
      <c r="D207" s="15"/>
      <c r="E207" s="20">
        <v>1350</v>
      </c>
      <c r="F207" s="20"/>
      <c r="G207" s="121"/>
      <c r="H207" s="120"/>
      <c r="I207" s="20">
        <f>янв.26!I207+фев.26!F207-фев.26!E207</f>
        <v>-14850</v>
      </c>
    </row>
    <row r="208" spans="1:9" x14ac:dyDescent="0.25">
      <c r="A208" s="19"/>
      <c r="B208" s="127">
        <f t="shared" si="3"/>
        <v>202</v>
      </c>
      <c r="C208" s="63"/>
      <c r="D208" s="15"/>
      <c r="E208" s="20">
        <v>1350</v>
      </c>
      <c r="F208" s="20"/>
      <c r="G208" s="121"/>
      <c r="H208" s="120"/>
      <c r="I208" s="20">
        <f>янв.26!I208+фев.26!F208-фев.26!E208</f>
        <v>-10850</v>
      </c>
    </row>
    <row r="209" spans="1:9" x14ac:dyDescent="0.25">
      <c r="A209" s="19"/>
      <c r="B209" s="127">
        <f t="shared" si="3"/>
        <v>203</v>
      </c>
      <c r="C209" s="63"/>
      <c r="D209" s="15"/>
      <c r="E209" s="20">
        <v>1350</v>
      </c>
      <c r="F209" s="20"/>
      <c r="G209" s="121"/>
      <c r="H209" s="120"/>
      <c r="I209" s="20">
        <f>янв.26!I209+фев.26!F209-фев.26!E209</f>
        <v>-5400</v>
      </c>
    </row>
    <row r="210" spans="1:9" x14ac:dyDescent="0.25">
      <c r="A210" s="19"/>
      <c r="B210" s="127">
        <f>B209+1</f>
        <v>204</v>
      </c>
      <c r="C210" s="63"/>
      <c r="D210" s="15"/>
      <c r="E210" s="20">
        <v>0</v>
      </c>
      <c r="F210" s="20"/>
      <c r="G210" s="121"/>
      <c r="H210" s="120"/>
      <c r="I210" s="20">
        <f>янв.26!I210+фев.26!F210-фев.26!E210</f>
        <v>0</v>
      </c>
    </row>
    <row r="211" spans="1:9" x14ac:dyDescent="0.25">
      <c r="A211" s="19"/>
      <c r="B211" s="127">
        <f t="shared" si="3"/>
        <v>205</v>
      </c>
      <c r="C211" s="63"/>
      <c r="D211" s="15"/>
      <c r="E211" s="20">
        <v>1350</v>
      </c>
      <c r="F211" s="20"/>
      <c r="G211" s="121"/>
      <c r="H211" s="120"/>
      <c r="I211" s="20">
        <f>янв.26!I211+фев.26!F211-фев.26!E211</f>
        <v>-13500</v>
      </c>
    </row>
    <row r="212" spans="1:9" x14ac:dyDescent="0.25">
      <c r="A212" s="19"/>
      <c r="B212" s="127">
        <f t="shared" si="3"/>
        <v>206</v>
      </c>
      <c r="C212" s="63"/>
      <c r="D212" s="15"/>
      <c r="E212" s="20">
        <v>1350</v>
      </c>
      <c r="F212" s="20"/>
      <c r="G212" s="121"/>
      <c r="H212" s="120"/>
      <c r="I212" s="20">
        <f>янв.26!I212+фев.26!F212-фев.26!E212</f>
        <v>-13500</v>
      </c>
    </row>
    <row r="213" spans="1:9" x14ac:dyDescent="0.25">
      <c r="A213" s="19"/>
      <c r="B213" s="127">
        <f t="shared" si="3"/>
        <v>207</v>
      </c>
      <c r="C213" s="63"/>
      <c r="D213" s="15"/>
      <c r="E213" s="20">
        <v>1350</v>
      </c>
      <c r="F213" s="20"/>
      <c r="G213" s="121"/>
      <c r="H213" s="120"/>
      <c r="I213" s="20">
        <f>янв.26!I213+фев.26!F213-фев.26!E213</f>
        <v>-18900</v>
      </c>
    </row>
    <row r="214" spans="1:9" x14ac:dyDescent="0.25">
      <c r="A214" s="19"/>
      <c r="B214" s="127">
        <f t="shared" si="3"/>
        <v>208</v>
      </c>
      <c r="C214" s="63"/>
      <c r="D214" s="15"/>
      <c r="E214" s="20">
        <v>1350</v>
      </c>
      <c r="F214" s="20"/>
      <c r="G214" s="121"/>
      <c r="H214" s="120"/>
      <c r="I214" s="20">
        <f>янв.26!I214+фев.26!F214-фев.26!E214</f>
        <v>-2700</v>
      </c>
    </row>
    <row r="215" spans="1:9" x14ac:dyDescent="0.25">
      <c r="A215" s="19"/>
      <c r="B215" s="127">
        <f t="shared" si="3"/>
        <v>209</v>
      </c>
      <c r="C215" s="63"/>
      <c r="D215" s="15"/>
      <c r="E215" s="20">
        <v>1350</v>
      </c>
      <c r="F215" s="20"/>
      <c r="G215" s="121"/>
      <c r="H215" s="120"/>
      <c r="I215" s="20">
        <f>янв.26!I215+фев.26!F215-фев.26!E215</f>
        <v>-2700</v>
      </c>
    </row>
    <row r="216" spans="1:9" x14ac:dyDescent="0.25">
      <c r="A216" s="19"/>
      <c r="B216" s="127">
        <f t="shared" si="3"/>
        <v>210</v>
      </c>
      <c r="C216" s="63"/>
      <c r="D216" s="15"/>
      <c r="E216" s="20">
        <v>1350</v>
      </c>
      <c r="F216" s="20"/>
      <c r="G216" s="121"/>
      <c r="H216" s="120"/>
      <c r="I216" s="20">
        <f>янв.26!I216+фев.26!F216-фев.26!E216</f>
        <v>25650</v>
      </c>
    </row>
    <row r="217" spans="1:9" x14ac:dyDescent="0.25">
      <c r="A217" s="19"/>
      <c r="B217" s="127">
        <f t="shared" si="3"/>
        <v>211</v>
      </c>
      <c r="C217" s="63"/>
      <c r="D217" s="15"/>
      <c r="E217" s="20">
        <v>1350</v>
      </c>
      <c r="F217" s="20"/>
      <c r="G217" s="121"/>
      <c r="H217" s="120"/>
      <c r="I217" s="20">
        <f>янв.26!I217+фев.26!F217-фев.26!E217</f>
        <v>25650</v>
      </c>
    </row>
    <row r="218" spans="1:9" x14ac:dyDescent="0.25">
      <c r="A218" s="19"/>
      <c r="B218" s="127">
        <f t="shared" si="3"/>
        <v>212</v>
      </c>
      <c r="C218" s="63"/>
      <c r="D218" s="15"/>
      <c r="E218" s="20">
        <v>1350</v>
      </c>
      <c r="F218" s="20"/>
      <c r="G218" s="121"/>
      <c r="H218" s="120"/>
      <c r="I218" s="20">
        <f>янв.26!I218+фев.26!F218-фев.26!E218</f>
        <v>-1350</v>
      </c>
    </row>
    <row r="219" spans="1:9" x14ac:dyDescent="0.25">
      <c r="A219" s="19"/>
      <c r="B219" s="127">
        <f t="shared" si="3"/>
        <v>213</v>
      </c>
      <c r="C219" s="63"/>
      <c r="D219" s="15"/>
      <c r="E219" s="20">
        <v>1350</v>
      </c>
      <c r="F219" s="20"/>
      <c r="G219" s="121"/>
      <c r="H219" s="120"/>
      <c r="I219" s="20">
        <f>янв.26!I219+фев.26!F219-фев.26!E219</f>
        <v>4050</v>
      </c>
    </row>
    <row r="220" spans="1:9" x14ac:dyDescent="0.25">
      <c r="A220" s="19"/>
      <c r="B220" s="127">
        <f t="shared" si="3"/>
        <v>214</v>
      </c>
      <c r="C220" s="63"/>
      <c r="D220" s="127"/>
      <c r="E220" s="20">
        <v>1350</v>
      </c>
      <c r="F220" s="20"/>
      <c r="G220" s="121"/>
      <c r="H220" s="120"/>
      <c r="I220" s="20">
        <f>янв.26!I220+фев.26!F220-фев.26!E220</f>
        <v>-2700</v>
      </c>
    </row>
    <row r="221" spans="1:9" x14ac:dyDescent="0.25">
      <c r="A221" s="19"/>
      <c r="B221" s="127">
        <f t="shared" si="3"/>
        <v>215</v>
      </c>
      <c r="C221" s="63"/>
      <c r="D221" s="15"/>
      <c r="E221" s="20">
        <v>1350</v>
      </c>
      <c r="F221" s="20"/>
      <c r="G221" s="121"/>
      <c r="H221" s="120"/>
      <c r="I221" s="20">
        <f>янв.26!I221+фев.26!F221-фев.26!E221</f>
        <v>-18900</v>
      </c>
    </row>
    <row r="222" spans="1:9" x14ac:dyDescent="0.25">
      <c r="A222" s="19"/>
      <c r="B222" s="127">
        <f t="shared" si="3"/>
        <v>216</v>
      </c>
      <c r="C222" s="63"/>
      <c r="D222" s="15"/>
      <c r="E222" s="20">
        <v>1350</v>
      </c>
      <c r="F222" s="20"/>
      <c r="G222" s="121"/>
      <c r="H222" s="120"/>
      <c r="I222" s="20">
        <f>янв.26!I222+фев.26!F222-фев.26!E222</f>
        <v>1100</v>
      </c>
    </row>
    <row r="223" spans="1:9" x14ac:dyDescent="0.25">
      <c r="A223" s="19"/>
      <c r="B223" s="127">
        <f t="shared" si="3"/>
        <v>217</v>
      </c>
      <c r="C223" s="63"/>
      <c r="D223" s="15"/>
      <c r="E223" s="20">
        <v>1350</v>
      </c>
      <c r="F223" s="20"/>
      <c r="G223" s="121"/>
      <c r="H223" s="120"/>
      <c r="I223" s="20">
        <f>янв.26!I223+фев.26!F223-фев.26!E223</f>
        <v>-2700</v>
      </c>
    </row>
    <row r="224" spans="1:9" x14ac:dyDescent="0.25">
      <c r="A224" s="19"/>
      <c r="B224" s="127">
        <f t="shared" si="3"/>
        <v>218</v>
      </c>
      <c r="C224" s="63"/>
      <c r="D224" s="15"/>
      <c r="E224" s="20">
        <v>0</v>
      </c>
      <c r="F224" s="20"/>
      <c r="G224" s="121"/>
      <c r="H224" s="120"/>
      <c r="I224" s="20">
        <f>янв.26!I224+фев.26!F224-фев.26!E224</f>
        <v>0</v>
      </c>
    </row>
    <row r="225" spans="1:9" x14ac:dyDescent="0.25">
      <c r="A225" s="19"/>
      <c r="B225" s="127">
        <f t="shared" si="3"/>
        <v>219</v>
      </c>
      <c r="C225" s="63"/>
      <c r="D225" s="15"/>
      <c r="E225" s="20">
        <v>1350</v>
      </c>
      <c r="F225" s="20"/>
      <c r="G225" s="121"/>
      <c r="H225" s="120"/>
      <c r="I225" s="20">
        <f>янв.26!I225+фев.26!F225-фев.26!E225</f>
        <v>-2700</v>
      </c>
    </row>
    <row r="226" spans="1:9" x14ac:dyDescent="0.25">
      <c r="A226" s="19"/>
      <c r="B226" s="127">
        <f t="shared" si="3"/>
        <v>220</v>
      </c>
      <c r="C226" s="63"/>
      <c r="D226" s="15"/>
      <c r="E226" s="20">
        <v>1350</v>
      </c>
      <c r="F226" s="20"/>
      <c r="G226" s="121"/>
      <c r="H226" s="120"/>
      <c r="I226" s="20">
        <f>янв.26!I226+фев.26!F226-фев.26!E226</f>
        <v>-8775</v>
      </c>
    </row>
    <row r="227" spans="1:9" x14ac:dyDescent="0.25">
      <c r="A227" s="19"/>
      <c r="B227" s="127">
        <f t="shared" si="3"/>
        <v>221</v>
      </c>
      <c r="C227" s="63"/>
      <c r="D227" s="15"/>
      <c r="E227" s="20">
        <v>1350</v>
      </c>
      <c r="F227" s="20"/>
      <c r="G227" s="121"/>
      <c r="H227" s="120"/>
      <c r="I227" s="20">
        <f>янв.26!I227+фев.26!F227-фев.26!E227</f>
        <v>-13900</v>
      </c>
    </row>
    <row r="228" spans="1:9" x14ac:dyDescent="0.25">
      <c r="A228" s="19"/>
      <c r="B228" s="127">
        <f t="shared" si="3"/>
        <v>222</v>
      </c>
      <c r="C228" s="63"/>
      <c r="D228" s="15"/>
      <c r="E228" s="20">
        <v>1350</v>
      </c>
      <c r="F228" s="20"/>
      <c r="G228" s="121"/>
      <c r="H228" s="120"/>
      <c r="I228" s="20">
        <f>янв.26!I228+фев.26!F228-фев.26!E228</f>
        <v>-18900</v>
      </c>
    </row>
    <row r="229" spans="1:9" x14ac:dyDescent="0.25">
      <c r="A229" s="19"/>
      <c r="B229" s="127">
        <f t="shared" si="3"/>
        <v>223</v>
      </c>
      <c r="C229" s="63"/>
      <c r="D229" s="15"/>
      <c r="E229" s="20">
        <v>1350</v>
      </c>
      <c r="F229" s="20"/>
      <c r="G229" s="121"/>
      <c r="H229" s="120"/>
      <c r="I229" s="20">
        <f>янв.26!I229+фев.26!F229-фев.26!E229</f>
        <v>-13900</v>
      </c>
    </row>
    <row r="230" spans="1:9" x14ac:dyDescent="0.25">
      <c r="A230" s="19"/>
      <c r="B230" s="127">
        <f t="shared" si="3"/>
        <v>224</v>
      </c>
      <c r="C230" s="63"/>
      <c r="D230" s="15"/>
      <c r="E230" s="20">
        <v>1350</v>
      </c>
      <c r="F230" s="20"/>
      <c r="G230" s="121"/>
      <c r="H230" s="120"/>
      <c r="I230" s="20">
        <f>янв.26!I230+фев.26!F230-фев.26!E230</f>
        <v>-11750</v>
      </c>
    </row>
    <row r="231" spans="1:9" x14ac:dyDescent="0.25">
      <c r="A231" s="19"/>
      <c r="B231" s="127">
        <f t="shared" si="3"/>
        <v>225</v>
      </c>
      <c r="C231" s="63"/>
      <c r="D231" s="15"/>
      <c r="E231" s="20">
        <v>1350</v>
      </c>
      <c r="F231" s="20"/>
      <c r="G231" s="121"/>
      <c r="H231" s="120"/>
      <c r="I231" s="20">
        <f>янв.26!I231+фев.26!F231-фев.26!E231</f>
        <v>2700</v>
      </c>
    </row>
    <row r="232" spans="1:9" x14ac:dyDescent="0.25">
      <c r="A232" s="19"/>
      <c r="B232" s="127">
        <f t="shared" si="3"/>
        <v>226</v>
      </c>
      <c r="C232" s="63"/>
      <c r="D232" s="15"/>
      <c r="E232" s="20">
        <v>1350</v>
      </c>
      <c r="F232" s="20"/>
      <c r="G232" s="121"/>
      <c r="H232" s="120"/>
      <c r="I232" s="20">
        <f>янв.26!I232+фев.26!F232-фев.26!E232</f>
        <v>-5850</v>
      </c>
    </row>
    <row r="233" spans="1:9" x14ac:dyDescent="0.25">
      <c r="A233" s="19"/>
      <c r="B233" s="127">
        <f t="shared" si="3"/>
        <v>227</v>
      </c>
      <c r="C233" s="63"/>
      <c r="D233" s="15"/>
      <c r="E233" s="20">
        <v>1350</v>
      </c>
      <c r="F233" s="20"/>
      <c r="G233" s="121"/>
      <c r="H233" s="120"/>
      <c r="I233" s="20">
        <f>янв.26!I233+фев.26!F233-фев.26!E233</f>
        <v>100</v>
      </c>
    </row>
    <row r="234" spans="1:9" x14ac:dyDescent="0.25">
      <c r="A234" s="19"/>
      <c r="B234" s="127">
        <f t="shared" si="3"/>
        <v>228</v>
      </c>
      <c r="C234" s="63"/>
      <c r="D234" s="15"/>
      <c r="E234" s="20">
        <v>1350</v>
      </c>
      <c r="F234" s="20"/>
      <c r="G234" s="121"/>
      <c r="H234" s="120"/>
      <c r="I234" s="20">
        <f>янв.26!I234+фев.26!F234-фев.26!E234</f>
        <v>-2700</v>
      </c>
    </row>
    <row r="235" spans="1:9" x14ac:dyDescent="0.25">
      <c r="A235" s="19"/>
      <c r="B235" s="127">
        <f t="shared" si="3"/>
        <v>229</v>
      </c>
      <c r="C235" s="63"/>
      <c r="D235" s="15"/>
      <c r="E235" s="20">
        <v>1350</v>
      </c>
      <c r="F235" s="20"/>
      <c r="G235" s="121"/>
      <c r="H235" s="120"/>
      <c r="I235" s="20">
        <f>янв.26!I235+фев.26!F235-фев.26!E235</f>
        <v>-4050</v>
      </c>
    </row>
    <row r="236" spans="1:9" x14ac:dyDescent="0.25">
      <c r="A236" s="19"/>
      <c r="B236" s="127">
        <f t="shared" si="3"/>
        <v>230</v>
      </c>
      <c r="C236" s="63"/>
      <c r="D236" s="15"/>
      <c r="E236" s="20">
        <v>1350</v>
      </c>
      <c r="F236" s="20"/>
      <c r="G236" s="121"/>
      <c r="H236" s="120"/>
      <c r="I236" s="20">
        <f>янв.26!I236+фев.26!F236-фев.26!E236</f>
        <v>-2100</v>
      </c>
    </row>
    <row r="237" spans="1:9" x14ac:dyDescent="0.25">
      <c r="A237" s="19"/>
      <c r="B237" s="127">
        <f t="shared" si="3"/>
        <v>231</v>
      </c>
      <c r="C237" s="63"/>
      <c r="D237" s="15"/>
      <c r="E237" s="20">
        <v>1350</v>
      </c>
      <c r="F237" s="20"/>
      <c r="G237" s="121"/>
      <c r="H237" s="120"/>
      <c r="I237" s="20">
        <f>янв.26!I237+фев.26!F237-фев.26!E237</f>
        <v>-18900</v>
      </c>
    </row>
    <row r="238" spans="1:9" x14ac:dyDescent="0.25">
      <c r="A238" s="19"/>
      <c r="B238" s="127">
        <f t="shared" si="3"/>
        <v>232</v>
      </c>
      <c r="C238" s="63"/>
      <c r="D238" s="15"/>
      <c r="E238" s="20">
        <v>1350</v>
      </c>
      <c r="F238" s="20"/>
      <c r="G238" s="121"/>
      <c r="H238" s="120"/>
      <c r="I238" s="20">
        <f>янв.26!I238+фев.26!F238-фев.26!E238</f>
        <v>-18900</v>
      </c>
    </row>
    <row r="239" spans="1:9" x14ac:dyDescent="0.25">
      <c r="A239" s="19"/>
      <c r="B239" s="127">
        <f t="shared" si="3"/>
        <v>233</v>
      </c>
      <c r="C239" s="63"/>
      <c r="D239" s="15"/>
      <c r="E239" s="20">
        <v>1350</v>
      </c>
      <c r="F239" s="20"/>
      <c r="G239" s="121"/>
      <c r="H239" s="120"/>
      <c r="I239" s="20">
        <f>янв.26!I239+фев.26!F239-фев.26!E239</f>
        <v>-18900</v>
      </c>
    </row>
    <row r="240" spans="1:9" x14ac:dyDescent="0.25">
      <c r="A240" s="19"/>
      <c r="B240" s="127">
        <f t="shared" si="3"/>
        <v>234</v>
      </c>
      <c r="C240" s="63"/>
      <c r="D240" s="15"/>
      <c r="E240" s="20">
        <v>1350</v>
      </c>
      <c r="F240" s="20"/>
      <c r="G240" s="121"/>
      <c r="H240" s="120"/>
      <c r="I240" s="20">
        <f>янв.26!I240+фев.26!F240-фев.26!E240</f>
        <v>-18900</v>
      </c>
    </row>
    <row r="241" spans="1:9" x14ac:dyDescent="0.25">
      <c r="A241" s="19"/>
      <c r="B241" s="127">
        <f t="shared" si="3"/>
        <v>235</v>
      </c>
      <c r="C241" s="63"/>
      <c r="D241" s="15"/>
      <c r="E241" s="20">
        <v>1350</v>
      </c>
      <c r="F241" s="20"/>
      <c r="G241" s="121"/>
      <c r="H241" s="120"/>
      <c r="I241" s="20">
        <f>янв.26!I241+фев.26!F241-фев.26!E241</f>
        <v>-8650</v>
      </c>
    </row>
    <row r="242" spans="1:9" x14ac:dyDescent="0.25">
      <c r="A242" s="19"/>
      <c r="B242" s="127">
        <f t="shared" si="3"/>
        <v>236</v>
      </c>
      <c r="C242" s="63"/>
      <c r="D242" s="15"/>
      <c r="E242" s="20">
        <v>1350</v>
      </c>
      <c r="F242" s="20"/>
      <c r="G242" s="121"/>
      <c r="H242" s="120"/>
      <c r="I242" s="20">
        <f>янв.26!I242+фев.26!F242-фев.26!E242</f>
        <v>-18900</v>
      </c>
    </row>
    <row r="243" spans="1:9" x14ac:dyDescent="0.25">
      <c r="A243" s="19"/>
      <c r="B243" s="127">
        <f t="shared" si="3"/>
        <v>237</v>
      </c>
      <c r="C243" s="63"/>
      <c r="D243" s="15"/>
      <c r="E243" s="20">
        <v>1350</v>
      </c>
      <c r="F243" s="20"/>
      <c r="G243" s="121"/>
      <c r="H243" s="120"/>
      <c r="I243" s="20">
        <f>янв.26!I243+фев.26!F243-фев.26!E243</f>
        <v>8100</v>
      </c>
    </row>
    <row r="244" spans="1:9" x14ac:dyDescent="0.25">
      <c r="A244" s="19"/>
      <c r="B244" s="127">
        <f t="shared" si="3"/>
        <v>238</v>
      </c>
      <c r="C244" s="63"/>
      <c r="D244" s="15"/>
      <c r="E244" s="20">
        <v>1350</v>
      </c>
      <c r="F244" s="20"/>
      <c r="G244" s="121"/>
      <c r="H244" s="120"/>
      <c r="I244" s="20">
        <f>янв.26!I244+фев.26!F244-фев.26!E244</f>
        <v>4050</v>
      </c>
    </row>
    <row r="245" spans="1:9" x14ac:dyDescent="0.25">
      <c r="A245" s="19"/>
      <c r="B245" s="127">
        <f t="shared" si="3"/>
        <v>239</v>
      </c>
      <c r="C245" s="63"/>
      <c r="D245" s="15"/>
      <c r="E245" s="20">
        <v>1350</v>
      </c>
      <c r="F245" s="20"/>
      <c r="G245" s="121"/>
      <c r="H245" s="120"/>
      <c r="I245" s="20">
        <f>янв.26!I245+фев.26!F245-фев.26!E245</f>
        <v>-18900</v>
      </c>
    </row>
    <row r="246" spans="1:9" x14ac:dyDescent="0.25">
      <c r="A246" s="19"/>
      <c r="B246" s="127">
        <f t="shared" si="3"/>
        <v>240</v>
      </c>
      <c r="C246" s="63"/>
      <c r="D246" s="15"/>
      <c r="E246" s="20">
        <v>1350</v>
      </c>
      <c r="F246" s="20"/>
      <c r="G246" s="121"/>
      <c r="H246" s="120"/>
      <c r="I246" s="20">
        <f>янв.26!I246+фев.26!F246-фев.26!E246</f>
        <v>-2700</v>
      </c>
    </row>
    <row r="247" spans="1:9" x14ac:dyDescent="0.25">
      <c r="A247" s="19"/>
      <c r="B247" s="127">
        <v>241</v>
      </c>
      <c r="C247" s="63"/>
      <c r="D247" s="15"/>
      <c r="E247" s="20">
        <v>1350</v>
      </c>
      <c r="F247" s="20"/>
      <c r="G247" s="121"/>
      <c r="H247" s="120"/>
      <c r="I247" s="20">
        <f>янв.26!I247+фев.26!F247-фев.26!E247</f>
        <v>15100</v>
      </c>
    </row>
    <row r="248" spans="1:9" x14ac:dyDescent="0.25">
      <c r="A248" s="23"/>
      <c r="B248" s="127" t="s">
        <v>49</v>
      </c>
      <c r="C248" s="63"/>
      <c r="D248" s="15"/>
      <c r="E248" s="20">
        <v>2700</v>
      </c>
      <c r="F248" s="20"/>
      <c r="G248" s="121"/>
      <c r="H248" s="120"/>
      <c r="I248" s="20">
        <f>янв.26!I248+фев.26!F248-фев.26!E248</f>
        <v>200</v>
      </c>
    </row>
    <row r="249" spans="1:9" x14ac:dyDescent="0.25">
      <c r="A249" s="23"/>
      <c r="B249" s="127" t="s">
        <v>50</v>
      </c>
      <c r="C249" s="63"/>
      <c r="D249" s="15"/>
      <c r="E249" s="20">
        <v>2700</v>
      </c>
      <c r="F249" s="20"/>
      <c r="G249" s="121"/>
      <c r="H249" s="120"/>
      <c r="I249" s="20">
        <f>янв.26!I249+фев.26!F249-фев.26!E249</f>
        <v>-2700</v>
      </c>
    </row>
    <row r="250" spans="1:9" x14ac:dyDescent="0.25">
      <c r="A250" s="23"/>
      <c r="B250" s="127">
        <f>243+1</f>
        <v>244</v>
      </c>
      <c r="C250" s="63"/>
      <c r="D250" s="15"/>
      <c r="E250" s="20"/>
      <c r="F250" s="20"/>
      <c r="G250" s="121"/>
      <c r="H250" s="120"/>
      <c r="I250" s="20">
        <f>янв.26!I250+фев.26!F250-фев.26!E250</f>
        <v>1350</v>
      </c>
    </row>
    <row r="251" spans="1:9" x14ac:dyDescent="0.25">
      <c r="A251" s="23"/>
      <c r="B251" s="127">
        <f t="shared" ref="B251:B271" si="4">B250+1</f>
        <v>245</v>
      </c>
      <c r="C251" s="63"/>
      <c r="D251" s="15"/>
      <c r="E251" s="20">
        <v>1350</v>
      </c>
      <c r="F251" s="20"/>
      <c r="G251" s="121"/>
      <c r="H251" s="120"/>
      <c r="I251" s="20">
        <f>янв.26!I251+фев.26!F251-фев.26!E251</f>
        <v>-5400</v>
      </c>
    </row>
    <row r="252" spans="1:9" x14ac:dyDescent="0.25">
      <c r="A252" s="23"/>
      <c r="B252" s="127">
        <f t="shared" si="4"/>
        <v>246</v>
      </c>
      <c r="C252" s="63"/>
      <c r="D252" s="15"/>
      <c r="E252" s="20">
        <v>1350</v>
      </c>
      <c r="F252" s="20"/>
      <c r="G252" s="121"/>
      <c r="H252" s="120"/>
      <c r="I252" s="20">
        <f>янв.26!I252+фев.26!F252-фев.26!E252</f>
        <v>-2700</v>
      </c>
    </row>
    <row r="253" spans="1:9" x14ac:dyDescent="0.25">
      <c r="A253" s="23"/>
      <c r="B253" s="127">
        <f t="shared" si="4"/>
        <v>247</v>
      </c>
      <c r="C253" s="63"/>
      <c r="D253" s="15"/>
      <c r="E253" s="20">
        <v>1350</v>
      </c>
      <c r="F253" s="20"/>
      <c r="G253" s="121"/>
      <c r="H253" s="120"/>
      <c r="I253" s="20">
        <f>янв.26!I253+фев.26!F253-фев.26!E253</f>
        <v>6100</v>
      </c>
    </row>
    <row r="254" spans="1:9" x14ac:dyDescent="0.25">
      <c r="A254" s="23"/>
      <c r="B254" s="127">
        <f t="shared" si="4"/>
        <v>248</v>
      </c>
      <c r="C254" s="63"/>
      <c r="D254" s="15"/>
      <c r="E254" s="20">
        <v>0</v>
      </c>
      <c r="F254" s="20"/>
      <c r="G254" s="121"/>
      <c r="H254" s="120"/>
      <c r="I254" s="20">
        <f>янв.26!I254+фев.26!F254-фев.26!E254</f>
        <v>0</v>
      </c>
    </row>
    <row r="255" spans="1:9" x14ac:dyDescent="0.25">
      <c r="A255" s="23"/>
      <c r="B255" s="127">
        <f t="shared" si="4"/>
        <v>249</v>
      </c>
      <c r="C255" s="63"/>
      <c r="D255" s="15"/>
      <c r="E255" s="20">
        <v>1350</v>
      </c>
      <c r="F255" s="20"/>
      <c r="G255" s="121"/>
      <c r="H255" s="120"/>
      <c r="I255" s="20">
        <f>янв.26!I255+фев.26!F255-фев.26!E255</f>
        <v>-2700</v>
      </c>
    </row>
    <row r="256" spans="1:9" x14ac:dyDescent="0.25">
      <c r="A256" s="23"/>
      <c r="B256" s="127">
        <f t="shared" si="4"/>
        <v>250</v>
      </c>
      <c r="C256" s="63"/>
      <c r="D256" s="15"/>
      <c r="E256" s="20">
        <v>1350</v>
      </c>
      <c r="F256" s="20"/>
      <c r="G256" s="121"/>
      <c r="H256" s="120"/>
      <c r="I256" s="20">
        <f>янв.26!I256+фев.26!F256-фев.26!E256</f>
        <v>-18900</v>
      </c>
    </row>
    <row r="257" spans="1:9" x14ac:dyDescent="0.25">
      <c r="A257" s="23"/>
      <c r="B257" s="127">
        <f t="shared" si="4"/>
        <v>251</v>
      </c>
      <c r="C257" s="63"/>
      <c r="D257" s="15"/>
      <c r="E257" s="20">
        <v>1350</v>
      </c>
      <c r="F257" s="20"/>
      <c r="G257" s="121"/>
      <c r="H257" s="120"/>
      <c r="I257" s="20">
        <f>янв.26!I257+фев.26!F257-фев.26!E257</f>
        <v>4050</v>
      </c>
    </row>
    <row r="258" spans="1:9" x14ac:dyDescent="0.25">
      <c r="A258" s="23"/>
      <c r="B258" s="127">
        <f t="shared" si="4"/>
        <v>252</v>
      </c>
      <c r="C258" s="63"/>
      <c r="D258" s="15"/>
      <c r="E258" s="20">
        <v>1350</v>
      </c>
      <c r="F258" s="20"/>
      <c r="G258" s="121"/>
      <c r="H258" s="120"/>
      <c r="I258" s="20">
        <f>янв.26!I258+фев.26!F258-фев.26!E258</f>
        <v>-18900</v>
      </c>
    </row>
    <row r="259" spans="1:9" x14ac:dyDescent="0.25">
      <c r="A259" s="23"/>
      <c r="B259" s="127">
        <f t="shared" si="4"/>
        <v>253</v>
      </c>
      <c r="C259" s="63"/>
      <c r="D259" s="15"/>
      <c r="E259" s="20">
        <v>1350</v>
      </c>
      <c r="F259" s="20"/>
      <c r="G259" s="121"/>
      <c r="H259" s="120"/>
      <c r="I259" s="20">
        <f>янв.26!I259+фев.26!F259-фев.26!E259</f>
        <v>-1350</v>
      </c>
    </row>
    <row r="260" spans="1:9" x14ac:dyDescent="0.25">
      <c r="A260" s="23"/>
      <c r="B260" s="127">
        <f t="shared" si="4"/>
        <v>254</v>
      </c>
      <c r="C260" s="63"/>
      <c r="D260" s="15"/>
      <c r="E260" s="20">
        <v>1350</v>
      </c>
      <c r="F260" s="20"/>
      <c r="G260" s="121"/>
      <c r="H260" s="120"/>
      <c r="I260" s="20">
        <f>янв.26!I260+фев.26!F260-фев.26!E260</f>
        <v>1100</v>
      </c>
    </row>
    <row r="261" spans="1:9" x14ac:dyDescent="0.25">
      <c r="A261" s="23"/>
      <c r="B261" s="127">
        <v>256</v>
      </c>
      <c r="C261" s="63"/>
      <c r="D261" s="15"/>
      <c r="E261" s="20">
        <v>1350</v>
      </c>
      <c r="F261" s="20"/>
      <c r="G261" s="121"/>
      <c r="H261" s="120"/>
      <c r="I261" s="20">
        <f>янв.26!I261+фев.26!F261-фев.26!E261</f>
        <v>-18900</v>
      </c>
    </row>
    <row r="262" spans="1:9" x14ac:dyDescent="0.25">
      <c r="A262" s="23"/>
      <c r="B262" s="127">
        <v>258</v>
      </c>
      <c r="C262" s="63"/>
      <c r="D262" s="15"/>
      <c r="E262" s="20">
        <v>1350</v>
      </c>
      <c r="F262" s="20"/>
      <c r="G262" s="121"/>
      <c r="H262" s="120"/>
      <c r="I262" s="20">
        <f>янв.26!I262+фев.26!F262-фев.26!E262</f>
        <v>-8100</v>
      </c>
    </row>
    <row r="263" spans="1:9" x14ac:dyDescent="0.25">
      <c r="A263" s="23"/>
      <c r="B263" s="127">
        <f t="shared" si="4"/>
        <v>259</v>
      </c>
      <c r="C263" s="63"/>
      <c r="D263" s="15"/>
      <c r="E263" s="20">
        <v>1350</v>
      </c>
      <c r="F263" s="20"/>
      <c r="G263" s="121"/>
      <c r="H263" s="120"/>
      <c r="I263" s="20">
        <f>янв.26!I263+фев.26!F263-фев.26!E263</f>
        <v>-9450</v>
      </c>
    </row>
    <row r="264" spans="1:9" x14ac:dyDescent="0.25">
      <c r="A264" s="23"/>
      <c r="B264" s="127">
        <f t="shared" si="4"/>
        <v>260</v>
      </c>
      <c r="C264" s="63"/>
      <c r="D264" s="15"/>
      <c r="E264" s="20">
        <v>1350</v>
      </c>
      <c r="F264" s="20"/>
      <c r="G264" s="121"/>
      <c r="H264" s="120"/>
      <c r="I264" s="20">
        <f>янв.26!I264+фев.26!F264-фев.26!E264</f>
        <v>-6450</v>
      </c>
    </row>
    <row r="265" spans="1:9" x14ac:dyDescent="0.25">
      <c r="A265" s="23"/>
      <c r="B265" s="127">
        <f t="shared" si="4"/>
        <v>261</v>
      </c>
      <c r="C265" s="63"/>
      <c r="D265" s="15"/>
      <c r="E265" s="20">
        <v>1350</v>
      </c>
      <c r="F265" s="20"/>
      <c r="G265" s="121"/>
      <c r="H265" s="120"/>
      <c r="I265" s="20">
        <f>янв.26!I265+фев.26!F265-фев.26!E265</f>
        <v>-16200</v>
      </c>
    </row>
    <row r="266" spans="1:9" x14ac:dyDescent="0.25">
      <c r="A266" s="23"/>
      <c r="B266" s="127">
        <f t="shared" si="4"/>
        <v>262</v>
      </c>
      <c r="C266" s="63"/>
      <c r="D266" s="15"/>
      <c r="E266" s="20">
        <v>1350</v>
      </c>
      <c r="F266" s="20"/>
      <c r="G266" s="121"/>
      <c r="H266" s="120"/>
      <c r="I266" s="20">
        <f>янв.26!I266+фев.26!F266-фев.26!E266</f>
        <v>-4050</v>
      </c>
    </row>
    <row r="267" spans="1:9" x14ac:dyDescent="0.25">
      <c r="A267" s="23"/>
      <c r="B267" s="127">
        <f t="shared" si="4"/>
        <v>263</v>
      </c>
      <c r="C267" s="63"/>
      <c r="D267" s="15"/>
      <c r="E267" s="20">
        <v>1350</v>
      </c>
      <c r="F267" s="20"/>
      <c r="G267" s="121"/>
      <c r="H267" s="120"/>
      <c r="I267" s="20">
        <f>янв.26!I267+фев.26!F267-фев.26!E267</f>
        <v>-18900</v>
      </c>
    </row>
    <row r="268" spans="1:9" x14ac:dyDescent="0.25">
      <c r="A268" s="23"/>
      <c r="B268" s="127">
        <f t="shared" si="4"/>
        <v>264</v>
      </c>
      <c r="C268" s="63"/>
      <c r="D268" s="15"/>
      <c r="E268" s="20">
        <v>1350</v>
      </c>
      <c r="F268" s="20"/>
      <c r="G268" s="121"/>
      <c r="H268" s="120"/>
      <c r="I268" s="20">
        <f>янв.26!I268+фев.26!F268-фев.26!E268</f>
        <v>-10800</v>
      </c>
    </row>
    <row r="269" spans="1:9" x14ac:dyDescent="0.25">
      <c r="A269" s="23"/>
      <c r="B269" s="127">
        <f t="shared" si="4"/>
        <v>265</v>
      </c>
      <c r="C269" s="63"/>
      <c r="D269" s="15"/>
      <c r="E269" s="20">
        <v>1350</v>
      </c>
      <c r="F269" s="20"/>
      <c r="G269" s="121"/>
      <c r="H269" s="120"/>
      <c r="I269" s="20">
        <f>янв.26!I269+фев.26!F269-фев.26!E269</f>
        <v>-16200</v>
      </c>
    </row>
    <row r="270" spans="1:9" x14ac:dyDescent="0.25">
      <c r="A270" s="23"/>
      <c r="B270" s="127">
        <f t="shared" si="4"/>
        <v>266</v>
      </c>
      <c r="C270" s="67"/>
      <c r="D270" s="15"/>
      <c r="E270" s="20">
        <v>1350</v>
      </c>
      <c r="F270" s="20"/>
      <c r="G270" s="121"/>
      <c r="H270" s="120"/>
      <c r="I270" s="20">
        <f>янв.26!I270+фев.26!F270-фев.26!E270</f>
        <v>-9450</v>
      </c>
    </row>
    <row r="271" spans="1:9" x14ac:dyDescent="0.25">
      <c r="A271" s="23"/>
      <c r="B271" s="127">
        <f t="shared" si="4"/>
        <v>267</v>
      </c>
      <c r="C271" s="67"/>
      <c r="D271" s="15"/>
      <c r="E271" s="20">
        <v>1350</v>
      </c>
      <c r="F271" s="20"/>
      <c r="G271" s="121"/>
      <c r="H271" s="120"/>
      <c r="I271" s="20">
        <f>янв.26!I271+фев.26!F271-фев.26!E271</f>
        <v>-2700</v>
      </c>
    </row>
    <row r="272" spans="1:9" x14ac:dyDescent="0.25">
      <c r="A272" s="19"/>
      <c r="B272" s="127">
        <v>268</v>
      </c>
      <c r="C272" s="67"/>
      <c r="D272" s="15"/>
      <c r="E272" s="20">
        <v>1350</v>
      </c>
      <c r="F272" s="20"/>
      <c r="G272" s="121"/>
      <c r="H272" s="120"/>
      <c r="I272" s="20">
        <f>янв.26!I272+фев.26!F272-фев.26!E272</f>
        <v>-2150</v>
      </c>
    </row>
    <row r="273" spans="1:9" x14ac:dyDescent="0.25">
      <c r="A273" s="19"/>
      <c r="B273" s="127">
        <v>269</v>
      </c>
      <c r="C273" s="67"/>
      <c r="D273" s="15"/>
      <c r="E273" s="20">
        <v>1350</v>
      </c>
      <c r="F273" s="20"/>
      <c r="G273" s="121"/>
      <c r="H273" s="120"/>
      <c r="I273" s="20">
        <f>янв.26!I273+фев.26!F273-фев.26!E273</f>
        <v>11100</v>
      </c>
    </row>
    <row r="274" spans="1:9" x14ac:dyDescent="0.25">
      <c r="A274" s="19"/>
      <c r="B274" s="127" t="s">
        <v>51</v>
      </c>
      <c r="C274" s="67"/>
      <c r="D274" s="15"/>
      <c r="E274" s="20">
        <v>2700</v>
      </c>
      <c r="F274" s="20"/>
      <c r="G274" s="121"/>
      <c r="H274" s="120"/>
      <c r="I274" s="20">
        <f>янв.26!I274+фев.26!F274-фев.26!E274</f>
        <v>12800</v>
      </c>
    </row>
    <row r="275" spans="1:9" x14ac:dyDescent="0.25">
      <c r="A275" s="19"/>
      <c r="B275" s="127">
        <v>272</v>
      </c>
      <c r="C275" s="67"/>
      <c r="D275" s="15"/>
      <c r="E275" s="20">
        <v>1350</v>
      </c>
      <c r="F275" s="20"/>
      <c r="G275" s="121"/>
      <c r="H275" s="120"/>
      <c r="I275" s="20">
        <f>янв.26!I275+фев.26!F275-фев.26!E275</f>
        <v>-18900</v>
      </c>
    </row>
    <row r="276" spans="1:9" x14ac:dyDescent="0.25">
      <c r="A276" s="19"/>
      <c r="B276" s="127">
        <f>B275+1</f>
        <v>273</v>
      </c>
      <c r="C276" s="67"/>
      <c r="D276" s="15"/>
      <c r="E276" s="20">
        <v>1350</v>
      </c>
      <c r="F276" s="20"/>
      <c r="G276" s="121"/>
      <c r="H276" s="120"/>
      <c r="I276" s="20">
        <f>янв.26!I276+фев.26!F276-фев.26!E276</f>
        <v>4050</v>
      </c>
    </row>
    <row r="277" spans="1:9" x14ac:dyDescent="0.25">
      <c r="A277" s="19"/>
      <c r="B277" s="127">
        <f>B276+1</f>
        <v>274</v>
      </c>
      <c r="C277" s="67"/>
      <c r="D277" s="15"/>
      <c r="E277" s="20">
        <v>1350</v>
      </c>
      <c r="F277" s="20"/>
      <c r="G277" s="121"/>
      <c r="H277" s="120"/>
      <c r="I277" s="20">
        <f>янв.26!I277+фев.26!F277-фев.26!E277</f>
        <v>0</v>
      </c>
    </row>
    <row r="278" spans="1:9" x14ac:dyDescent="0.25">
      <c r="A278" s="19"/>
      <c r="B278" s="127">
        <f>B277+1</f>
        <v>275</v>
      </c>
      <c r="C278" s="67"/>
      <c r="D278" s="15"/>
      <c r="E278" s="20">
        <v>1350</v>
      </c>
      <c r="F278" s="20"/>
      <c r="G278" s="121"/>
      <c r="H278" s="120"/>
      <c r="I278" s="20">
        <f>янв.26!I278+фев.26!F278-фев.26!E278</f>
        <v>-1350</v>
      </c>
    </row>
    <row r="279" spans="1:9" x14ac:dyDescent="0.25">
      <c r="A279" s="19"/>
      <c r="B279" s="127">
        <f>B278+1</f>
        <v>276</v>
      </c>
      <c r="C279" s="67"/>
      <c r="D279" s="15"/>
      <c r="E279" s="20">
        <v>1350</v>
      </c>
      <c r="F279" s="20"/>
      <c r="G279" s="121"/>
      <c r="H279" s="120"/>
      <c r="I279" s="20">
        <f>янв.26!I279+фев.26!F279-фев.26!E279</f>
        <v>-8900</v>
      </c>
    </row>
    <row r="280" spans="1:9" x14ac:dyDescent="0.25">
      <c r="A280" s="19"/>
      <c r="B280" s="127">
        <v>277</v>
      </c>
      <c r="C280" s="67"/>
      <c r="D280" s="15"/>
      <c r="E280" s="20">
        <v>1350</v>
      </c>
      <c r="F280" s="20"/>
      <c r="G280" s="121"/>
      <c r="H280" s="120"/>
      <c r="I280" s="20">
        <f>янв.26!I280+фев.26!F280-фев.26!E280</f>
        <v>-2700</v>
      </c>
    </row>
    <row r="281" spans="1:9" x14ac:dyDescent="0.25">
      <c r="A281" s="19"/>
      <c r="B281" s="127">
        <v>278</v>
      </c>
      <c r="C281" s="67"/>
      <c r="D281" s="15"/>
      <c r="E281" s="20">
        <v>1350</v>
      </c>
      <c r="F281" s="20"/>
      <c r="G281" s="121"/>
      <c r="H281" s="120"/>
      <c r="I281" s="20">
        <f>янв.26!I281+фев.26!F281-фев.26!E281</f>
        <v>-520.40000000000009</v>
      </c>
    </row>
    <row r="282" spans="1:9" x14ac:dyDescent="0.25">
      <c r="A282" s="19"/>
      <c r="B282" s="127" t="s">
        <v>52</v>
      </c>
      <c r="C282" s="67"/>
      <c r="D282" s="15"/>
      <c r="E282" s="20">
        <v>1350</v>
      </c>
      <c r="F282" s="20"/>
      <c r="G282" s="121"/>
      <c r="H282" s="120"/>
      <c r="I282" s="20">
        <f>янв.26!I282+фев.26!F282-фев.26!E282</f>
        <v>-18900</v>
      </c>
    </row>
    <row r="283" spans="1:9" x14ac:dyDescent="0.25">
      <c r="A283" s="19"/>
      <c r="B283" s="127" t="s">
        <v>53</v>
      </c>
      <c r="C283" s="67"/>
      <c r="D283" s="15"/>
      <c r="E283" s="20">
        <v>1350</v>
      </c>
      <c r="F283" s="20"/>
      <c r="G283" s="121"/>
      <c r="H283" s="120"/>
      <c r="I283" s="20">
        <f>янв.26!I283+фев.26!F283-фев.26!E283</f>
        <v>-18900</v>
      </c>
    </row>
    <row r="284" spans="1:9" x14ac:dyDescent="0.25">
      <c r="A284" s="19"/>
      <c r="B284" s="127">
        <v>280</v>
      </c>
      <c r="C284" s="67"/>
      <c r="D284" s="15"/>
      <c r="E284" s="20">
        <v>1350</v>
      </c>
      <c r="F284" s="20"/>
      <c r="G284" s="121"/>
      <c r="H284" s="120"/>
      <c r="I284" s="20">
        <f>янв.26!I284+фев.26!F284-фев.26!E284</f>
        <v>-18900</v>
      </c>
    </row>
    <row r="285" spans="1:9" x14ac:dyDescent="0.25">
      <c r="A285" s="19"/>
      <c r="B285" s="127">
        <v>281</v>
      </c>
      <c r="C285" s="67"/>
      <c r="D285" s="15"/>
      <c r="E285" s="20">
        <v>1350</v>
      </c>
      <c r="F285" s="20"/>
      <c r="G285" s="121"/>
      <c r="H285" s="120"/>
      <c r="I285" s="20">
        <f>янв.26!I285+фев.26!F285-фев.26!E285</f>
        <v>-1350</v>
      </c>
    </row>
    <row r="286" spans="1:9" x14ac:dyDescent="0.25">
      <c r="A286" s="19"/>
      <c r="B286" s="127">
        <v>282</v>
      </c>
      <c r="C286" s="67"/>
      <c r="D286" s="15"/>
      <c r="E286" s="20">
        <v>1350</v>
      </c>
      <c r="F286" s="20"/>
      <c r="G286" s="121"/>
      <c r="H286" s="120"/>
      <c r="I286" s="20">
        <f>янв.26!I286+фев.26!F286-фев.26!E286</f>
        <v>100</v>
      </c>
    </row>
    <row r="287" spans="1:9" x14ac:dyDescent="0.25">
      <c r="A287" s="23"/>
      <c r="B287" s="127">
        <v>283</v>
      </c>
      <c r="C287" s="67"/>
      <c r="D287" s="15"/>
      <c r="E287" s="20">
        <v>1350</v>
      </c>
      <c r="F287" s="20"/>
      <c r="G287" s="121"/>
      <c r="H287" s="120"/>
      <c r="I287" s="20">
        <f>янв.26!I287+фев.26!F287-фев.26!E287</f>
        <v>-2700</v>
      </c>
    </row>
    <row r="288" spans="1:9" x14ac:dyDescent="0.25">
      <c r="A288" s="23"/>
      <c r="B288" s="127">
        <v>284</v>
      </c>
      <c r="C288" s="67"/>
      <c r="D288" s="15"/>
      <c r="E288" s="20">
        <v>1350</v>
      </c>
      <c r="F288" s="20"/>
      <c r="G288" s="121"/>
      <c r="H288" s="120"/>
      <c r="I288" s="20">
        <f>янв.26!I288+фев.26!F288-фев.26!E288</f>
        <v>-2700</v>
      </c>
    </row>
    <row r="289" spans="1:9" x14ac:dyDescent="0.25">
      <c r="A289" s="23"/>
      <c r="B289" s="127">
        <f>B288+1</f>
        <v>285</v>
      </c>
      <c r="C289" s="67"/>
      <c r="D289" s="15"/>
      <c r="E289" s="20">
        <v>1350</v>
      </c>
      <c r="F289" s="20"/>
      <c r="G289" s="121"/>
      <c r="H289" s="120"/>
      <c r="I289" s="20">
        <f>янв.26!I289+фев.26!F289-фев.26!E289</f>
        <v>-1350</v>
      </c>
    </row>
    <row r="290" spans="1:9" x14ac:dyDescent="0.25">
      <c r="A290" s="23"/>
      <c r="B290" s="127">
        <f>B289+1</f>
        <v>286</v>
      </c>
      <c r="C290" s="67"/>
      <c r="D290" s="15"/>
      <c r="E290" s="20">
        <v>1350</v>
      </c>
      <c r="F290" s="20"/>
      <c r="G290" s="121"/>
      <c r="H290" s="120"/>
      <c r="I290" s="20">
        <f>янв.26!I290+фев.26!F290-фев.26!E290</f>
        <v>-2700</v>
      </c>
    </row>
    <row r="291" spans="1:9" x14ac:dyDescent="0.25">
      <c r="A291" s="23"/>
      <c r="B291" s="127">
        <f>B290+1</f>
        <v>287</v>
      </c>
      <c r="C291" s="67"/>
      <c r="D291" s="15"/>
      <c r="E291" s="20">
        <v>1350</v>
      </c>
      <c r="F291" s="20"/>
      <c r="G291" s="121"/>
      <c r="H291" s="120"/>
      <c r="I291" s="20">
        <f>янв.26!I291+фев.26!F291-фев.26!E291</f>
        <v>-1350</v>
      </c>
    </row>
    <row r="292" spans="1:9" x14ac:dyDescent="0.25">
      <c r="A292" s="23"/>
      <c r="B292" s="127">
        <f>288.289</f>
        <v>288.28899999999999</v>
      </c>
      <c r="C292" s="67"/>
      <c r="D292" s="15"/>
      <c r="E292" s="20">
        <v>2700</v>
      </c>
      <c r="F292" s="20"/>
      <c r="G292" s="121"/>
      <c r="H292" s="120"/>
      <c r="I292" s="20">
        <f>янв.26!I292+фев.26!F292-фев.26!E292</f>
        <v>2700</v>
      </c>
    </row>
    <row r="293" spans="1:9" x14ac:dyDescent="0.25">
      <c r="A293" s="23"/>
      <c r="B293" s="127">
        <v>290</v>
      </c>
      <c r="C293" s="67"/>
      <c r="D293" s="15"/>
      <c r="E293" s="20">
        <v>0</v>
      </c>
      <c r="F293" s="20"/>
      <c r="G293" s="121"/>
      <c r="H293" s="120"/>
      <c r="I293" s="20">
        <f>янв.26!I293+фев.26!F293-фев.26!E293</f>
        <v>0</v>
      </c>
    </row>
    <row r="294" spans="1:9" x14ac:dyDescent="0.25">
      <c r="A294" s="23"/>
      <c r="B294" s="127">
        <f>B293+1</f>
        <v>291</v>
      </c>
      <c r="C294" s="67"/>
      <c r="D294" s="15"/>
      <c r="E294" s="20">
        <v>0</v>
      </c>
      <c r="F294" s="20"/>
      <c r="G294" s="121"/>
      <c r="H294" s="120"/>
      <c r="I294" s="20">
        <f>янв.26!I294+фев.26!F294-фев.26!E294</f>
        <v>0</v>
      </c>
    </row>
    <row r="295" spans="1:9" x14ac:dyDescent="0.25">
      <c r="A295" s="19"/>
      <c r="B295" s="127">
        <v>292</v>
      </c>
      <c r="C295" s="67"/>
      <c r="D295" s="15"/>
      <c r="E295" s="20">
        <v>1350</v>
      </c>
      <c r="F295" s="20"/>
      <c r="G295" s="121"/>
      <c r="H295" s="120"/>
      <c r="I295" s="20">
        <f>янв.26!I295+фев.26!F295-фев.26!E295</f>
        <v>-1350</v>
      </c>
    </row>
    <row r="296" spans="1:9" x14ac:dyDescent="0.25">
      <c r="A296" s="19"/>
      <c r="B296" s="127">
        <f>B295+1</f>
        <v>293</v>
      </c>
      <c r="C296" s="67"/>
      <c r="D296" s="15"/>
      <c r="E296" s="20">
        <v>1350</v>
      </c>
      <c r="F296" s="20"/>
      <c r="G296" s="121"/>
      <c r="H296" s="120"/>
      <c r="I296" s="20">
        <f>янв.26!I296+фев.26!F296-фев.26!E296</f>
        <v>-18900</v>
      </c>
    </row>
    <row r="297" spans="1:9" x14ac:dyDescent="0.25">
      <c r="A297" s="19"/>
      <c r="B297" s="127">
        <f t="shared" ref="B297:B352" si="5">B296+1</f>
        <v>294</v>
      </c>
      <c r="C297" s="67"/>
      <c r="D297" s="15"/>
      <c r="E297" s="20">
        <v>1350</v>
      </c>
      <c r="F297" s="20"/>
      <c r="G297" s="121"/>
      <c r="H297" s="120"/>
      <c r="I297" s="20">
        <f>янв.26!I297+фев.26!F297-фев.26!E297</f>
        <v>2700</v>
      </c>
    </row>
    <row r="298" spans="1:9" x14ac:dyDescent="0.25">
      <c r="A298" s="19"/>
      <c r="B298" s="127">
        <f t="shared" si="5"/>
        <v>295</v>
      </c>
      <c r="C298" s="67"/>
      <c r="D298" s="15"/>
      <c r="E298" s="20">
        <v>1350</v>
      </c>
      <c r="F298" s="20"/>
      <c r="G298" s="121"/>
      <c r="H298" s="120"/>
      <c r="I298" s="20">
        <f>янв.26!I298+фев.26!F298-фев.26!E298</f>
        <v>-18900</v>
      </c>
    </row>
    <row r="299" spans="1:9" x14ac:dyDescent="0.25">
      <c r="A299" s="19"/>
      <c r="B299" s="127">
        <f t="shared" si="5"/>
        <v>296</v>
      </c>
      <c r="C299" s="67"/>
      <c r="D299" s="15"/>
      <c r="E299" s="20">
        <v>0</v>
      </c>
      <c r="F299" s="20"/>
      <c r="G299" s="121"/>
      <c r="H299" s="120"/>
      <c r="I299" s="20">
        <f>янв.26!I299+фев.26!F299-фев.26!E299</f>
        <v>0</v>
      </c>
    </row>
    <row r="300" spans="1:9" x14ac:dyDescent="0.25">
      <c r="A300" s="19"/>
      <c r="B300" s="127">
        <f t="shared" si="5"/>
        <v>297</v>
      </c>
      <c r="C300" s="67"/>
      <c r="D300" s="15"/>
      <c r="E300" s="20">
        <v>1350</v>
      </c>
      <c r="F300" s="20"/>
      <c r="G300" s="121"/>
      <c r="H300" s="120"/>
      <c r="I300" s="20">
        <f>янв.26!I300+фев.26!F300-фев.26!E300</f>
        <v>1350</v>
      </c>
    </row>
    <row r="301" spans="1:9" x14ac:dyDescent="0.25">
      <c r="A301" s="19"/>
      <c r="B301" s="127">
        <f t="shared" si="5"/>
        <v>298</v>
      </c>
      <c r="C301" s="67"/>
      <c r="D301" s="15"/>
      <c r="E301" s="20">
        <v>0</v>
      </c>
      <c r="F301" s="20"/>
      <c r="G301" s="121"/>
      <c r="H301" s="120"/>
      <c r="I301" s="20">
        <f>янв.26!I301+фев.26!F301-фев.26!E301</f>
        <v>0</v>
      </c>
    </row>
    <row r="302" spans="1:9" x14ac:dyDescent="0.25">
      <c r="A302" s="19"/>
      <c r="B302" s="127">
        <f t="shared" si="5"/>
        <v>299</v>
      </c>
      <c r="C302" s="67"/>
      <c r="D302" s="15"/>
      <c r="E302" s="20">
        <v>0</v>
      </c>
      <c r="F302" s="20"/>
      <c r="G302" s="121"/>
      <c r="H302" s="120"/>
      <c r="I302" s="20">
        <f>янв.26!I302+фев.26!F302-фев.26!E302</f>
        <v>0</v>
      </c>
    </row>
    <row r="303" spans="1:9" x14ac:dyDescent="0.25">
      <c r="A303" s="19"/>
      <c r="B303" s="127">
        <f t="shared" si="5"/>
        <v>300</v>
      </c>
      <c r="C303" s="67"/>
      <c r="D303" s="15"/>
      <c r="E303" s="20">
        <v>1350</v>
      </c>
      <c r="F303" s="20"/>
      <c r="G303" s="121"/>
      <c r="H303" s="120"/>
      <c r="I303" s="20">
        <f>янв.26!I303+фев.26!F303-фев.26!E303</f>
        <v>-17550</v>
      </c>
    </row>
    <row r="304" spans="1:9" x14ac:dyDescent="0.25">
      <c r="A304" s="19"/>
      <c r="B304" s="127">
        <f t="shared" si="5"/>
        <v>301</v>
      </c>
      <c r="C304" s="67"/>
      <c r="D304" s="15"/>
      <c r="E304" s="20">
        <v>1350</v>
      </c>
      <c r="F304" s="20"/>
      <c r="G304" s="121"/>
      <c r="H304" s="120"/>
      <c r="I304" s="20">
        <f>янв.26!I304+фев.26!F304-фев.26!E304</f>
        <v>-2700</v>
      </c>
    </row>
    <row r="305" spans="1:9" x14ac:dyDescent="0.25">
      <c r="A305" s="19"/>
      <c r="B305" s="127">
        <f t="shared" si="5"/>
        <v>302</v>
      </c>
      <c r="C305" s="67"/>
      <c r="D305" s="15"/>
      <c r="E305" s="20">
        <v>1350</v>
      </c>
      <c r="F305" s="20"/>
      <c r="G305" s="121"/>
      <c r="H305" s="120"/>
      <c r="I305" s="20">
        <f>янв.26!I305+фев.26!F305-фев.26!E305</f>
        <v>-2700</v>
      </c>
    </row>
    <row r="306" spans="1:9" x14ac:dyDescent="0.25">
      <c r="A306" s="19"/>
      <c r="B306" s="127">
        <f t="shared" si="5"/>
        <v>303</v>
      </c>
      <c r="C306" s="67"/>
      <c r="D306" s="15"/>
      <c r="E306" s="20">
        <v>1350</v>
      </c>
      <c r="F306" s="20"/>
      <c r="G306" s="121"/>
      <c r="H306" s="120"/>
      <c r="I306" s="20">
        <f>янв.26!I306+фев.26!F306-фев.26!E306</f>
        <v>-2700</v>
      </c>
    </row>
    <row r="307" spans="1:9" x14ac:dyDescent="0.25">
      <c r="A307" s="19"/>
      <c r="B307" s="127">
        <f t="shared" si="5"/>
        <v>304</v>
      </c>
      <c r="C307" s="67"/>
      <c r="D307" s="15"/>
      <c r="E307" s="20">
        <v>1350</v>
      </c>
      <c r="F307" s="20"/>
      <c r="G307" s="121"/>
      <c r="H307" s="120"/>
      <c r="I307" s="20">
        <f>янв.26!I307+фев.26!F307-фев.26!E307</f>
        <v>-18900</v>
      </c>
    </row>
    <row r="308" spans="1:9" x14ac:dyDescent="0.25">
      <c r="A308" s="19"/>
      <c r="B308" s="127">
        <f t="shared" si="5"/>
        <v>305</v>
      </c>
      <c r="C308" s="67"/>
      <c r="D308" s="15"/>
      <c r="E308" s="20">
        <v>1350</v>
      </c>
      <c r="F308" s="20"/>
      <c r="G308" s="121"/>
      <c r="H308" s="120"/>
      <c r="I308" s="20">
        <f>янв.26!I308+фев.26!F308-фев.26!E308</f>
        <v>-1350</v>
      </c>
    </row>
    <row r="309" spans="1:9" x14ac:dyDescent="0.25">
      <c r="A309" s="19"/>
      <c r="B309" s="127">
        <f t="shared" si="5"/>
        <v>306</v>
      </c>
      <c r="C309" s="67"/>
      <c r="D309" s="15"/>
      <c r="E309" s="20">
        <v>1350</v>
      </c>
      <c r="F309" s="20"/>
      <c r="G309" s="121"/>
      <c r="H309" s="120"/>
      <c r="I309" s="20">
        <f>янв.26!I309+фев.26!F309-фев.26!E309</f>
        <v>-6750</v>
      </c>
    </row>
    <row r="310" spans="1:9" x14ac:dyDescent="0.25">
      <c r="A310" s="19"/>
      <c r="B310" s="127">
        <f t="shared" si="5"/>
        <v>307</v>
      </c>
      <c r="C310" s="67"/>
      <c r="D310" s="15"/>
      <c r="E310" s="20">
        <v>1350</v>
      </c>
      <c r="F310" s="20"/>
      <c r="G310" s="121"/>
      <c r="H310" s="120"/>
      <c r="I310" s="20">
        <f>янв.26!I310+фев.26!F310-фев.26!E310</f>
        <v>-18900</v>
      </c>
    </row>
    <row r="311" spans="1:9" x14ac:dyDescent="0.25">
      <c r="A311" s="19"/>
      <c r="B311" s="127">
        <f t="shared" si="5"/>
        <v>308</v>
      </c>
      <c r="C311" s="67"/>
      <c r="D311" s="15"/>
      <c r="E311" s="20">
        <v>1350</v>
      </c>
      <c r="F311" s="20"/>
      <c r="G311" s="121"/>
      <c r="H311" s="120"/>
      <c r="I311" s="20">
        <f>янв.26!I311+фев.26!F311-фев.26!E311</f>
        <v>-1350</v>
      </c>
    </row>
    <row r="312" spans="1:9" x14ac:dyDescent="0.25">
      <c r="A312" s="19"/>
      <c r="B312" s="127">
        <f t="shared" si="5"/>
        <v>309</v>
      </c>
      <c r="C312" s="67"/>
      <c r="D312" s="15"/>
      <c r="E312" s="20">
        <v>1350</v>
      </c>
      <c r="F312" s="20"/>
      <c r="G312" s="121"/>
      <c r="H312" s="120"/>
      <c r="I312" s="20">
        <f>янв.26!I312+фев.26!F312-фев.26!E312</f>
        <v>-18900</v>
      </c>
    </row>
    <row r="313" spans="1:9" x14ac:dyDescent="0.25">
      <c r="A313" s="19"/>
      <c r="B313" s="127">
        <f t="shared" si="5"/>
        <v>310</v>
      </c>
      <c r="C313" s="168" t="s">
        <v>933</v>
      </c>
      <c r="D313" s="15"/>
      <c r="E313" s="20">
        <v>1350</v>
      </c>
      <c r="F313" s="20"/>
      <c r="G313" s="121"/>
      <c r="H313" s="120"/>
      <c r="I313" s="20">
        <f>янв.26!I313+фев.26!F313-фев.26!E313</f>
        <v>-1350</v>
      </c>
    </row>
    <row r="314" spans="1:9" x14ac:dyDescent="0.25">
      <c r="A314" s="19"/>
      <c r="B314" s="127">
        <f t="shared" si="5"/>
        <v>311</v>
      </c>
      <c r="C314" s="169"/>
      <c r="D314" s="15"/>
      <c r="E314" s="20"/>
      <c r="F314" s="20"/>
      <c r="G314" s="121"/>
      <c r="H314" s="120"/>
      <c r="I314" s="20">
        <f>янв.26!I314+фев.26!F314-фев.26!E314</f>
        <v>0</v>
      </c>
    </row>
    <row r="315" spans="1:9" x14ac:dyDescent="0.25">
      <c r="A315" s="19"/>
      <c r="B315" s="127">
        <f t="shared" si="5"/>
        <v>312</v>
      </c>
      <c r="C315" s="67"/>
      <c r="D315" s="15"/>
      <c r="E315" s="20">
        <v>1350</v>
      </c>
      <c r="F315" s="20"/>
      <c r="G315" s="121"/>
      <c r="H315" s="120"/>
      <c r="I315" s="20">
        <f>янв.26!I315+фев.26!F315-фев.26!E315</f>
        <v>-18900</v>
      </c>
    </row>
    <row r="316" spans="1:9" x14ac:dyDescent="0.25">
      <c r="A316" s="19"/>
      <c r="B316" s="127">
        <f t="shared" si="5"/>
        <v>313</v>
      </c>
      <c r="C316" s="67"/>
      <c r="D316" s="15"/>
      <c r="E316" s="20">
        <v>1350</v>
      </c>
      <c r="F316" s="20"/>
      <c r="G316" s="121"/>
      <c r="H316" s="120"/>
      <c r="I316" s="20">
        <f>янв.26!I316+фев.26!F316-фев.26!E316</f>
        <v>-9450</v>
      </c>
    </row>
    <row r="317" spans="1:9" x14ac:dyDescent="0.25">
      <c r="A317" s="19"/>
      <c r="B317" s="127">
        <f t="shared" si="5"/>
        <v>314</v>
      </c>
      <c r="C317" s="67"/>
      <c r="D317" s="15"/>
      <c r="E317" s="20"/>
      <c r="F317" s="20"/>
      <c r="G317" s="121"/>
      <c r="H317" s="120"/>
      <c r="I317" s="20">
        <f>янв.26!I317+фев.26!F317-фев.26!E317</f>
        <v>0</v>
      </c>
    </row>
    <row r="318" spans="1:9" x14ac:dyDescent="0.25">
      <c r="A318" s="19"/>
      <c r="B318" s="127">
        <f t="shared" si="5"/>
        <v>315</v>
      </c>
      <c r="C318" s="67"/>
      <c r="D318" s="15"/>
      <c r="E318" s="20"/>
      <c r="F318" s="20"/>
      <c r="G318" s="121"/>
      <c r="H318" s="120"/>
      <c r="I318" s="20">
        <f>янв.26!I318+фев.26!F318-фев.26!E318</f>
        <v>0</v>
      </c>
    </row>
    <row r="319" spans="1:9" x14ac:dyDescent="0.25">
      <c r="A319" s="19"/>
      <c r="B319" s="127">
        <f t="shared" si="5"/>
        <v>316</v>
      </c>
      <c r="C319" s="67"/>
      <c r="D319" s="15"/>
      <c r="E319" s="20">
        <v>1350</v>
      </c>
      <c r="F319" s="20"/>
      <c r="G319" s="121"/>
      <c r="H319" s="120"/>
      <c r="I319" s="20">
        <f>янв.26!I319+фев.26!F319-фев.26!E319</f>
        <v>-4050</v>
      </c>
    </row>
    <row r="320" spans="1:9" x14ac:dyDescent="0.25">
      <c r="A320" s="19"/>
      <c r="B320" s="127">
        <f t="shared" si="5"/>
        <v>317</v>
      </c>
      <c r="C320" s="35"/>
      <c r="D320" s="15"/>
      <c r="E320" s="20">
        <v>1350</v>
      </c>
      <c r="F320" s="20"/>
      <c r="G320" s="121"/>
      <c r="H320" s="120"/>
      <c r="I320" s="20">
        <f>янв.26!I320+фев.26!F320-фев.26!E320</f>
        <v>-2700</v>
      </c>
    </row>
    <row r="321" spans="1:9" x14ac:dyDescent="0.25">
      <c r="A321" s="19"/>
      <c r="B321" s="127">
        <f t="shared" si="5"/>
        <v>318</v>
      </c>
      <c r="C321" s="67"/>
      <c r="D321" s="15"/>
      <c r="E321" s="20">
        <v>1350</v>
      </c>
      <c r="F321" s="20"/>
      <c r="G321" s="121"/>
      <c r="H321" s="120"/>
      <c r="I321" s="20">
        <f>янв.26!I321+фев.26!F321-фев.26!E321</f>
        <v>-6900</v>
      </c>
    </row>
    <row r="322" spans="1:9" x14ac:dyDescent="0.25">
      <c r="A322" s="19"/>
      <c r="B322" s="127">
        <f t="shared" si="5"/>
        <v>319</v>
      </c>
      <c r="C322" s="67"/>
      <c r="D322" s="15"/>
      <c r="E322" s="20"/>
      <c r="F322" s="20"/>
      <c r="G322" s="121"/>
      <c r="H322" s="120"/>
      <c r="I322" s="20">
        <f>янв.26!I322+фев.26!F322-фев.26!E322</f>
        <v>0</v>
      </c>
    </row>
    <row r="323" spans="1:9" x14ac:dyDescent="0.25">
      <c r="A323" s="19"/>
      <c r="B323" s="127">
        <f t="shared" si="5"/>
        <v>320</v>
      </c>
      <c r="C323" s="67"/>
      <c r="D323" s="15"/>
      <c r="E323" s="20">
        <v>1350</v>
      </c>
      <c r="F323" s="20"/>
      <c r="G323" s="121"/>
      <c r="H323" s="120"/>
      <c r="I323" s="20">
        <f>янв.26!I323+фев.26!F323-фев.26!E323</f>
        <v>-18900</v>
      </c>
    </row>
    <row r="324" spans="1:9" x14ac:dyDescent="0.25">
      <c r="A324" s="19"/>
      <c r="B324" s="127">
        <f t="shared" si="5"/>
        <v>321</v>
      </c>
      <c r="C324" s="67"/>
      <c r="D324" s="15"/>
      <c r="E324" s="20">
        <v>1350</v>
      </c>
      <c r="F324" s="20"/>
      <c r="G324" s="121"/>
      <c r="H324" s="120"/>
      <c r="I324" s="20">
        <f>янв.26!I324+фев.26!F324-фев.26!E324</f>
        <v>39150</v>
      </c>
    </row>
    <row r="325" spans="1:9" x14ac:dyDescent="0.25">
      <c r="A325" s="19"/>
      <c r="B325" s="127">
        <f t="shared" si="5"/>
        <v>322</v>
      </c>
      <c r="C325" s="67"/>
      <c r="D325" s="15"/>
      <c r="E325" s="20">
        <v>1350</v>
      </c>
      <c r="F325" s="20"/>
      <c r="G325" s="121"/>
      <c r="H325" s="120"/>
      <c r="I325" s="20">
        <f>янв.26!I325+фев.26!F325-фев.26!E325</f>
        <v>-6900</v>
      </c>
    </row>
    <row r="326" spans="1:9" x14ac:dyDescent="0.25">
      <c r="A326" s="19"/>
      <c r="B326" s="127">
        <f t="shared" si="5"/>
        <v>323</v>
      </c>
      <c r="C326" s="67"/>
      <c r="D326" s="15"/>
      <c r="E326" s="20">
        <v>1350</v>
      </c>
      <c r="F326" s="20"/>
      <c r="G326" s="121"/>
      <c r="H326" s="120"/>
      <c r="I326" s="20">
        <f>янв.26!I326+фев.26!F326-фев.26!E326</f>
        <v>-2700</v>
      </c>
    </row>
    <row r="327" spans="1:9" x14ac:dyDescent="0.25">
      <c r="A327" s="19"/>
      <c r="B327" s="127">
        <f t="shared" si="5"/>
        <v>324</v>
      </c>
      <c r="C327" s="67"/>
      <c r="D327" s="15"/>
      <c r="E327" s="20">
        <v>1350</v>
      </c>
      <c r="F327" s="20"/>
      <c r="G327" s="121"/>
      <c r="H327" s="120"/>
      <c r="I327" s="20">
        <f>янв.26!I327+фев.26!F327-фев.26!E327</f>
        <v>1100</v>
      </c>
    </row>
    <row r="328" spans="1:9" x14ac:dyDescent="0.25">
      <c r="A328" s="19"/>
      <c r="B328" s="127">
        <f t="shared" si="5"/>
        <v>325</v>
      </c>
      <c r="C328" s="67"/>
      <c r="D328" s="15"/>
      <c r="E328" s="20">
        <v>1350</v>
      </c>
      <c r="F328" s="20"/>
      <c r="G328" s="121"/>
      <c r="H328" s="120"/>
      <c r="I328" s="20">
        <f>янв.26!I328+фев.26!F328-фев.26!E328</f>
        <v>-18900</v>
      </c>
    </row>
    <row r="329" spans="1:9" x14ac:dyDescent="0.25">
      <c r="A329" s="19"/>
      <c r="B329" s="127">
        <f t="shared" si="5"/>
        <v>326</v>
      </c>
      <c r="C329" s="67"/>
      <c r="D329" s="15"/>
      <c r="E329" s="20">
        <v>1350</v>
      </c>
      <c r="F329" s="20"/>
      <c r="G329" s="121"/>
      <c r="H329" s="120"/>
      <c r="I329" s="20">
        <f>янв.26!I329+фев.26!F329-фев.26!E329</f>
        <v>-18900</v>
      </c>
    </row>
    <row r="330" spans="1:9" x14ac:dyDescent="0.25">
      <c r="A330" s="19"/>
      <c r="B330" s="127">
        <f t="shared" si="5"/>
        <v>327</v>
      </c>
      <c r="C330" s="67"/>
      <c r="D330" s="15"/>
      <c r="E330" s="20">
        <v>1350</v>
      </c>
      <c r="F330" s="20"/>
      <c r="G330" s="121"/>
      <c r="H330" s="120"/>
      <c r="I330" s="20">
        <f>янв.26!I330+фев.26!F330-фев.26!E330</f>
        <v>-2700</v>
      </c>
    </row>
    <row r="331" spans="1:9" x14ac:dyDescent="0.25">
      <c r="A331" s="19"/>
      <c r="B331" s="127">
        <f t="shared" si="5"/>
        <v>328</v>
      </c>
      <c r="C331" s="67"/>
      <c r="D331" s="15"/>
      <c r="E331" s="20">
        <v>1350</v>
      </c>
      <c r="F331" s="20"/>
      <c r="G331" s="121"/>
      <c r="H331" s="120"/>
      <c r="I331" s="20">
        <f>янв.26!I331+фев.26!F331-фев.26!E331</f>
        <v>1350</v>
      </c>
    </row>
    <row r="332" spans="1:9" x14ac:dyDescent="0.25">
      <c r="A332" s="19"/>
      <c r="B332" s="127">
        <f t="shared" si="5"/>
        <v>329</v>
      </c>
      <c r="C332" s="67"/>
      <c r="D332" s="15"/>
      <c r="E332" s="20">
        <v>1350</v>
      </c>
      <c r="F332" s="20"/>
      <c r="G332" s="121"/>
      <c r="H332" s="120"/>
      <c r="I332" s="20">
        <f>янв.26!I332+фев.26!F332-фев.26!E332</f>
        <v>-18900</v>
      </c>
    </row>
    <row r="333" spans="1:9" x14ac:dyDescent="0.25">
      <c r="A333" s="19"/>
      <c r="B333" s="127">
        <f t="shared" si="5"/>
        <v>330</v>
      </c>
      <c r="C333" s="67"/>
      <c r="D333" s="15"/>
      <c r="E333" s="20">
        <v>1350</v>
      </c>
      <c r="F333" s="20"/>
      <c r="G333" s="121"/>
      <c r="H333" s="120"/>
      <c r="I333" s="20">
        <f>янв.26!I333+фев.26!F333-фев.26!E333</f>
        <v>-2700</v>
      </c>
    </row>
    <row r="334" spans="1:9" x14ac:dyDescent="0.25">
      <c r="A334" s="19"/>
      <c r="B334" s="127">
        <f t="shared" si="5"/>
        <v>331</v>
      </c>
      <c r="C334" s="67"/>
      <c r="D334" s="15"/>
      <c r="E334" s="20">
        <v>1350</v>
      </c>
      <c r="F334" s="20"/>
      <c r="G334" s="121"/>
      <c r="H334" s="120"/>
      <c r="I334" s="20">
        <f>янв.26!I334+фев.26!F334-фев.26!E334</f>
        <v>1100</v>
      </c>
    </row>
    <row r="335" spans="1:9" x14ac:dyDescent="0.25">
      <c r="A335" s="19"/>
      <c r="B335" s="127">
        <f t="shared" si="5"/>
        <v>332</v>
      </c>
      <c r="C335" s="67"/>
      <c r="D335" s="15"/>
      <c r="E335" s="20">
        <v>1350</v>
      </c>
      <c r="F335" s="20"/>
      <c r="G335" s="121"/>
      <c r="H335" s="120"/>
      <c r="I335" s="20">
        <f>янв.26!I335+фев.26!F335-фев.26!E335</f>
        <v>1350</v>
      </c>
    </row>
    <row r="336" spans="1:9" x14ac:dyDescent="0.25">
      <c r="A336" s="19"/>
      <c r="B336" s="127">
        <f t="shared" si="5"/>
        <v>333</v>
      </c>
      <c r="C336" s="67"/>
      <c r="D336" s="15"/>
      <c r="E336" s="20">
        <v>1350</v>
      </c>
      <c r="F336" s="20"/>
      <c r="G336" s="121"/>
      <c r="H336" s="120"/>
      <c r="I336" s="20">
        <f>янв.26!I336+фев.26!F336-фев.26!E336</f>
        <v>-4050</v>
      </c>
    </row>
    <row r="337" spans="1:9" x14ac:dyDescent="0.25">
      <c r="A337" s="19"/>
      <c r="B337" s="127">
        <f t="shared" si="5"/>
        <v>334</v>
      </c>
      <c r="C337" s="67"/>
      <c r="D337" s="15"/>
      <c r="E337" s="20">
        <v>0</v>
      </c>
      <c r="F337" s="20"/>
      <c r="G337" s="121"/>
      <c r="H337" s="120"/>
      <c r="I337" s="20">
        <f>янв.26!I337+фев.26!F337-фев.26!E337</f>
        <v>0</v>
      </c>
    </row>
    <row r="338" spans="1:9" x14ac:dyDescent="0.25">
      <c r="A338" s="19"/>
      <c r="B338" s="127">
        <f t="shared" si="5"/>
        <v>335</v>
      </c>
      <c r="C338" s="67"/>
      <c r="D338" s="15"/>
      <c r="E338" s="20">
        <v>1350</v>
      </c>
      <c r="F338" s="20"/>
      <c r="G338" s="121"/>
      <c r="H338" s="120"/>
      <c r="I338" s="20">
        <f>янв.26!I338+фев.26!F338-фев.26!E338</f>
        <v>-17400</v>
      </c>
    </row>
    <row r="339" spans="1:9" x14ac:dyDescent="0.25">
      <c r="A339" s="19"/>
      <c r="B339" s="127">
        <f t="shared" si="5"/>
        <v>336</v>
      </c>
      <c r="C339" s="67"/>
      <c r="D339" s="15"/>
      <c r="E339" s="20">
        <v>1350</v>
      </c>
      <c r="F339" s="20"/>
      <c r="G339" s="121"/>
      <c r="H339" s="120"/>
      <c r="I339" s="20">
        <f>янв.26!I339+фев.26!F339-фев.26!E339</f>
        <v>300</v>
      </c>
    </row>
    <row r="340" spans="1:9" x14ac:dyDescent="0.25">
      <c r="A340" s="19"/>
      <c r="B340" s="127">
        <f t="shared" si="5"/>
        <v>337</v>
      </c>
      <c r="C340" s="67"/>
      <c r="D340" s="15"/>
      <c r="E340" s="20">
        <v>1350</v>
      </c>
      <c r="F340" s="20"/>
      <c r="G340" s="121"/>
      <c r="H340" s="120"/>
      <c r="I340" s="20">
        <f>янв.26!I340+фев.26!F340-фев.26!E340</f>
        <v>-8100</v>
      </c>
    </row>
    <row r="341" spans="1:9" x14ac:dyDescent="0.25">
      <c r="A341" s="19"/>
      <c r="B341" s="127">
        <f t="shared" si="5"/>
        <v>338</v>
      </c>
      <c r="C341" s="67"/>
      <c r="D341" s="15"/>
      <c r="E341" s="20">
        <v>1350</v>
      </c>
      <c r="F341" s="20"/>
      <c r="G341" s="121"/>
      <c r="H341" s="120"/>
      <c r="I341" s="20">
        <f>янв.26!I341+фев.26!F341-фев.26!E341</f>
        <v>-2700</v>
      </c>
    </row>
    <row r="342" spans="1:9" x14ac:dyDescent="0.25">
      <c r="A342" s="19"/>
      <c r="B342" s="127">
        <f t="shared" si="5"/>
        <v>339</v>
      </c>
      <c r="C342" s="67"/>
      <c r="D342" s="15"/>
      <c r="E342" s="20">
        <v>1350</v>
      </c>
      <c r="F342" s="20"/>
      <c r="G342" s="121"/>
      <c r="H342" s="120"/>
      <c r="I342" s="20">
        <f>янв.26!I342+фев.26!F342-фев.26!E342</f>
        <v>-2700</v>
      </c>
    </row>
    <row r="343" spans="1:9" x14ac:dyDescent="0.25">
      <c r="A343" s="19"/>
      <c r="B343" s="127">
        <f t="shared" si="5"/>
        <v>340</v>
      </c>
      <c r="C343" s="67"/>
      <c r="D343" s="15"/>
      <c r="E343" s="20">
        <v>0</v>
      </c>
      <c r="F343" s="20"/>
      <c r="G343" s="121"/>
      <c r="H343" s="120"/>
      <c r="I343" s="20">
        <f>янв.26!I343+фев.26!F343-фев.26!E343</f>
        <v>0</v>
      </c>
    </row>
    <row r="344" spans="1:9" x14ac:dyDescent="0.25">
      <c r="A344" s="19"/>
      <c r="B344" s="127">
        <f t="shared" si="5"/>
        <v>341</v>
      </c>
      <c r="C344" s="67"/>
      <c r="D344" s="15"/>
      <c r="E344" s="20">
        <v>1350</v>
      </c>
      <c r="F344" s="20"/>
      <c r="G344" s="121"/>
      <c r="H344" s="120"/>
      <c r="I344" s="20">
        <f>янв.26!I344+фев.26!F344-фев.26!E344</f>
        <v>-8100</v>
      </c>
    </row>
    <row r="345" spans="1:9" x14ac:dyDescent="0.25">
      <c r="A345" s="19"/>
      <c r="B345" s="127">
        <f t="shared" si="5"/>
        <v>342</v>
      </c>
      <c r="C345" s="67"/>
      <c r="D345" s="15"/>
      <c r="E345" s="20">
        <v>1350</v>
      </c>
      <c r="F345" s="20"/>
      <c r="G345" s="121"/>
      <c r="H345" s="120"/>
      <c r="I345" s="20">
        <f>янв.26!I345+фев.26!F345-фев.26!E345</f>
        <v>-4055</v>
      </c>
    </row>
    <row r="346" spans="1:9" x14ac:dyDescent="0.25">
      <c r="A346" s="19"/>
      <c r="B346" s="127">
        <f t="shared" si="5"/>
        <v>343</v>
      </c>
      <c r="C346" s="67"/>
      <c r="D346" s="15"/>
      <c r="E346" s="20">
        <v>1350</v>
      </c>
      <c r="F346" s="20"/>
      <c r="G346" s="121"/>
      <c r="H346" s="120"/>
      <c r="I346" s="20">
        <f>янв.26!I346+фев.26!F346-фев.26!E346</f>
        <v>-16250</v>
      </c>
    </row>
    <row r="347" spans="1:9" x14ac:dyDescent="0.25">
      <c r="A347" s="19"/>
      <c r="B347" s="127">
        <f t="shared" si="5"/>
        <v>344</v>
      </c>
      <c r="C347" s="67"/>
      <c r="D347" s="15"/>
      <c r="E347" s="20">
        <v>1350</v>
      </c>
      <c r="F347" s="20"/>
      <c r="G347" s="121"/>
      <c r="H347" s="120"/>
      <c r="I347" s="20">
        <f>янв.26!I347+фев.26!F347-фев.26!E347</f>
        <v>-5400</v>
      </c>
    </row>
    <row r="348" spans="1:9" x14ac:dyDescent="0.25">
      <c r="A348" s="19"/>
      <c r="B348" s="127">
        <f t="shared" si="5"/>
        <v>345</v>
      </c>
      <c r="C348" s="67"/>
      <c r="D348" s="15"/>
      <c r="E348" s="20">
        <v>1350</v>
      </c>
      <c r="F348" s="20"/>
      <c r="G348" s="121"/>
      <c r="H348" s="120"/>
      <c r="I348" s="20">
        <f>янв.26!I348+фев.26!F348-фев.26!E348</f>
        <v>-18900</v>
      </c>
    </row>
    <row r="349" spans="1:9" x14ac:dyDescent="0.25">
      <c r="A349" s="19"/>
      <c r="B349" s="127">
        <f t="shared" si="5"/>
        <v>346</v>
      </c>
      <c r="C349" s="67"/>
      <c r="D349" s="15"/>
      <c r="E349" s="20">
        <v>1350</v>
      </c>
      <c r="F349" s="20"/>
      <c r="G349" s="121"/>
      <c r="H349" s="120"/>
      <c r="I349" s="20">
        <f>янв.26!I349+фев.26!F349-фев.26!E349</f>
        <v>-8600</v>
      </c>
    </row>
    <row r="350" spans="1:9" x14ac:dyDescent="0.25">
      <c r="A350" s="19"/>
      <c r="B350" s="127">
        <f t="shared" si="5"/>
        <v>347</v>
      </c>
      <c r="C350" s="67"/>
      <c r="D350" s="15"/>
      <c r="E350" s="20">
        <v>1350</v>
      </c>
      <c r="F350" s="20"/>
      <c r="G350" s="121"/>
      <c r="H350" s="120"/>
      <c r="I350" s="20">
        <f>янв.26!I350+фев.26!F350-фев.26!E350</f>
        <v>-18900</v>
      </c>
    </row>
    <row r="351" spans="1:9" x14ac:dyDescent="0.25">
      <c r="A351" s="19"/>
      <c r="B351" s="127">
        <f t="shared" si="5"/>
        <v>348</v>
      </c>
      <c r="C351" s="67"/>
      <c r="D351" s="15"/>
      <c r="E351" s="20">
        <v>1350</v>
      </c>
      <c r="F351" s="20"/>
      <c r="G351" s="121"/>
      <c r="H351" s="120"/>
      <c r="I351" s="20">
        <f>янв.26!I351+фев.26!F351-фев.26!E351</f>
        <v>-1050</v>
      </c>
    </row>
    <row r="352" spans="1:9" x14ac:dyDescent="0.25">
      <c r="A352" s="19"/>
      <c r="B352" s="127">
        <f t="shared" si="5"/>
        <v>349</v>
      </c>
      <c r="C352" s="67"/>
      <c r="D352" s="15"/>
      <c r="E352" s="20">
        <v>1350</v>
      </c>
      <c r="F352" s="20"/>
      <c r="G352" s="121"/>
      <c r="H352" s="120"/>
      <c r="I352" s="20">
        <f>янв.26!I352+фев.26!F352-фев.26!E352</f>
        <v>-2700</v>
      </c>
    </row>
    <row r="353" spans="1:9" x14ac:dyDescent="0.25">
      <c r="A353" s="19"/>
      <c r="B353" s="127">
        <v>350</v>
      </c>
      <c r="C353" s="67"/>
      <c r="D353" s="15"/>
      <c r="E353" s="20">
        <v>1350</v>
      </c>
      <c r="F353" s="20"/>
      <c r="G353" s="121"/>
      <c r="H353" s="120"/>
      <c r="I353" s="20">
        <f>янв.26!I353+фев.26!F353-фев.26!E353</f>
        <v>-2700</v>
      </c>
    </row>
    <row r="354" spans="1:9" x14ac:dyDescent="0.25">
      <c r="A354" s="19"/>
      <c r="B354" s="127">
        <v>351</v>
      </c>
      <c r="C354" s="67"/>
      <c r="D354" s="15"/>
      <c r="E354" s="20">
        <v>0</v>
      </c>
      <c r="F354" s="20"/>
      <c r="G354" s="121"/>
      <c r="H354" s="120"/>
      <c r="I354" s="20">
        <f>янв.26!I354+фев.26!F354-фев.26!E354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1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85CBA-6346-4B52-8D6D-4FA4DAA10839}">
  <sheetPr codeName="Лист17">
    <tabColor theme="2" tint="-0.499984740745262"/>
  </sheetPr>
  <dimension ref="A1:I542"/>
  <sheetViews>
    <sheetView topLeftCell="A146" workbookViewId="0">
      <selection activeCell="B157" sqref="B157:B168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27" t="s">
        <v>4</v>
      </c>
      <c r="C3" s="173">
        <v>46082</v>
      </c>
      <c r="D3" s="174"/>
      <c r="E3" s="174"/>
      <c r="F3" s="174"/>
      <c r="G3" s="175"/>
      <c r="H3" s="174"/>
      <c r="I3" s="174"/>
    </row>
    <row r="4" spans="1:9" x14ac:dyDescent="0.25">
      <c r="A4" s="16" t="s">
        <v>5</v>
      </c>
      <c r="B4" s="14" t="s">
        <v>6</v>
      </c>
      <c r="C4" s="174"/>
      <c r="D4" s="174"/>
      <c r="E4" s="174"/>
      <c r="F4" s="174"/>
      <c r="G4" s="175"/>
      <c r="H4" s="174"/>
      <c r="I4" s="174"/>
    </row>
    <row r="5" spans="1:9" s="133" customFormat="1" ht="28.5" x14ac:dyDescent="0.25">
      <c r="A5" s="131"/>
      <c r="B5" s="131" t="s">
        <v>8</v>
      </c>
      <c r="C5" s="131" t="s">
        <v>9</v>
      </c>
      <c r="D5" s="131" t="s">
        <v>54</v>
      </c>
      <c r="E5" s="131" t="s">
        <v>55</v>
      </c>
      <c r="F5" s="131" t="s">
        <v>12</v>
      </c>
      <c r="G5" s="131" t="s">
        <v>56</v>
      </c>
      <c r="H5" s="131" t="s">
        <v>57</v>
      </c>
      <c r="I5" s="132" t="s">
        <v>58</v>
      </c>
    </row>
    <row r="6" spans="1:9" x14ac:dyDescent="0.25">
      <c r="A6" s="19"/>
      <c r="B6" s="127">
        <v>1</v>
      </c>
      <c r="C6" s="68"/>
      <c r="D6" s="15"/>
      <c r="E6" s="20"/>
      <c r="F6" s="20"/>
      <c r="G6" s="121"/>
      <c r="H6" s="120"/>
      <c r="I6" s="20">
        <f>фев.26!I6+мар.26!F6-мар.26!E6</f>
        <v>-5400</v>
      </c>
    </row>
    <row r="7" spans="1:9" x14ac:dyDescent="0.25">
      <c r="A7" s="19"/>
      <c r="B7" s="127">
        <v>2</v>
      </c>
      <c r="C7" s="68"/>
      <c r="D7" s="15"/>
      <c r="E7" s="20"/>
      <c r="F7" s="20"/>
      <c r="G7" s="121"/>
      <c r="H7" s="120"/>
      <c r="I7" s="20">
        <f>фев.26!I7+мар.26!F7-мар.26!E7</f>
        <v>-1350</v>
      </c>
    </row>
    <row r="8" spans="1:9" x14ac:dyDescent="0.25">
      <c r="A8" s="19"/>
      <c r="B8" s="127">
        <v>3</v>
      </c>
      <c r="C8" s="68"/>
      <c r="D8" s="15"/>
      <c r="E8" s="20"/>
      <c r="F8" s="20"/>
      <c r="G8" s="121"/>
      <c r="H8" s="120"/>
      <c r="I8" s="20">
        <f>фев.26!I8+мар.26!F8-мар.26!E8</f>
        <v>-1350</v>
      </c>
    </row>
    <row r="9" spans="1:9" x14ac:dyDescent="0.25">
      <c r="A9" s="19"/>
      <c r="B9" s="127">
        <v>4</v>
      </c>
      <c r="C9" s="68"/>
      <c r="D9" s="15"/>
      <c r="E9" s="20"/>
      <c r="F9" s="20"/>
      <c r="G9" s="121"/>
      <c r="H9" s="120"/>
      <c r="I9" s="20">
        <f>фев.26!I9+мар.26!F9-мар.26!E9</f>
        <v>-2177</v>
      </c>
    </row>
    <row r="10" spans="1:9" x14ac:dyDescent="0.25">
      <c r="A10" s="19"/>
      <c r="B10" s="127">
        <v>5</v>
      </c>
      <c r="C10" s="68"/>
      <c r="D10" s="15"/>
      <c r="E10" s="20"/>
      <c r="F10" s="20"/>
      <c r="G10" s="121"/>
      <c r="H10" s="120"/>
      <c r="I10" s="20">
        <f>фев.26!I10+мар.26!F10-мар.26!E10</f>
        <v>550</v>
      </c>
    </row>
    <row r="11" spans="1:9" x14ac:dyDescent="0.25">
      <c r="A11" s="19"/>
      <c r="B11" s="127">
        <v>6</v>
      </c>
      <c r="C11" s="67"/>
      <c r="D11" s="15"/>
      <c r="E11" s="20"/>
      <c r="F11" s="20"/>
      <c r="G11" s="121"/>
      <c r="H11" s="120"/>
      <c r="I11" s="20">
        <f>фев.26!I11+мар.26!F11-мар.26!E11</f>
        <v>-18900</v>
      </c>
    </row>
    <row r="12" spans="1:9" x14ac:dyDescent="0.25">
      <c r="A12" s="19"/>
      <c r="B12" s="127">
        <v>7</v>
      </c>
      <c r="C12" s="68"/>
      <c r="D12" s="15"/>
      <c r="E12" s="20"/>
      <c r="F12" s="20"/>
      <c r="G12" s="121"/>
      <c r="H12" s="120"/>
      <c r="I12" s="20">
        <f>фев.26!I12+мар.26!F12-мар.26!E12</f>
        <v>11600</v>
      </c>
    </row>
    <row r="13" spans="1:9" x14ac:dyDescent="0.25">
      <c r="A13" s="19"/>
      <c r="B13" s="127">
        <v>8</v>
      </c>
      <c r="C13" s="67"/>
      <c r="D13" s="15"/>
      <c r="E13" s="20"/>
      <c r="F13" s="20"/>
      <c r="G13" s="121"/>
      <c r="H13" s="120"/>
      <c r="I13" s="20">
        <f>фев.26!I13+мар.26!F13-мар.26!E13</f>
        <v>-1350</v>
      </c>
    </row>
    <row r="14" spans="1:9" x14ac:dyDescent="0.25">
      <c r="A14" s="22"/>
      <c r="B14" s="127" t="s">
        <v>17</v>
      </c>
      <c r="C14" s="68"/>
      <c r="D14" s="15"/>
      <c r="E14" s="20"/>
      <c r="F14" s="20"/>
      <c r="G14" s="121"/>
      <c r="H14" s="120"/>
      <c r="I14" s="20">
        <f>фев.26!I14+мар.26!F14-мар.26!E14</f>
        <v>-56700</v>
      </c>
    </row>
    <row r="15" spans="1:9" x14ac:dyDescent="0.25">
      <c r="A15" s="22"/>
      <c r="B15" s="127">
        <v>11</v>
      </c>
      <c r="C15" s="67"/>
      <c r="D15" s="15"/>
      <c r="E15" s="20"/>
      <c r="F15" s="20"/>
      <c r="G15" s="121"/>
      <c r="H15" s="120"/>
      <c r="I15" s="20">
        <f>фев.26!I15+мар.26!F15-мар.26!E15</f>
        <v>-5400</v>
      </c>
    </row>
    <row r="16" spans="1:9" x14ac:dyDescent="0.25">
      <c r="A16" s="19"/>
      <c r="B16" s="127">
        <v>12</v>
      </c>
      <c r="C16" s="67"/>
      <c r="D16" s="15"/>
      <c r="E16" s="20"/>
      <c r="F16" s="20"/>
      <c r="G16" s="121"/>
      <c r="H16" s="120"/>
      <c r="I16" s="20">
        <f>фев.26!I16+мар.26!F16-мар.26!E16</f>
        <v>-2700</v>
      </c>
    </row>
    <row r="17" spans="1:9" x14ac:dyDescent="0.25">
      <c r="A17" s="22"/>
      <c r="B17" s="127">
        <v>13</v>
      </c>
      <c r="C17" s="67"/>
      <c r="D17" s="15"/>
      <c r="E17" s="20"/>
      <c r="F17" s="20"/>
      <c r="G17" s="121"/>
      <c r="H17" s="120"/>
      <c r="I17" s="20">
        <f>фев.26!I17+мар.26!F17-мар.26!E17</f>
        <v>-4050</v>
      </c>
    </row>
    <row r="18" spans="1:9" x14ac:dyDescent="0.25">
      <c r="A18" s="22"/>
      <c r="B18" s="127">
        <v>14</v>
      </c>
      <c r="C18" s="67"/>
      <c r="D18" s="15"/>
      <c r="E18" s="20"/>
      <c r="F18" s="20"/>
      <c r="G18" s="121"/>
      <c r="H18" s="120"/>
      <c r="I18" s="20">
        <f>фев.26!I18+мар.26!F18-мар.26!E18</f>
        <v>-2700</v>
      </c>
    </row>
    <row r="19" spans="1:9" x14ac:dyDescent="0.25">
      <c r="A19" s="22"/>
      <c r="B19" s="127" t="s">
        <v>18</v>
      </c>
      <c r="C19" s="67"/>
      <c r="D19" s="15"/>
      <c r="E19" s="20"/>
      <c r="F19" s="20"/>
      <c r="G19" s="121"/>
      <c r="H19" s="120"/>
      <c r="I19" s="20">
        <f>фев.26!I19+мар.26!F19-мар.26!E19</f>
        <v>-1350</v>
      </c>
    </row>
    <row r="20" spans="1:9" x14ac:dyDescent="0.25">
      <c r="A20" s="22"/>
      <c r="B20" s="127">
        <v>17</v>
      </c>
      <c r="C20" s="67"/>
      <c r="D20" s="15"/>
      <c r="E20" s="20"/>
      <c r="F20" s="20"/>
      <c r="G20" s="121"/>
      <c r="H20" s="120"/>
      <c r="I20" s="20">
        <f>фев.26!I20+мар.26!F20-мар.26!E20</f>
        <v>-1350</v>
      </c>
    </row>
    <row r="21" spans="1:9" x14ac:dyDescent="0.25">
      <c r="A21" s="22"/>
      <c r="B21" s="127">
        <v>18</v>
      </c>
      <c r="C21" s="67"/>
      <c r="D21" s="15"/>
      <c r="E21" s="20"/>
      <c r="F21" s="20"/>
      <c r="G21" s="121"/>
      <c r="H21" s="120"/>
      <c r="I21" s="20">
        <f>фев.26!I21+мар.26!F21-мар.26!E21</f>
        <v>-2700</v>
      </c>
    </row>
    <row r="22" spans="1:9" x14ac:dyDescent="0.25">
      <c r="A22" s="19"/>
      <c r="B22" s="127">
        <v>19</v>
      </c>
      <c r="C22" s="67"/>
      <c r="D22" s="15"/>
      <c r="E22" s="20"/>
      <c r="F22" s="20"/>
      <c r="G22" s="121"/>
      <c r="H22" s="120"/>
      <c r="I22" s="20">
        <f>фев.26!I22+мар.26!F22-мар.26!E22</f>
        <v>-1350</v>
      </c>
    </row>
    <row r="23" spans="1:9" x14ac:dyDescent="0.25">
      <c r="A23" s="22"/>
      <c r="B23" s="127">
        <v>20</v>
      </c>
      <c r="C23" s="67"/>
      <c r="D23" s="15"/>
      <c r="E23" s="20"/>
      <c r="F23" s="20"/>
      <c r="G23" s="121"/>
      <c r="H23" s="120"/>
      <c r="I23" s="20">
        <f>фев.26!I23+мар.26!F23-мар.26!E23</f>
        <v>-5400</v>
      </c>
    </row>
    <row r="24" spans="1:9" x14ac:dyDescent="0.25">
      <c r="A24" s="22"/>
      <c r="B24" s="127">
        <v>21</v>
      </c>
      <c r="C24" s="67"/>
      <c r="D24" s="15"/>
      <c r="E24" s="20"/>
      <c r="F24" s="20"/>
      <c r="G24" s="121"/>
      <c r="H24" s="120"/>
      <c r="I24" s="20">
        <f>фев.26!I24+мар.26!F24-мар.26!E24</f>
        <v>-2700</v>
      </c>
    </row>
    <row r="25" spans="1:9" x14ac:dyDescent="0.25">
      <c r="A25" s="22"/>
      <c r="B25" s="127">
        <v>22</v>
      </c>
      <c r="C25" s="67"/>
      <c r="D25" s="15"/>
      <c r="E25" s="20"/>
      <c r="F25" s="20"/>
      <c r="G25" s="121"/>
      <c r="H25" s="120"/>
      <c r="I25" s="20">
        <f>фев.26!I25+мар.26!F25-мар.26!E25</f>
        <v>-2700</v>
      </c>
    </row>
    <row r="26" spans="1:9" x14ac:dyDescent="0.25">
      <c r="A26" s="22"/>
      <c r="B26" s="127" t="s">
        <v>19</v>
      </c>
      <c r="C26" s="67"/>
      <c r="D26" s="15"/>
      <c r="E26" s="20"/>
      <c r="F26" s="20"/>
      <c r="G26" s="121"/>
      <c r="H26" s="120"/>
      <c r="I26" s="20">
        <f>фев.26!I26+мар.26!F26-мар.26!E26</f>
        <v>-37800</v>
      </c>
    </row>
    <row r="27" spans="1:9" x14ac:dyDescent="0.25">
      <c r="A27" s="19"/>
      <c r="B27" s="127">
        <v>25</v>
      </c>
      <c r="C27" s="67"/>
      <c r="D27" s="15"/>
      <c r="E27" s="20"/>
      <c r="F27" s="20"/>
      <c r="G27" s="121"/>
      <c r="H27" s="120"/>
      <c r="I27" s="20">
        <f>фев.26!I27+мар.26!F27-мар.26!E27</f>
        <v>-2700</v>
      </c>
    </row>
    <row r="28" spans="1:9" x14ac:dyDescent="0.25">
      <c r="A28" s="22"/>
      <c r="B28" s="127">
        <v>26</v>
      </c>
      <c r="C28" s="67"/>
      <c r="D28" s="15"/>
      <c r="E28" s="20"/>
      <c r="F28" s="20"/>
      <c r="G28" s="121"/>
      <c r="H28" s="120"/>
      <c r="I28" s="20">
        <f>фев.26!I28+мар.26!F28-мар.26!E28</f>
        <v>1350</v>
      </c>
    </row>
    <row r="29" spans="1:9" x14ac:dyDescent="0.25">
      <c r="A29" s="22"/>
      <c r="B29" s="127">
        <v>27</v>
      </c>
      <c r="C29" s="67"/>
      <c r="D29" s="15"/>
      <c r="E29" s="20"/>
      <c r="F29" s="20"/>
      <c r="G29" s="121"/>
      <c r="H29" s="120"/>
      <c r="I29" s="20">
        <f>фев.26!I29+мар.26!F29-мар.26!E29</f>
        <v>1350</v>
      </c>
    </row>
    <row r="30" spans="1:9" x14ac:dyDescent="0.25">
      <c r="A30" s="22"/>
      <c r="B30" s="127">
        <v>28</v>
      </c>
      <c r="C30" s="67"/>
      <c r="D30" s="15"/>
      <c r="E30" s="20"/>
      <c r="F30" s="20"/>
      <c r="G30" s="121"/>
      <c r="H30" s="120"/>
      <c r="I30" s="20">
        <f>фев.26!I30+мар.26!F30-мар.26!E30</f>
        <v>0</v>
      </c>
    </row>
    <row r="31" spans="1:9" x14ac:dyDescent="0.25">
      <c r="A31" s="22"/>
      <c r="B31" s="127">
        <v>29</v>
      </c>
      <c r="C31" s="67"/>
      <c r="D31" s="15"/>
      <c r="E31" s="20"/>
      <c r="F31" s="20"/>
      <c r="G31" s="121"/>
      <c r="H31" s="120"/>
      <c r="I31" s="20">
        <f>фев.26!I31+мар.26!F31-мар.26!E31</f>
        <v>-5400</v>
      </c>
    </row>
    <row r="32" spans="1:9" x14ac:dyDescent="0.25">
      <c r="A32" s="19"/>
      <c r="B32" s="127" t="s">
        <v>20</v>
      </c>
      <c r="C32" s="67"/>
      <c r="D32" s="15"/>
      <c r="E32" s="20"/>
      <c r="F32" s="20"/>
      <c r="G32" s="121"/>
      <c r="H32" s="120"/>
      <c r="I32" s="20">
        <f>фев.26!I32+мар.26!F32-мар.26!E32</f>
        <v>-8100</v>
      </c>
    </row>
    <row r="33" spans="1:9" x14ac:dyDescent="0.25">
      <c r="A33" s="19"/>
      <c r="B33" s="127">
        <v>32</v>
      </c>
      <c r="C33" s="67"/>
      <c r="D33" s="15"/>
      <c r="E33" s="20"/>
      <c r="F33" s="20"/>
      <c r="G33" s="121"/>
      <c r="H33" s="120"/>
      <c r="I33" s="20">
        <f>фев.26!I33+мар.26!F33-мар.26!E33</f>
        <v>9500</v>
      </c>
    </row>
    <row r="34" spans="1:9" x14ac:dyDescent="0.25">
      <c r="A34" s="22"/>
      <c r="B34" s="127">
        <v>34</v>
      </c>
      <c r="C34" s="67"/>
      <c r="D34" s="15"/>
      <c r="E34" s="20"/>
      <c r="F34" s="20"/>
      <c r="G34" s="121"/>
      <c r="H34" s="120"/>
      <c r="I34" s="20">
        <f>фев.26!I34+мар.26!F34-мар.26!E34</f>
        <v>-2400</v>
      </c>
    </row>
    <row r="35" spans="1:9" x14ac:dyDescent="0.25">
      <c r="A35" s="22"/>
      <c r="B35" s="127">
        <v>35</v>
      </c>
      <c r="C35" s="67"/>
      <c r="D35" s="15"/>
      <c r="E35" s="20"/>
      <c r="F35" s="20"/>
      <c r="G35" s="121"/>
      <c r="H35" s="120"/>
      <c r="I35" s="20">
        <f>фев.26!I35+мар.26!F35-мар.26!E35</f>
        <v>9450</v>
      </c>
    </row>
    <row r="36" spans="1:9" x14ac:dyDescent="0.25">
      <c r="A36" s="22"/>
      <c r="B36" s="127">
        <v>36</v>
      </c>
      <c r="C36" s="67"/>
      <c r="D36" s="15"/>
      <c r="E36" s="20"/>
      <c r="F36" s="20"/>
      <c r="G36" s="121"/>
      <c r="H36" s="120"/>
      <c r="I36" s="20">
        <f>фев.26!I36+мар.26!F36-мар.26!E36</f>
        <v>-4050</v>
      </c>
    </row>
    <row r="37" spans="1:9" x14ac:dyDescent="0.25">
      <c r="A37" s="22"/>
      <c r="B37" s="127">
        <v>37</v>
      </c>
      <c r="C37" s="67"/>
      <c r="D37" s="15"/>
      <c r="E37" s="20"/>
      <c r="F37" s="20"/>
      <c r="G37" s="121"/>
      <c r="H37" s="120"/>
      <c r="I37" s="20">
        <f>фев.26!I37+мар.26!F37-мар.26!E37</f>
        <v>-11400</v>
      </c>
    </row>
    <row r="38" spans="1:9" x14ac:dyDescent="0.25">
      <c r="A38" s="22"/>
      <c r="B38" s="127" t="s">
        <v>21</v>
      </c>
      <c r="C38" s="67"/>
      <c r="D38" s="15"/>
      <c r="E38" s="20"/>
      <c r="F38" s="20"/>
      <c r="G38" s="121"/>
      <c r="H38" s="120"/>
      <c r="I38" s="20">
        <f>фев.26!I38+мар.26!F38-мар.26!E38</f>
        <v>-1000</v>
      </c>
    </row>
    <row r="39" spans="1:9" x14ac:dyDescent="0.25">
      <c r="A39" s="23"/>
      <c r="B39" s="127">
        <v>38</v>
      </c>
      <c r="C39" s="68"/>
      <c r="D39" s="15"/>
      <c r="E39" s="20"/>
      <c r="F39" s="20"/>
      <c r="G39" s="121"/>
      <c r="H39" s="120"/>
      <c r="I39" s="20">
        <f>фев.26!I39+мар.26!F39-мар.26!E39</f>
        <v>-3150</v>
      </c>
    </row>
    <row r="40" spans="1:9" x14ac:dyDescent="0.25">
      <c r="A40" s="23"/>
      <c r="B40" s="127">
        <v>39</v>
      </c>
      <c r="C40" s="68"/>
      <c r="D40" s="15"/>
      <c r="E40" s="20"/>
      <c r="F40" s="20"/>
      <c r="G40" s="121"/>
      <c r="H40" s="120"/>
      <c r="I40" s="20">
        <f>фев.26!I40+мар.26!F40-мар.26!E40</f>
        <v>-4050</v>
      </c>
    </row>
    <row r="41" spans="1:9" x14ac:dyDescent="0.25">
      <c r="A41" s="23"/>
      <c r="B41" s="127">
        <v>40</v>
      </c>
      <c r="C41" s="68"/>
      <c r="D41" s="15"/>
      <c r="E41" s="20"/>
      <c r="F41" s="20"/>
      <c r="G41" s="121"/>
      <c r="H41" s="120"/>
      <c r="I41" s="20">
        <f>фев.26!I41+мар.26!F41-мар.26!E41</f>
        <v>1350</v>
      </c>
    </row>
    <row r="42" spans="1:9" x14ac:dyDescent="0.25">
      <c r="A42" s="23"/>
      <c r="B42" s="127">
        <v>41</v>
      </c>
      <c r="C42" s="68"/>
      <c r="D42" s="15"/>
      <c r="E42" s="20"/>
      <c r="F42" s="20"/>
      <c r="G42" s="121"/>
      <c r="H42" s="120"/>
      <c r="I42" s="20">
        <f>фев.26!I42+мар.26!F42-мар.26!E42</f>
        <v>-2700</v>
      </c>
    </row>
    <row r="43" spans="1:9" x14ac:dyDescent="0.25">
      <c r="A43" s="23"/>
      <c r="B43" s="127">
        <v>42</v>
      </c>
      <c r="C43" s="67"/>
      <c r="D43" s="15"/>
      <c r="E43" s="20"/>
      <c r="F43" s="20"/>
      <c r="G43" s="121"/>
      <c r="H43" s="120"/>
      <c r="I43" s="20">
        <f>фев.26!I43+мар.26!F43-мар.26!E43</f>
        <v>-2700</v>
      </c>
    </row>
    <row r="44" spans="1:9" x14ac:dyDescent="0.25">
      <c r="A44" s="23"/>
      <c r="B44" s="127">
        <v>43</v>
      </c>
      <c r="C44" s="68"/>
      <c r="D44" s="15"/>
      <c r="E44" s="20"/>
      <c r="F44" s="20"/>
      <c r="G44" s="121"/>
      <c r="H44" s="120"/>
      <c r="I44" s="20">
        <f>фев.26!I44+мар.26!F44-мар.26!E44</f>
        <v>-2700</v>
      </c>
    </row>
    <row r="45" spans="1:9" x14ac:dyDescent="0.25">
      <c r="A45" s="23"/>
      <c r="B45" s="127">
        <v>44</v>
      </c>
      <c r="C45" s="68"/>
      <c r="D45" s="15"/>
      <c r="E45" s="20"/>
      <c r="F45" s="20"/>
      <c r="G45" s="121"/>
      <c r="H45" s="120"/>
      <c r="I45" s="20">
        <f>фев.26!I45+мар.26!F45-мар.26!E45</f>
        <v>0</v>
      </c>
    </row>
    <row r="46" spans="1:9" x14ac:dyDescent="0.25">
      <c r="A46" s="23"/>
      <c r="B46" s="127">
        <v>45</v>
      </c>
      <c r="C46" s="68"/>
      <c r="D46" s="15"/>
      <c r="E46" s="20"/>
      <c r="F46" s="20"/>
      <c r="G46" s="121"/>
      <c r="H46" s="120"/>
      <c r="I46" s="20">
        <f>фев.26!I46+мар.26!F46-мар.26!E46</f>
        <v>3450</v>
      </c>
    </row>
    <row r="47" spans="1:9" x14ac:dyDescent="0.25">
      <c r="A47" s="23"/>
      <c r="B47" s="127">
        <v>46</v>
      </c>
      <c r="C47" s="68"/>
      <c r="D47" s="15"/>
      <c r="E47" s="20"/>
      <c r="F47" s="20"/>
      <c r="G47" s="121"/>
      <c r="H47" s="120"/>
      <c r="I47" s="20">
        <f>фев.26!I47+мар.26!F47-мар.26!E47</f>
        <v>-2700</v>
      </c>
    </row>
    <row r="48" spans="1:9" x14ac:dyDescent="0.25">
      <c r="A48" s="23"/>
      <c r="B48" s="127">
        <v>47</v>
      </c>
      <c r="C48" s="68"/>
      <c r="D48" s="15"/>
      <c r="E48" s="20"/>
      <c r="F48" s="20"/>
      <c r="G48" s="121"/>
      <c r="H48" s="120"/>
      <c r="I48" s="20">
        <f>фев.26!I48+мар.26!F48-мар.26!E48</f>
        <v>-2700</v>
      </c>
    </row>
    <row r="49" spans="1:9" x14ac:dyDescent="0.25">
      <c r="A49" s="23"/>
      <c r="B49" s="127">
        <v>48</v>
      </c>
      <c r="C49" s="68"/>
      <c r="D49" s="15"/>
      <c r="E49" s="20"/>
      <c r="F49" s="20"/>
      <c r="G49" s="121"/>
      <c r="H49" s="120"/>
      <c r="I49" s="20">
        <f>фев.26!I49+мар.26!F49-мар.26!E49</f>
        <v>-2700</v>
      </c>
    </row>
    <row r="50" spans="1:9" x14ac:dyDescent="0.25">
      <c r="A50" s="22"/>
      <c r="B50" s="127">
        <v>49</v>
      </c>
      <c r="C50" s="68"/>
      <c r="D50" s="15"/>
      <c r="E50" s="20"/>
      <c r="F50" s="20"/>
      <c r="G50" s="121"/>
      <c r="H50" s="120"/>
      <c r="I50" s="20">
        <f>фев.26!I50+мар.26!F50-мар.26!E50</f>
        <v>-2700</v>
      </c>
    </row>
    <row r="51" spans="1:9" x14ac:dyDescent="0.25">
      <c r="A51" s="22"/>
      <c r="B51" s="127" t="s">
        <v>22</v>
      </c>
      <c r="C51" s="68"/>
      <c r="D51" s="15"/>
      <c r="E51" s="20"/>
      <c r="F51" s="20"/>
      <c r="G51" s="121"/>
      <c r="H51" s="120"/>
      <c r="I51" s="20">
        <f>фев.26!I51+мар.26!F51-мар.26!E51</f>
        <v>-16550</v>
      </c>
    </row>
    <row r="52" spans="1:9" x14ac:dyDescent="0.25">
      <c r="A52" s="22"/>
      <c r="B52" s="127">
        <v>50</v>
      </c>
      <c r="C52" s="68"/>
      <c r="D52" s="15"/>
      <c r="E52" s="20"/>
      <c r="F52" s="20"/>
      <c r="G52" s="121"/>
      <c r="H52" s="120"/>
      <c r="I52" s="20">
        <f>фев.26!I52+мар.26!F52-мар.26!E52</f>
        <v>1350</v>
      </c>
    </row>
    <row r="53" spans="1:9" x14ac:dyDescent="0.25">
      <c r="A53" s="22"/>
      <c r="B53" s="127">
        <v>51</v>
      </c>
      <c r="C53" s="68"/>
      <c r="D53" s="15"/>
      <c r="E53" s="20"/>
      <c r="F53" s="20"/>
      <c r="G53" s="121"/>
      <c r="H53" s="120"/>
      <c r="I53" s="20">
        <f>фев.26!I53+мар.26!F53-мар.26!E53</f>
        <v>-18900</v>
      </c>
    </row>
    <row r="54" spans="1:9" x14ac:dyDescent="0.25">
      <c r="A54" s="22"/>
      <c r="B54" s="127" t="s">
        <v>23</v>
      </c>
      <c r="C54" s="68"/>
      <c r="D54" s="15"/>
      <c r="E54" s="20"/>
      <c r="F54" s="20"/>
      <c r="G54" s="121"/>
      <c r="H54" s="120"/>
      <c r="I54" s="20">
        <f>фев.26!I54+мар.26!F54-мар.26!E54</f>
        <v>-18900</v>
      </c>
    </row>
    <row r="55" spans="1:9" x14ac:dyDescent="0.25">
      <c r="A55" s="22"/>
      <c r="B55" s="127">
        <v>52</v>
      </c>
      <c r="C55" s="68"/>
      <c r="D55" s="15"/>
      <c r="E55" s="20"/>
      <c r="F55" s="20"/>
      <c r="G55" s="121"/>
      <c r="H55" s="120"/>
      <c r="I55" s="20">
        <f>фев.26!I55+мар.26!F55-мар.26!E55</f>
        <v>-18900</v>
      </c>
    </row>
    <row r="56" spans="1:9" x14ac:dyDescent="0.25">
      <c r="A56" s="22"/>
      <c r="B56" s="127">
        <v>53</v>
      </c>
      <c r="C56" s="68"/>
      <c r="D56" s="15"/>
      <c r="E56" s="20"/>
      <c r="F56" s="20"/>
      <c r="G56" s="121"/>
      <c r="H56" s="120"/>
      <c r="I56" s="20">
        <f>фев.26!I56+мар.26!F56-мар.26!E56</f>
        <v>2550</v>
      </c>
    </row>
    <row r="57" spans="1:9" x14ac:dyDescent="0.25">
      <c r="A57" s="22"/>
      <c r="B57" s="127" t="s">
        <v>24</v>
      </c>
      <c r="C57" s="68"/>
      <c r="D57" s="15"/>
      <c r="E57" s="20"/>
      <c r="F57" s="20"/>
      <c r="G57" s="121"/>
      <c r="H57" s="120"/>
      <c r="I57" s="20">
        <f>фев.26!I57+мар.26!F57-мар.26!E57</f>
        <v>-1350</v>
      </c>
    </row>
    <row r="58" spans="1:9" x14ac:dyDescent="0.25">
      <c r="A58" s="22"/>
      <c r="B58" s="127">
        <v>56</v>
      </c>
      <c r="C58" s="67"/>
      <c r="D58" s="15"/>
      <c r="E58" s="20"/>
      <c r="F58" s="20"/>
      <c r="G58" s="121"/>
      <c r="H58" s="120"/>
      <c r="I58" s="20">
        <f>фев.26!I58+мар.26!F58-мар.26!E58</f>
        <v>-5600</v>
      </c>
    </row>
    <row r="59" spans="1:9" x14ac:dyDescent="0.25">
      <c r="A59" s="22"/>
      <c r="B59" s="127">
        <v>57</v>
      </c>
      <c r="C59" s="68"/>
      <c r="D59" s="15"/>
      <c r="E59" s="20"/>
      <c r="F59" s="20"/>
      <c r="G59" s="121"/>
      <c r="H59" s="120"/>
      <c r="I59" s="20">
        <f>фев.26!I59+мар.26!F59-мар.26!E59</f>
        <v>-2700</v>
      </c>
    </row>
    <row r="60" spans="1:9" x14ac:dyDescent="0.25">
      <c r="A60" s="23"/>
      <c r="B60" s="127">
        <v>58</v>
      </c>
      <c r="C60" s="68"/>
      <c r="D60" s="15"/>
      <c r="E60" s="20"/>
      <c r="F60" s="20"/>
      <c r="G60" s="121"/>
      <c r="H60" s="120"/>
      <c r="I60" s="20">
        <f>фев.26!I60+мар.26!F60-мар.26!E60</f>
        <v>-3900</v>
      </c>
    </row>
    <row r="61" spans="1:9" x14ac:dyDescent="0.25">
      <c r="A61" s="19"/>
      <c r="B61" s="127">
        <v>60</v>
      </c>
      <c r="C61" s="68"/>
      <c r="D61" s="15"/>
      <c r="E61" s="20"/>
      <c r="F61" s="20"/>
      <c r="G61" s="121"/>
      <c r="H61" s="120"/>
      <c r="I61" s="20">
        <f>фев.26!I61+мар.26!F61-мар.26!E61</f>
        <v>-2700</v>
      </c>
    </row>
    <row r="62" spans="1:9" x14ac:dyDescent="0.25">
      <c r="A62" s="19"/>
      <c r="B62" s="127">
        <v>61</v>
      </c>
      <c r="C62" s="68"/>
      <c r="D62" s="15"/>
      <c r="E62" s="20"/>
      <c r="F62" s="20"/>
      <c r="G62" s="121"/>
      <c r="H62" s="120"/>
      <c r="I62" s="20">
        <f>фев.26!I62+мар.26!F62-мар.26!E62</f>
        <v>-750</v>
      </c>
    </row>
    <row r="63" spans="1:9" x14ac:dyDescent="0.25">
      <c r="A63" s="19"/>
      <c r="B63" s="127">
        <v>62</v>
      </c>
      <c r="C63" s="68"/>
      <c r="D63" s="15"/>
      <c r="E63" s="20"/>
      <c r="F63" s="20"/>
      <c r="G63" s="121"/>
      <c r="H63" s="120"/>
      <c r="I63" s="20">
        <f>фев.26!I63+мар.26!F63-мар.26!E63</f>
        <v>-2900</v>
      </c>
    </row>
    <row r="64" spans="1:9" x14ac:dyDescent="0.25">
      <c r="A64" s="19"/>
      <c r="B64" s="127">
        <v>63</v>
      </c>
      <c r="C64" s="68"/>
      <c r="D64" s="15"/>
      <c r="E64" s="20"/>
      <c r="F64" s="20"/>
      <c r="G64" s="121"/>
      <c r="H64" s="120"/>
      <c r="I64" s="20">
        <f>фев.26!I64+мар.26!F64-мар.26!E64</f>
        <v>-1350</v>
      </c>
    </row>
    <row r="65" spans="1:9" x14ac:dyDescent="0.25">
      <c r="A65" s="23"/>
      <c r="B65" s="127">
        <v>64</v>
      </c>
      <c r="C65" s="68"/>
      <c r="D65" s="15"/>
      <c r="E65" s="20"/>
      <c r="F65" s="20"/>
      <c r="G65" s="121"/>
      <c r="H65" s="120"/>
      <c r="I65" s="20">
        <f>фев.26!I65+мар.26!F65-мар.26!E65</f>
        <v>0</v>
      </c>
    </row>
    <row r="66" spans="1:9" x14ac:dyDescent="0.25">
      <c r="A66" s="23"/>
      <c r="B66" s="127">
        <v>65.66</v>
      </c>
      <c r="C66" s="68"/>
      <c r="D66" s="15"/>
      <c r="E66" s="20"/>
      <c r="F66" s="20"/>
      <c r="G66" s="121"/>
      <c r="H66" s="120"/>
      <c r="I66" s="20">
        <f>фев.26!I66+мар.26!F66-мар.26!E66</f>
        <v>-5400</v>
      </c>
    </row>
    <row r="67" spans="1:9" x14ac:dyDescent="0.25">
      <c r="A67" s="23"/>
      <c r="B67" s="127">
        <v>67</v>
      </c>
      <c r="C67" s="68"/>
      <c r="D67" s="15"/>
      <c r="E67" s="20"/>
      <c r="F67" s="20"/>
      <c r="G67" s="121"/>
      <c r="H67" s="120"/>
      <c r="I67" s="20">
        <f>фев.26!I67+мар.26!F67-мар.26!E67</f>
        <v>-10800</v>
      </c>
    </row>
    <row r="68" spans="1:9" x14ac:dyDescent="0.25">
      <c r="A68" s="23"/>
      <c r="B68" s="127">
        <v>68</v>
      </c>
      <c r="C68" s="68"/>
      <c r="D68" s="15"/>
      <c r="E68" s="20"/>
      <c r="F68" s="20"/>
      <c r="G68" s="121"/>
      <c r="H68" s="120"/>
      <c r="I68" s="20">
        <f>фев.26!I68+мар.26!F68-мар.26!E68</f>
        <v>-2700</v>
      </c>
    </row>
    <row r="69" spans="1:9" x14ac:dyDescent="0.25">
      <c r="A69" s="23"/>
      <c r="B69" s="127">
        <v>69</v>
      </c>
      <c r="C69" s="68"/>
      <c r="D69" s="15"/>
      <c r="E69" s="20"/>
      <c r="F69" s="20"/>
      <c r="G69" s="121"/>
      <c r="H69" s="120"/>
      <c r="I69" s="20">
        <f>фев.26!I69+мар.26!F69-мар.26!E69</f>
        <v>-1342</v>
      </c>
    </row>
    <row r="70" spans="1:9" x14ac:dyDescent="0.25">
      <c r="A70" s="23"/>
      <c r="B70" s="127">
        <v>70</v>
      </c>
      <c r="C70" s="68"/>
      <c r="D70" s="15"/>
      <c r="E70" s="20"/>
      <c r="F70" s="20"/>
      <c r="G70" s="121"/>
      <c r="H70" s="120"/>
      <c r="I70" s="20">
        <f>фев.26!I70+мар.26!F70-мар.26!E70</f>
        <v>-1320</v>
      </c>
    </row>
    <row r="71" spans="1:9" x14ac:dyDescent="0.25">
      <c r="A71" s="23"/>
      <c r="B71" s="22">
        <v>71</v>
      </c>
      <c r="C71" s="71"/>
      <c r="D71" s="15"/>
      <c r="E71" s="20"/>
      <c r="F71" s="20"/>
      <c r="G71" s="121"/>
      <c r="H71" s="120"/>
      <c r="I71" s="20">
        <f>фев.26!I71+мар.26!F71-мар.26!E71</f>
        <v>-6350</v>
      </c>
    </row>
    <row r="72" spans="1:9" x14ac:dyDescent="0.25">
      <c r="A72" s="23"/>
      <c r="B72" s="127">
        <v>72</v>
      </c>
      <c r="C72" s="67"/>
      <c r="D72" s="15"/>
      <c r="E72" s="20"/>
      <c r="F72" s="20"/>
      <c r="G72" s="121"/>
      <c r="H72" s="120"/>
      <c r="I72" s="20">
        <f>фев.26!I72+мар.26!F72-мар.26!E72</f>
        <v>-2700</v>
      </c>
    </row>
    <row r="73" spans="1:9" x14ac:dyDescent="0.25">
      <c r="A73" s="23"/>
      <c r="B73" s="127">
        <v>73</v>
      </c>
      <c r="C73" s="68"/>
      <c r="D73" s="15"/>
      <c r="E73" s="20"/>
      <c r="F73" s="20"/>
      <c r="G73" s="121"/>
      <c r="H73" s="120"/>
      <c r="I73" s="20">
        <f>фев.26!I73+мар.26!F73-мар.26!E73</f>
        <v>-13900</v>
      </c>
    </row>
    <row r="74" spans="1:9" x14ac:dyDescent="0.25">
      <c r="A74" s="19"/>
      <c r="B74" s="127">
        <v>74</v>
      </c>
      <c r="C74" s="68"/>
      <c r="D74" s="15"/>
      <c r="E74" s="20"/>
      <c r="F74" s="20"/>
      <c r="G74" s="121"/>
      <c r="H74" s="120"/>
      <c r="I74" s="20">
        <f>фев.26!I74+мар.26!F74-мар.26!E74</f>
        <v>-18900</v>
      </c>
    </row>
    <row r="75" spans="1:9" x14ac:dyDescent="0.25">
      <c r="A75" s="22"/>
      <c r="B75" s="127">
        <v>75</v>
      </c>
      <c r="C75" s="68"/>
      <c r="D75" s="15"/>
      <c r="E75" s="20"/>
      <c r="F75" s="20"/>
      <c r="G75" s="121"/>
      <c r="H75" s="120"/>
      <c r="I75" s="20">
        <f>фев.26!I75+мар.26!F75-мар.26!E75</f>
        <v>-18900</v>
      </c>
    </row>
    <row r="76" spans="1:9" x14ac:dyDescent="0.25">
      <c r="A76" s="19"/>
      <c r="B76" s="127">
        <v>76</v>
      </c>
      <c r="C76" s="68"/>
      <c r="D76" s="15"/>
      <c r="E76" s="20"/>
      <c r="F76" s="20"/>
      <c r="G76" s="121"/>
      <c r="H76" s="120"/>
      <c r="I76" s="20">
        <f>фев.26!I76+мар.26!F76-мар.26!E76</f>
        <v>-9450</v>
      </c>
    </row>
    <row r="77" spans="1:9" x14ac:dyDescent="0.25">
      <c r="A77" s="19"/>
      <c r="B77" s="127">
        <v>77</v>
      </c>
      <c r="C77" s="68"/>
      <c r="D77" s="15"/>
      <c r="E77" s="20"/>
      <c r="F77" s="20"/>
      <c r="G77" s="121"/>
      <c r="H77" s="120"/>
      <c r="I77" s="20">
        <f>фев.26!I77+мар.26!F77-мар.26!E77</f>
        <v>-100</v>
      </c>
    </row>
    <row r="78" spans="1:9" x14ac:dyDescent="0.25">
      <c r="A78" s="19"/>
      <c r="B78" s="127" t="s">
        <v>25</v>
      </c>
      <c r="C78" s="68"/>
      <c r="D78" s="15"/>
      <c r="E78" s="20"/>
      <c r="F78" s="20"/>
      <c r="G78" s="121"/>
      <c r="H78" s="120"/>
      <c r="I78" s="20">
        <f>фев.26!I78+мар.26!F78-мар.26!E78</f>
        <v>-2700</v>
      </c>
    </row>
    <row r="79" spans="1:9" x14ac:dyDescent="0.25">
      <c r="A79" s="19"/>
      <c r="B79" s="127">
        <v>80</v>
      </c>
      <c r="C79" s="67"/>
      <c r="D79" s="15"/>
      <c r="E79" s="20"/>
      <c r="F79" s="20"/>
      <c r="G79" s="121"/>
      <c r="H79" s="120"/>
      <c r="I79" s="20">
        <f>фев.26!I79+мар.26!F79-мар.26!E79</f>
        <v>-2700</v>
      </c>
    </row>
    <row r="80" spans="1:9" x14ac:dyDescent="0.25">
      <c r="A80" s="22"/>
      <c r="B80" s="127">
        <v>81</v>
      </c>
      <c r="C80" s="67"/>
      <c r="D80" s="15"/>
      <c r="E80" s="20"/>
      <c r="F80" s="20"/>
      <c r="G80" s="121"/>
      <c r="H80" s="120"/>
      <c r="I80" s="20">
        <f>фев.26!I80+мар.26!F80-мар.26!E80</f>
        <v>-2700</v>
      </c>
    </row>
    <row r="81" spans="1:9" x14ac:dyDescent="0.25">
      <c r="A81" s="23"/>
      <c r="B81" s="127">
        <v>82</v>
      </c>
      <c r="C81" s="67"/>
      <c r="D81" s="15"/>
      <c r="E81" s="20"/>
      <c r="F81" s="20"/>
      <c r="G81" s="121"/>
      <c r="H81" s="120"/>
      <c r="I81" s="20">
        <f>фев.26!I81+мар.26!F81-мар.26!E81</f>
        <v>-2700</v>
      </c>
    </row>
    <row r="82" spans="1:9" x14ac:dyDescent="0.25">
      <c r="A82" s="23"/>
      <c r="B82" s="127">
        <v>83</v>
      </c>
      <c r="C82" s="67"/>
      <c r="D82" s="15"/>
      <c r="E82" s="20"/>
      <c r="F82" s="20"/>
      <c r="G82" s="121"/>
      <c r="H82" s="120"/>
      <c r="I82" s="20">
        <f>фев.26!I82+мар.26!F82-мар.26!E82</f>
        <v>850</v>
      </c>
    </row>
    <row r="83" spans="1:9" x14ac:dyDescent="0.25">
      <c r="A83" s="23"/>
      <c r="B83" s="127">
        <v>84</v>
      </c>
      <c r="C83" s="67"/>
      <c r="D83" s="15"/>
      <c r="E83" s="20"/>
      <c r="F83" s="20"/>
      <c r="G83" s="121"/>
      <c r="H83" s="120"/>
      <c r="I83" s="20">
        <f>фев.26!I83+мар.26!F83-мар.26!E83</f>
        <v>-1350</v>
      </c>
    </row>
    <row r="84" spans="1:9" x14ac:dyDescent="0.25">
      <c r="A84" s="19"/>
      <c r="B84" s="127">
        <v>85</v>
      </c>
      <c r="C84" s="67"/>
      <c r="D84" s="15"/>
      <c r="E84" s="20"/>
      <c r="F84" s="20"/>
      <c r="G84" s="121"/>
      <c r="H84" s="120"/>
      <c r="I84" s="20">
        <f>фев.26!I84+мар.26!F84-мар.26!E84</f>
        <v>-2750</v>
      </c>
    </row>
    <row r="85" spans="1:9" x14ac:dyDescent="0.25">
      <c r="A85" s="23"/>
      <c r="B85" s="127">
        <v>86</v>
      </c>
      <c r="C85" s="67"/>
      <c r="D85" s="15"/>
      <c r="E85" s="20"/>
      <c r="F85" s="20"/>
      <c r="G85" s="121"/>
      <c r="H85" s="120"/>
      <c r="I85" s="20">
        <f>фев.26!I85+мар.26!F85-мар.26!E85</f>
        <v>-18900</v>
      </c>
    </row>
    <row r="86" spans="1:9" x14ac:dyDescent="0.25">
      <c r="A86" s="23"/>
      <c r="B86" s="127">
        <v>87</v>
      </c>
      <c r="C86" s="67"/>
      <c r="D86" s="15"/>
      <c r="E86" s="20"/>
      <c r="F86" s="20"/>
      <c r="G86" s="121"/>
      <c r="H86" s="120"/>
      <c r="I86" s="20">
        <f>фев.26!I86+мар.26!F86-мар.26!E86</f>
        <v>-13900</v>
      </c>
    </row>
    <row r="87" spans="1:9" x14ac:dyDescent="0.25">
      <c r="A87" s="23"/>
      <c r="B87" s="127">
        <v>88</v>
      </c>
      <c r="C87" s="67"/>
      <c r="D87" s="15"/>
      <c r="E87" s="20"/>
      <c r="F87" s="20"/>
      <c r="G87" s="121"/>
      <c r="H87" s="120"/>
      <c r="I87" s="20">
        <f>фев.26!I87+мар.26!F87-мар.26!E87</f>
        <v>-1350</v>
      </c>
    </row>
    <row r="88" spans="1:9" x14ac:dyDescent="0.25">
      <c r="A88" s="23"/>
      <c r="B88" s="127">
        <v>89</v>
      </c>
      <c r="C88" s="67"/>
      <c r="D88" s="15"/>
      <c r="E88" s="20"/>
      <c r="F88" s="20"/>
      <c r="G88" s="121"/>
      <c r="H88" s="120"/>
      <c r="I88" s="20">
        <f>фев.26!I88+мар.26!F88-мар.26!E88</f>
        <v>-2700</v>
      </c>
    </row>
    <row r="89" spans="1:9" x14ac:dyDescent="0.25">
      <c r="A89" s="23"/>
      <c r="B89" s="127">
        <v>90</v>
      </c>
      <c r="C89" s="67"/>
      <c r="D89" s="15"/>
      <c r="E89" s="20"/>
      <c r="F89" s="20"/>
      <c r="G89" s="121"/>
      <c r="H89" s="120"/>
      <c r="I89" s="20">
        <f>фев.26!I89+мар.26!F89-мар.26!E89</f>
        <v>-2700</v>
      </c>
    </row>
    <row r="90" spans="1:9" x14ac:dyDescent="0.25">
      <c r="A90" s="23"/>
      <c r="B90" s="127">
        <v>91</v>
      </c>
      <c r="C90" s="67"/>
      <c r="D90" s="15"/>
      <c r="E90" s="20"/>
      <c r="F90" s="20"/>
      <c r="G90" s="121"/>
      <c r="H90" s="120"/>
      <c r="I90" s="20">
        <f>фев.26!I90+мар.26!F90-мар.26!E90</f>
        <v>0</v>
      </c>
    </row>
    <row r="91" spans="1:9" x14ac:dyDescent="0.25">
      <c r="A91" s="23"/>
      <c r="B91" s="127">
        <v>92</v>
      </c>
      <c r="C91" s="67"/>
      <c r="D91" s="15"/>
      <c r="E91" s="20"/>
      <c r="F91" s="20"/>
      <c r="G91" s="121"/>
      <c r="H91" s="120"/>
      <c r="I91" s="20">
        <f>фев.26!I91+мар.26!F91-мар.26!E91</f>
        <v>300</v>
      </c>
    </row>
    <row r="92" spans="1:9" x14ac:dyDescent="0.25">
      <c r="A92" s="24"/>
      <c r="B92" s="127">
        <v>93</v>
      </c>
      <c r="C92" s="67"/>
      <c r="D92" s="15"/>
      <c r="E92" s="20"/>
      <c r="F92" s="20"/>
      <c r="G92" s="121"/>
      <c r="H92" s="120"/>
      <c r="I92" s="20">
        <f>фев.26!I92+мар.26!F92-мар.26!E92</f>
        <v>-5400</v>
      </c>
    </row>
    <row r="93" spans="1:9" x14ac:dyDescent="0.25">
      <c r="A93" s="23"/>
      <c r="B93" s="127">
        <v>94</v>
      </c>
      <c r="C93" s="67"/>
      <c r="D93" s="15"/>
      <c r="E93" s="20"/>
      <c r="F93" s="20"/>
      <c r="G93" s="121"/>
      <c r="H93" s="120"/>
      <c r="I93" s="20">
        <f>фев.26!I93+мар.26!F93-мар.26!E93</f>
        <v>1350</v>
      </c>
    </row>
    <row r="94" spans="1:9" x14ac:dyDescent="0.25">
      <c r="A94" s="19"/>
      <c r="B94" s="127">
        <v>95</v>
      </c>
      <c r="C94" s="67"/>
      <c r="D94" s="15"/>
      <c r="E94" s="20"/>
      <c r="F94" s="20"/>
      <c r="G94" s="121"/>
      <c r="H94" s="120"/>
      <c r="I94" s="20">
        <f>фев.26!I94+мар.26!F94-мар.26!E94</f>
        <v>-18900</v>
      </c>
    </row>
    <row r="95" spans="1:9" x14ac:dyDescent="0.25">
      <c r="A95" s="19"/>
      <c r="B95" s="127">
        <v>96</v>
      </c>
      <c r="C95" s="67"/>
      <c r="D95" s="15"/>
      <c r="E95" s="20"/>
      <c r="F95" s="20"/>
      <c r="G95" s="121"/>
      <c r="H95" s="120"/>
      <c r="I95" s="20">
        <f>фев.26!I95+мар.26!F95-мар.26!E95</f>
        <v>1100</v>
      </c>
    </row>
    <row r="96" spans="1:9" x14ac:dyDescent="0.25">
      <c r="A96" s="19"/>
      <c r="B96" s="127">
        <v>97</v>
      </c>
      <c r="C96" s="67"/>
      <c r="D96" s="15"/>
      <c r="E96" s="20"/>
      <c r="F96" s="20"/>
      <c r="G96" s="121"/>
      <c r="H96" s="120"/>
      <c r="I96" s="20">
        <f>фев.26!I96+мар.26!F96-мар.26!E96</f>
        <v>0</v>
      </c>
    </row>
    <row r="97" spans="1:9" x14ac:dyDescent="0.25">
      <c r="A97" s="19"/>
      <c r="B97" s="127" t="s">
        <v>87</v>
      </c>
      <c r="C97" s="67"/>
      <c r="D97" s="15"/>
      <c r="E97" s="20"/>
      <c r="F97" s="20"/>
      <c r="G97" s="121"/>
      <c r="H97" s="120"/>
      <c r="I97" s="20">
        <f>фев.26!I97+мар.26!F97-мар.26!E97</f>
        <v>-800</v>
      </c>
    </row>
    <row r="98" spans="1:9" x14ac:dyDescent="0.25">
      <c r="A98" s="19"/>
      <c r="B98" s="127" t="s">
        <v>28</v>
      </c>
      <c r="C98" s="67"/>
      <c r="D98" s="15"/>
      <c r="E98" s="20"/>
      <c r="F98" s="20"/>
      <c r="G98" s="121"/>
      <c r="H98" s="120"/>
      <c r="I98" s="20">
        <f>фев.26!I98+мар.26!F98-мар.26!E98</f>
        <v>-6741</v>
      </c>
    </row>
    <row r="99" spans="1:9" x14ac:dyDescent="0.25">
      <c r="A99" s="19"/>
      <c r="B99" s="127" t="s">
        <v>29</v>
      </c>
      <c r="C99" s="67"/>
      <c r="D99" s="15"/>
      <c r="E99" s="20"/>
      <c r="F99" s="20"/>
      <c r="G99" s="121"/>
      <c r="H99" s="120"/>
      <c r="I99" s="20">
        <f>фев.26!I99+мар.26!F99-мар.26!E99</f>
        <v>3100</v>
      </c>
    </row>
    <row r="100" spans="1:9" x14ac:dyDescent="0.25">
      <c r="A100" s="19"/>
      <c r="B100" s="127" t="s">
        <v>30</v>
      </c>
      <c r="C100" s="67"/>
      <c r="D100" s="15"/>
      <c r="E100" s="20"/>
      <c r="F100" s="20"/>
      <c r="G100" s="121"/>
      <c r="H100" s="120"/>
      <c r="I100" s="20">
        <f>фев.26!I100+мар.26!F100-мар.26!E100</f>
        <v>0</v>
      </c>
    </row>
    <row r="101" spans="1:9" x14ac:dyDescent="0.25">
      <c r="A101" s="19"/>
      <c r="B101" s="127" t="s">
        <v>31</v>
      </c>
      <c r="C101" s="67"/>
      <c r="D101" s="15"/>
      <c r="E101" s="20"/>
      <c r="F101" s="20"/>
      <c r="G101" s="121"/>
      <c r="H101" s="120"/>
      <c r="I101" s="20">
        <f>фев.26!I101+мар.26!F101-мар.26!E101</f>
        <v>-2700</v>
      </c>
    </row>
    <row r="102" spans="1:9" x14ac:dyDescent="0.25">
      <c r="A102" s="19"/>
      <c r="B102" s="127" t="s">
        <v>32</v>
      </c>
      <c r="C102" s="67"/>
      <c r="D102" s="15"/>
      <c r="E102" s="20"/>
      <c r="F102" s="20"/>
      <c r="G102" s="121"/>
      <c r="H102" s="120"/>
      <c r="I102" s="20">
        <f>фев.26!I102+мар.26!F102-мар.26!E102</f>
        <v>-2700</v>
      </c>
    </row>
    <row r="103" spans="1:9" x14ac:dyDescent="0.25">
      <c r="A103" s="19"/>
      <c r="B103" s="127" t="s">
        <v>33</v>
      </c>
      <c r="C103" s="67"/>
      <c r="D103" s="15"/>
      <c r="E103" s="20"/>
      <c r="F103" s="20"/>
      <c r="G103" s="121"/>
      <c r="H103" s="120"/>
      <c r="I103" s="20">
        <f>фев.26!I103+мар.26!F103-мар.26!E103</f>
        <v>0</v>
      </c>
    </row>
    <row r="104" spans="1:9" x14ac:dyDescent="0.25">
      <c r="A104" s="19"/>
      <c r="B104" s="127">
        <v>100</v>
      </c>
      <c r="C104" s="67"/>
      <c r="D104" s="15"/>
      <c r="E104" s="20"/>
      <c r="F104" s="20"/>
      <c r="G104" s="121"/>
      <c r="H104" s="120"/>
      <c r="I104" s="20">
        <f>фев.26!I104+мар.26!F104-мар.26!E104</f>
        <v>0</v>
      </c>
    </row>
    <row r="105" spans="1:9" x14ac:dyDescent="0.25">
      <c r="A105" s="19"/>
      <c r="B105" s="127" t="s">
        <v>35</v>
      </c>
      <c r="C105" s="67"/>
      <c r="D105" s="15"/>
      <c r="E105" s="20"/>
      <c r="F105" s="20"/>
      <c r="G105" s="121"/>
      <c r="H105" s="120"/>
      <c r="I105" s="20">
        <f>фев.26!I105+мар.26!F105-мар.26!E105</f>
        <v>-18900</v>
      </c>
    </row>
    <row r="106" spans="1:9" x14ac:dyDescent="0.25">
      <c r="A106" s="22"/>
      <c r="B106" s="127">
        <v>101</v>
      </c>
      <c r="C106" s="67"/>
      <c r="D106" s="15"/>
      <c r="E106" s="20"/>
      <c r="F106" s="20"/>
      <c r="G106" s="121"/>
      <c r="H106" s="120"/>
      <c r="I106" s="20">
        <f>фев.26!I106+мар.26!F106-мар.26!E106</f>
        <v>-900</v>
      </c>
    </row>
    <row r="107" spans="1:9" x14ac:dyDescent="0.25">
      <c r="A107" s="22"/>
      <c r="B107" s="127">
        <v>102</v>
      </c>
      <c r="C107" s="67"/>
      <c r="D107" s="15"/>
      <c r="E107" s="20"/>
      <c r="F107" s="20"/>
      <c r="G107" s="121"/>
      <c r="H107" s="120"/>
      <c r="I107" s="20">
        <f>фев.26!I107+мар.26!F107-мар.26!E107</f>
        <v>-18900</v>
      </c>
    </row>
    <row r="108" spans="1:9" x14ac:dyDescent="0.25">
      <c r="A108" s="22"/>
      <c r="B108" s="127">
        <v>103</v>
      </c>
      <c r="C108" s="67"/>
      <c r="D108" s="15"/>
      <c r="E108" s="20"/>
      <c r="F108" s="20"/>
      <c r="G108" s="121"/>
      <c r="H108" s="120"/>
      <c r="I108" s="20">
        <f>фев.26!I108+мар.26!F108-мар.26!E108</f>
        <v>1350</v>
      </c>
    </row>
    <row r="109" spans="1:9" x14ac:dyDescent="0.25">
      <c r="A109" s="23"/>
      <c r="B109" s="127">
        <v>104</v>
      </c>
      <c r="C109" s="67"/>
      <c r="D109" s="15"/>
      <c r="E109" s="20"/>
      <c r="F109" s="20"/>
      <c r="G109" s="121"/>
      <c r="H109" s="120"/>
      <c r="I109" s="20">
        <f>фев.26!I109+мар.26!F109-мар.26!E109</f>
        <v>-1350</v>
      </c>
    </row>
    <row r="110" spans="1:9" x14ac:dyDescent="0.25">
      <c r="A110" s="23"/>
      <c r="B110" s="127">
        <v>105</v>
      </c>
      <c r="C110" s="67"/>
      <c r="D110" s="15"/>
      <c r="E110" s="20"/>
      <c r="F110" s="20"/>
      <c r="G110" s="121"/>
      <c r="H110" s="120"/>
      <c r="I110" s="20">
        <f>фев.26!I110+мар.26!F110-мар.26!E110</f>
        <v>-1350</v>
      </c>
    </row>
    <row r="111" spans="1:9" x14ac:dyDescent="0.25">
      <c r="A111" s="23"/>
      <c r="B111" s="127">
        <v>106</v>
      </c>
      <c r="C111" s="67"/>
      <c r="D111" s="15"/>
      <c r="E111" s="20"/>
      <c r="F111" s="20"/>
      <c r="G111" s="121"/>
      <c r="H111" s="120"/>
      <c r="I111" s="20">
        <f>фев.26!I111+мар.26!F111-мар.26!E111</f>
        <v>-10800</v>
      </c>
    </row>
    <row r="112" spans="1:9" x14ac:dyDescent="0.25">
      <c r="A112" s="23"/>
      <c r="B112" s="127" t="s">
        <v>37</v>
      </c>
      <c r="C112" s="67"/>
      <c r="D112" s="15"/>
      <c r="E112" s="20"/>
      <c r="F112" s="20"/>
      <c r="G112" s="121"/>
      <c r="H112" s="120"/>
      <c r="I112" s="20">
        <f>фев.26!I112+мар.26!F112-мар.26!E112</f>
        <v>-18900</v>
      </c>
    </row>
    <row r="113" spans="1:9" x14ac:dyDescent="0.25">
      <c r="A113" s="23"/>
      <c r="B113" s="127">
        <v>107</v>
      </c>
      <c r="C113" s="67"/>
      <c r="D113" s="15"/>
      <c r="E113" s="20"/>
      <c r="F113" s="20"/>
      <c r="G113" s="121"/>
      <c r="H113" s="120"/>
      <c r="I113" s="20">
        <f>фев.26!I113+мар.26!F113-мар.26!E113</f>
        <v>-2700</v>
      </c>
    </row>
    <row r="114" spans="1:9" x14ac:dyDescent="0.25">
      <c r="A114" s="23"/>
      <c r="B114" s="127">
        <v>108</v>
      </c>
      <c r="C114" s="67"/>
      <c r="D114" s="15"/>
      <c r="E114" s="20"/>
      <c r="F114" s="20"/>
      <c r="G114" s="121"/>
      <c r="H114" s="120"/>
      <c r="I114" s="20">
        <f>фев.26!I114+мар.26!F114-мар.26!E114</f>
        <v>0</v>
      </c>
    </row>
    <row r="115" spans="1:9" x14ac:dyDescent="0.25">
      <c r="A115" s="23"/>
      <c r="B115" s="127">
        <v>109</v>
      </c>
      <c r="C115" s="67"/>
      <c r="D115" s="15"/>
      <c r="E115" s="20"/>
      <c r="F115" s="20"/>
      <c r="G115" s="121"/>
      <c r="H115" s="120"/>
      <c r="I115" s="20">
        <f>фев.26!I115+мар.26!F115-мар.26!E115</f>
        <v>-18900</v>
      </c>
    </row>
    <row r="116" spans="1:9" x14ac:dyDescent="0.25">
      <c r="A116" s="19"/>
      <c r="B116" s="127">
        <v>110</v>
      </c>
      <c r="C116" s="67"/>
      <c r="D116" s="15"/>
      <c r="E116" s="20"/>
      <c r="F116" s="20"/>
      <c r="G116" s="121"/>
      <c r="H116" s="120"/>
      <c r="I116" s="20">
        <f>фев.26!I116+мар.26!F116-мар.26!E116</f>
        <v>-2700</v>
      </c>
    </row>
    <row r="117" spans="1:9" x14ac:dyDescent="0.25">
      <c r="A117" s="19"/>
      <c r="B117" s="127">
        <v>111</v>
      </c>
      <c r="C117" s="67"/>
      <c r="D117" s="15"/>
      <c r="E117" s="20"/>
      <c r="F117" s="20"/>
      <c r="G117" s="121"/>
      <c r="H117" s="120"/>
      <c r="I117" s="20">
        <f>фев.26!I117+мар.26!F117-мар.26!E117</f>
        <v>1350</v>
      </c>
    </row>
    <row r="118" spans="1:9" x14ac:dyDescent="0.25">
      <c r="A118" s="19"/>
      <c r="B118" s="127">
        <v>112</v>
      </c>
      <c r="C118" s="67"/>
      <c r="D118" s="15"/>
      <c r="E118" s="20"/>
      <c r="F118" s="20"/>
      <c r="G118" s="121"/>
      <c r="H118" s="120"/>
      <c r="I118" s="20">
        <f>фев.26!I118+мар.26!F118-мар.26!E118</f>
        <v>0</v>
      </c>
    </row>
    <row r="119" spans="1:9" x14ac:dyDescent="0.25">
      <c r="A119" s="19"/>
      <c r="B119" s="127" t="s">
        <v>39</v>
      </c>
      <c r="C119" s="67"/>
      <c r="D119" s="15"/>
      <c r="E119" s="20"/>
      <c r="F119" s="20"/>
      <c r="G119" s="121"/>
      <c r="H119" s="120"/>
      <c r="I119" s="20">
        <f>фев.26!I119+мар.26!F119-мар.26!E119</f>
        <v>0</v>
      </c>
    </row>
    <row r="120" spans="1:9" x14ac:dyDescent="0.25">
      <c r="A120" s="19"/>
      <c r="B120" s="127">
        <v>113</v>
      </c>
      <c r="C120" s="67"/>
      <c r="D120" s="15"/>
      <c r="E120" s="20"/>
      <c r="F120" s="20"/>
      <c r="G120" s="121"/>
      <c r="H120" s="120"/>
      <c r="I120" s="20">
        <f>фев.26!I120+мар.26!F120-мар.26!E120</f>
        <v>-2700</v>
      </c>
    </row>
    <row r="121" spans="1:9" x14ac:dyDescent="0.25">
      <c r="A121" s="23"/>
      <c r="B121" s="127">
        <v>114</v>
      </c>
      <c r="C121" s="67"/>
      <c r="D121" s="15"/>
      <c r="E121" s="20"/>
      <c r="F121" s="20"/>
      <c r="G121" s="121"/>
      <c r="H121" s="120"/>
      <c r="I121" s="20">
        <f>фев.26!I121+мар.26!F121-мар.26!E121</f>
        <v>-18900</v>
      </c>
    </row>
    <row r="122" spans="1:9" x14ac:dyDescent="0.25">
      <c r="A122" s="23"/>
      <c r="B122" s="127" t="s">
        <v>40</v>
      </c>
      <c r="C122" s="67"/>
      <c r="D122" s="15"/>
      <c r="E122" s="20"/>
      <c r="F122" s="20"/>
      <c r="G122" s="121"/>
      <c r="H122" s="120"/>
      <c r="I122" s="20">
        <f>фев.26!I122+мар.26!F122-мар.26!E122</f>
        <v>-2700</v>
      </c>
    </row>
    <row r="123" spans="1:9" x14ac:dyDescent="0.25">
      <c r="A123" s="23"/>
      <c r="B123" s="127">
        <v>117</v>
      </c>
      <c r="C123" s="67"/>
      <c r="D123" s="15"/>
      <c r="E123" s="20"/>
      <c r="F123" s="20"/>
      <c r="G123" s="121"/>
      <c r="H123" s="120"/>
      <c r="I123" s="20">
        <f>фев.26!I123+мар.26!F123-мар.26!E123</f>
        <v>500</v>
      </c>
    </row>
    <row r="124" spans="1:9" x14ac:dyDescent="0.25">
      <c r="A124" s="23"/>
      <c r="B124" s="127">
        <v>118</v>
      </c>
      <c r="C124" s="67"/>
      <c r="D124" s="15"/>
      <c r="E124" s="20"/>
      <c r="F124" s="20"/>
      <c r="G124" s="121"/>
      <c r="H124" s="120"/>
      <c r="I124" s="20">
        <f>фев.26!I124+мар.26!F124-мар.26!E124</f>
        <v>-3900</v>
      </c>
    </row>
    <row r="125" spans="1:9" x14ac:dyDescent="0.25">
      <c r="A125" s="23"/>
      <c r="B125" s="127">
        <f>B124+1</f>
        <v>119</v>
      </c>
      <c r="C125" s="67"/>
      <c r="D125" s="15"/>
      <c r="E125" s="20"/>
      <c r="F125" s="20"/>
      <c r="G125" s="121"/>
      <c r="H125" s="120"/>
      <c r="I125" s="20">
        <f>фев.26!I125+мар.26!F125-мар.26!E125</f>
        <v>0</v>
      </c>
    </row>
    <row r="126" spans="1:9" x14ac:dyDescent="0.25">
      <c r="A126" s="23"/>
      <c r="B126" s="127">
        <f t="shared" ref="B126:B132" si="0">B125+1</f>
        <v>120</v>
      </c>
      <c r="C126" s="61"/>
      <c r="D126" s="15"/>
      <c r="E126" s="20"/>
      <c r="F126" s="20"/>
      <c r="G126" s="121"/>
      <c r="H126" s="120"/>
      <c r="I126" s="20">
        <f>фев.26!I126+мар.26!F126-мар.26!E126</f>
        <v>1600</v>
      </c>
    </row>
    <row r="127" spans="1:9" x14ac:dyDescent="0.25">
      <c r="A127" s="23"/>
      <c r="B127" s="127">
        <f t="shared" si="0"/>
        <v>121</v>
      </c>
      <c r="C127" s="67"/>
      <c r="D127" s="15"/>
      <c r="E127" s="20"/>
      <c r="F127" s="20"/>
      <c r="G127" s="121"/>
      <c r="H127" s="120"/>
      <c r="I127" s="20">
        <f>фев.26!I127+мар.26!F127-мар.26!E127</f>
        <v>1350</v>
      </c>
    </row>
    <row r="128" spans="1:9" x14ac:dyDescent="0.25">
      <c r="A128" s="23"/>
      <c r="B128" s="127">
        <f t="shared" si="0"/>
        <v>122</v>
      </c>
      <c r="C128" s="67"/>
      <c r="D128" s="15"/>
      <c r="E128" s="20"/>
      <c r="F128" s="20"/>
      <c r="G128" s="121"/>
      <c r="H128" s="120"/>
      <c r="I128" s="20">
        <f>фев.26!I128+мар.26!F128-мар.26!E128</f>
        <v>-6750</v>
      </c>
    </row>
    <row r="129" spans="1:9" x14ac:dyDescent="0.25">
      <c r="A129" s="23"/>
      <c r="B129" s="127">
        <f t="shared" si="0"/>
        <v>123</v>
      </c>
      <c r="C129" s="67"/>
      <c r="D129" s="15"/>
      <c r="E129" s="20"/>
      <c r="F129" s="20"/>
      <c r="G129" s="121"/>
      <c r="H129" s="120"/>
      <c r="I129" s="20">
        <f>фев.26!I129+мар.26!F129-мар.26!E129</f>
        <v>0</v>
      </c>
    </row>
    <row r="130" spans="1:9" x14ac:dyDescent="0.25">
      <c r="A130" s="23"/>
      <c r="B130" s="127">
        <f>B129+1</f>
        <v>124</v>
      </c>
      <c r="C130" s="67"/>
      <c r="D130" s="15"/>
      <c r="E130" s="20"/>
      <c r="F130" s="20"/>
      <c r="G130" s="121"/>
      <c r="H130" s="120"/>
      <c r="I130" s="20">
        <f>фев.26!I130+мар.26!F130-мар.26!E130</f>
        <v>-4050</v>
      </c>
    </row>
    <row r="131" spans="1:9" x14ac:dyDescent="0.25">
      <c r="A131" s="23"/>
      <c r="B131" s="127">
        <f t="shared" si="0"/>
        <v>125</v>
      </c>
      <c r="C131" s="67"/>
      <c r="D131" s="15"/>
      <c r="E131" s="20"/>
      <c r="F131" s="20"/>
      <c r="G131" s="121"/>
      <c r="H131" s="120"/>
      <c r="I131" s="20">
        <f>фев.26!I131+мар.26!F131-мар.26!E131</f>
        <v>-8100</v>
      </c>
    </row>
    <row r="132" spans="1:9" x14ac:dyDescent="0.25">
      <c r="A132" s="23"/>
      <c r="B132" s="127">
        <f t="shared" si="0"/>
        <v>126</v>
      </c>
      <c r="C132" s="67"/>
      <c r="D132" s="15"/>
      <c r="E132" s="20"/>
      <c r="F132" s="20"/>
      <c r="G132" s="121"/>
      <c r="H132" s="120"/>
      <c r="I132" s="20">
        <f>фев.26!I132+мар.26!F132-мар.26!E132</f>
        <v>-18900</v>
      </c>
    </row>
    <row r="133" spans="1:9" x14ac:dyDescent="0.25">
      <c r="A133" s="23"/>
      <c r="B133" s="127">
        <v>127</v>
      </c>
      <c r="C133" s="67"/>
      <c r="D133" s="15"/>
      <c r="E133" s="20"/>
      <c r="F133" s="20"/>
      <c r="G133" s="121"/>
      <c r="H133" s="120"/>
      <c r="I133" s="20">
        <f>фев.26!I133+мар.26!F133-мар.26!E133</f>
        <v>-18900</v>
      </c>
    </row>
    <row r="134" spans="1:9" x14ac:dyDescent="0.25">
      <c r="A134" s="23"/>
      <c r="B134" s="127" t="s">
        <v>42</v>
      </c>
      <c r="C134" s="67"/>
      <c r="D134" s="15"/>
      <c r="E134" s="20"/>
      <c r="F134" s="20"/>
      <c r="G134" s="121"/>
      <c r="H134" s="120"/>
      <c r="I134" s="20">
        <f>фев.26!I134+мар.26!F134-мар.26!E134</f>
        <v>2950</v>
      </c>
    </row>
    <row r="135" spans="1:9" x14ac:dyDescent="0.25">
      <c r="A135" s="23"/>
      <c r="B135" s="127" t="s">
        <v>43</v>
      </c>
      <c r="C135" s="67"/>
      <c r="D135" s="15"/>
      <c r="E135" s="20"/>
      <c r="F135" s="20"/>
      <c r="G135" s="121"/>
      <c r="H135" s="120"/>
      <c r="I135" s="20">
        <f>фев.26!I135+мар.26!F135-мар.26!E135</f>
        <v>2700</v>
      </c>
    </row>
    <row r="136" spans="1:9" x14ac:dyDescent="0.25">
      <c r="A136" s="23"/>
      <c r="B136" s="127">
        <v>129</v>
      </c>
      <c r="C136" s="67"/>
      <c r="D136" s="15"/>
      <c r="E136" s="20"/>
      <c r="F136" s="20"/>
      <c r="G136" s="121"/>
      <c r="H136" s="120"/>
      <c r="I136" s="20">
        <f>фев.26!I136+мар.26!F136-мар.26!E136</f>
        <v>-18900</v>
      </c>
    </row>
    <row r="137" spans="1:9" x14ac:dyDescent="0.25">
      <c r="A137" s="23"/>
      <c r="B137" s="127">
        <f>B136+1</f>
        <v>130</v>
      </c>
      <c r="C137" s="67"/>
      <c r="D137" s="15"/>
      <c r="E137" s="20"/>
      <c r="F137" s="20"/>
      <c r="G137" s="121"/>
      <c r="H137" s="120"/>
      <c r="I137" s="20">
        <f>фев.26!I137+мар.26!F137-мар.26!E137</f>
        <v>-2900</v>
      </c>
    </row>
    <row r="138" spans="1:9" x14ac:dyDescent="0.25">
      <c r="A138" s="23"/>
      <c r="B138" s="127">
        <f t="shared" ref="B138:B144" si="1">B137+1</f>
        <v>131</v>
      </c>
      <c r="C138" s="67"/>
      <c r="D138" s="15"/>
      <c r="E138" s="20"/>
      <c r="F138" s="20"/>
      <c r="G138" s="121"/>
      <c r="H138" s="120"/>
      <c r="I138" s="20">
        <f>фев.26!I138+мар.26!F138-мар.26!E138</f>
        <v>-2700</v>
      </c>
    </row>
    <row r="139" spans="1:9" x14ac:dyDescent="0.25">
      <c r="A139" s="23"/>
      <c r="B139" s="127">
        <f t="shared" si="1"/>
        <v>132</v>
      </c>
      <c r="C139" s="67"/>
      <c r="D139" s="15"/>
      <c r="E139" s="20"/>
      <c r="F139" s="20"/>
      <c r="G139" s="121"/>
      <c r="H139" s="120"/>
      <c r="I139" s="20">
        <f>фев.26!I139+мар.26!F139-мар.26!E139</f>
        <v>-2700</v>
      </c>
    </row>
    <row r="140" spans="1:9" x14ac:dyDescent="0.25">
      <c r="A140" s="23"/>
      <c r="B140" s="127">
        <f t="shared" si="1"/>
        <v>133</v>
      </c>
      <c r="C140" s="67"/>
      <c r="D140" s="15"/>
      <c r="E140" s="20"/>
      <c r="F140" s="20"/>
      <c r="G140" s="121"/>
      <c r="H140" s="120"/>
      <c r="I140" s="20">
        <f>фев.26!I140+мар.26!F140-мар.26!E140</f>
        <v>-2700</v>
      </c>
    </row>
    <row r="141" spans="1:9" x14ac:dyDescent="0.25">
      <c r="A141" s="23"/>
      <c r="B141" s="127">
        <f t="shared" si="1"/>
        <v>134</v>
      </c>
      <c r="C141" s="67"/>
      <c r="D141" s="15"/>
      <c r="E141" s="20"/>
      <c r="F141" s="20"/>
      <c r="G141" s="121"/>
      <c r="H141" s="120"/>
      <c r="I141" s="20">
        <f>фев.26!I141+мар.26!F141-мар.26!E141</f>
        <v>0</v>
      </c>
    </row>
    <row r="142" spans="1:9" x14ac:dyDescent="0.25">
      <c r="A142" s="23"/>
      <c r="B142" s="127">
        <f t="shared" si="1"/>
        <v>135</v>
      </c>
      <c r="C142" s="67"/>
      <c r="D142" s="15"/>
      <c r="E142" s="20"/>
      <c r="F142" s="20"/>
      <c r="G142" s="121"/>
      <c r="H142" s="120"/>
      <c r="I142" s="20">
        <f>фев.26!I142+мар.26!F142-мар.26!E142</f>
        <v>0</v>
      </c>
    </row>
    <row r="143" spans="1:9" x14ac:dyDescent="0.25">
      <c r="A143" s="23"/>
      <c r="B143" s="127">
        <f t="shared" si="1"/>
        <v>136</v>
      </c>
      <c r="C143" s="67"/>
      <c r="D143" s="15"/>
      <c r="E143" s="20"/>
      <c r="F143" s="20"/>
      <c r="G143" s="121"/>
      <c r="H143" s="120"/>
      <c r="I143" s="20">
        <f>фев.26!I143+мар.26!F143-мар.26!E143</f>
        <v>3650</v>
      </c>
    </row>
    <row r="144" spans="1:9" x14ac:dyDescent="0.25">
      <c r="A144" s="23"/>
      <c r="B144" s="127">
        <f t="shared" si="1"/>
        <v>137</v>
      </c>
      <c r="C144" s="67"/>
      <c r="D144" s="15"/>
      <c r="E144" s="20"/>
      <c r="F144" s="20"/>
      <c r="G144" s="121"/>
      <c r="H144" s="120"/>
      <c r="I144" s="20">
        <f>фев.26!I144+мар.26!F144-мар.26!E144</f>
        <v>-4050</v>
      </c>
    </row>
    <row r="145" spans="1:9" x14ac:dyDescent="0.25">
      <c r="A145" s="23"/>
      <c r="B145" s="127" t="s">
        <v>44</v>
      </c>
      <c r="C145" s="67"/>
      <c r="D145" s="15"/>
      <c r="E145" s="20"/>
      <c r="F145" s="20"/>
      <c r="G145" s="121"/>
      <c r="H145" s="120"/>
      <c r="I145" s="20">
        <f>фев.26!I145+мар.26!F145-мар.26!E145</f>
        <v>-3900</v>
      </c>
    </row>
    <row r="146" spans="1:9" x14ac:dyDescent="0.25">
      <c r="A146" s="19"/>
      <c r="B146" s="127">
        <v>140</v>
      </c>
      <c r="C146" s="67"/>
      <c r="D146" s="15"/>
      <c r="E146" s="20"/>
      <c r="F146" s="20"/>
      <c r="G146" s="121"/>
      <c r="H146" s="120"/>
      <c r="I146" s="20">
        <f>фев.26!I146+мар.26!F146-мар.26!E146</f>
        <v>8100</v>
      </c>
    </row>
    <row r="147" spans="1:9" x14ac:dyDescent="0.25">
      <c r="A147" s="19"/>
      <c r="B147" s="127">
        <v>141</v>
      </c>
      <c r="C147" s="67"/>
      <c r="D147" s="15"/>
      <c r="E147" s="20"/>
      <c r="F147" s="20"/>
      <c r="G147" s="121"/>
      <c r="H147" s="120"/>
      <c r="I147" s="20">
        <f>фев.26!I147+мар.26!F147-мар.26!E147</f>
        <v>-1350</v>
      </c>
    </row>
    <row r="148" spans="1:9" x14ac:dyDescent="0.25">
      <c r="A148" s="19"/>
      <c r="B148" s="127">
        <v>142</v>
      </c>
      <c r="C148" s="67"/>
      <c r="D148" s="15"/>
      <c r="E148" s="20"/>
      <c r="F148" s="20"/>
      <c r="G148" s="121"/>
      <c r="H148" s="120"/>
      <c r="I148" s="20">
        <f>фев.26!I148+мар.26!F148-мар.26!E148</f>
        <v>-18900</v>
      </c>
    </row>
    <row r="149" spans="1:9" x14ac:dyDescent="0.25">
      <c r="A149" s="23"/>
      <c r="B149" s="127">
        <v>143</v>
      </c>
      <c r="C149" s="67"/>
      <c r="D149" s="15"/>
      <c r="E149" s="20"/>
      <c r="F149" s="20"/>
      <c r="G149" s="121"/>
      <c r="H149" s="120"/>
      <c r="I149" s="20">
        <f>фев.26!I149+мар.26!F149-мар.26!E149</f>
        <v>-1350</v>
      </c>
    </row>
    <row r="150" spans="1:9" x14ac:dyDescent="0.25">
      <c r="A150" s="23"/>
      <c r="B150" s="127">
        <v>144</v>
      </c>
      <c r="C150" s="67"/>
      <c r="D150" s="15"/>
      <c r="E150" s="20"/>
      <c r="F150" s="20"/>
      <c r="G150" s="121"/>
      <c r="H150" s="120"/>
      <c r="I150" s="20">
        <f>фев.26!I150+мар.26!F150-мар.26!E150</f>
        <v>-18900</v>
      </c>
    </row>
    <row r="151" spans="1:9" x14ac:dyDescent="0.25">
      <c r="A151" s="23"/>
      <c r="B151" s="127">
        <f>B150+1</f>
        <v>145</v>
      </c>
      <c r="C151" s="67"/>
      <c r="D151" s="15"/>
      <c r="E151" s="20"/>
      <c r="F151" s="20"/>
      <c r="G151" s="121"/>
      <c r="H151" s="120"/>
      <c r="I151" s="20">
        <f>фев.26!I151+мар.26!F151-мар.26!E151</f>
        <v>-18900</v>
      </c>
    </row>
    <row r="152" spans="1:9" x14ac:dyDescent="0.25">
      <c r="A152" s="23"/>
      <c r="B152" s="127">
        <f t="shared" ref="B152:B177" si="2">B151+1</f>
        <v>146</v>
      </c>
      <c r="C152" s="67"/>
      <c r="D152" s="15"/>
      <c r="E152" s="20"/>
      <c r="F152" s="20"/>
      <c r="G152" s="121"/>
      <c r="H152" s="120"/>
      <c r="I152" s="20">
        <f>фев.26!I152+мар.26!F152-мар.26!E152</f>
        <v>-8900</v>
      </c>
    </row>
    <row r="153" spans="1:9" x14ac:dyDescent="0.25">
      <c r="A153" s="23"/>
      <c r="B153" s="127">
        <f t="shared" si="2"/>
        <v>147</v>
      </c>
      <c r="C153" s="73"/>
      <c r="D153" s="15"/>
      <c r="E153" s="20"/>
      <c r="F153" s="20"/>
      <c r="G153" s="121"/>
      <c r="H153" s="120"/>
      <c r="I153" s="20">
        <f>фев.26!I153+мар.26!F153-мар.26!E153</f>
        <v>-18900</v>
      </c>
    </row>
    <row r="154" spans="1:9" x14ac:dyDescent="0.25">
      <c r="A154" s="23"/>
      <c r="B154" s="127">
        <f t="shared" si="2"/>
        <v>148</v>
      </c>
      <c r="C154" s="72"/>
      <c r="D154" s="15"/>
      <c r="E154" s="20"/>
      <c r="F154" s="20"/>
      <c r="G154" s="121"/>
      <c r="H154" s="120"/>
      <c r="I154" s="20">
        <f>фев.26!I154+мар.26!F154-мар.26!E154</f>
        <v>0</v>
      </c>
    </row>
    <row r="155" spans="1:9" x14ac:dyDescent="0.25">
      <c r="A155" s="23"/>
      <c r="B155" s="127">
        <f t="shared" si="2"/>
        <v>149</v>
      </c>
      <c r="C155" s="72"/>
      <c r="D155" s="15"/>
      <c r="E155" s="20"/>
      <c r="F155" s="20"/>
      <c r="G155" s="121"/>
      <c r="H155" s="120"/>
      <c r="I155" s="20">
        <f>фев.26!I155+мар.26!F155-мар.26!E155</f>
        <v>0</v>
      </c>
    </row>
    <row r="156" spans="1:9" x14ac:dyDescent="0.25">
      <c r="A156" s="23"/>
      <c r="B156" s="127">
        <f t="shared" si="2"/>
        <v>150</v>
      </c>
      <c r="C156" s="67"/>
      <c r="D156" s="15"/>
      <c r="E156" s="20"/>
      <c r="F156" s="20"/>
      <c r="G156" s="121"/>
      <c r="H156" s="120"/>
      <c r="I156" s="20">
        <f>фев.26!I156+мар.26!F156-мар.26!E156</f>
        <v>0</v>
      </c>
    </row>
    <row r="157" spans="1:9" x14ac:dyDescent="0.25">
      <c r="A157" s="23"/>
      <c r="B157" s="127">
        <f t="shared" si="2"/>
        <v>151</v>
      </c>
      <c r="C157" s="67"/>
      <c r="D157" s="15"/>
      <c r="E157" s="20"/>
      <c r="F157" s="20"/>
      <c r="G157" s="121"/>
      <c r="H157" s="120"/>
      <c r="I157" s="20">
        <f>фев.26!I157+мар.26!F157-мар.26!E157</f>
        <v>17600</v>
      </c>
    </row>
    <row r="158" spans="1:9" x14ac:dyDescent="0.25">
      <c r="A158" s="23"/>
      <c r="B158" s="127">
        <f t="shared" si="2"/>
        <v>152</v>
      </c>
      <c r="C158" s="70"/>
      <c r="D158" s="15"/>
      <c r="E158" s="20"/>
      <c r="F158" s="20"/>
      <c r="G158" s="121"/>
      <c r="H158" s="120"/>
      <c r="I158" s="20">
        <f>фев.26!I158+мар.26!F158-мар.26!E158</f>
        <v>-8850</v>
      </c>
    </row>
    <row r="159" spans="1:9" x14ac:dyDescent="0.25">
      <c r="A159" s="23"/>
      <c r="B159" s="127">
        <v>153</v>
      </c>
      <c r="C159" s="170" t="s">
        <v>933</v>
      </c>
      <c r="D159" s="15"/>
      <c r="E159" s="20"/>
      <c r="F159" s="20"/>
      <c r="G159" s="121"/>
      <c r="H159" s="120"/>
      <c r="I159" s="20">
        <f>фев.26!I159+мар.26!F159-мар.26!E159</f>
        <v>0</v>
      </c>
    </row>
    <row r="160" spans="1:9" x14ac:dyDescent="0.25">
      <c r="A160" s="23"/>
      <c r="B160" s="127">
        <v>154</v>
      </c>
      <c r="C160" s="171"/>
      <c r="D160" s="15"/>
      <c r="E160" s="20"/>
      <c r="F160" s="20"/>
      <c r="G160" s="121"/>
      <c r="H160" s="120"/>
      <c r="I160" s="20">
        <f>фев.26!I160+мар.26!F160-мар.26!E160</f>
        <v>-4100</v>
      </c>
    </row>
    <row r="161" spans="1:9" x14ac:dyDescent="0.25">
      <c r="A161" s="23"/>
      <c r="B161" s="127">
        <v>155</v>
      </c>
      <c r="C161" s="63"/>
      <c r="D161" s="15"/>
      <c r="E161" s="20"/>
      <c r="F161" s="20"/>
      <c r="G161" s="121"/>
      <c r="H161" s="120"/>
      <c r="I161" s="20">
        <f>фев.26!I161+мар.26!F161-мар.26!E161</f>
        <v>17600</v>
      </c>
    </row>
    <row r="162" spans="1:9" x14ac:dyDescent="0.25">
      <c r="A162" s="23"/>
      <c r="B162" s="127">
        <v>156</v>
      </c>
      <c r="C162" s="63"/>
      <c r="D162" s="15"/>
      <c r="E162" s="20"/>
      <c r="F162" s="20"/>
      <c r="G162" s="121"/>
      <c r="H162" s="120"/>
      <c r="I162" s="20">
        <f>фев.26!I162+мар.26!F162-мар.26!E162</f>
        <v>-5400</v>
      </c>
    </row>
    <row r="163" spans="1:9" x14ac:dyDescent="0.25">
      <c r="A163" s="23"/>
      <c r="B163" s="127">
        <v>157</v>
      </c>
      <c r="C163" s="63"/>
      <c r="D163" s="15"/>
      <c r="E163" s="20"/>
      <c r="F163" s="20"/>
      <c r="G163" s="121"/>
      <c r="H163" s="120"/>
      <c r="I163" s="20">
        <f>фев.26!I163+мар.26!F163-мар.26!E163</f>
        <v>8100</v>
      </c>
    </row>
    <row r="164" spans="1:9" x14ac:dyDescent="0.25">
      <c r="A164" s="23"/>
      <c r="B164" s="127">
        <v>158</v>
      </c>
      <c r="C164" s="63"/>
      <c r="D164" s="15"/>
      <c r="E164" s="20"/>
      <c r="F164" s="20"/>
      <c r="G164" s="121"/>
      <c r="H164" s="120"/>
      <c r="I164" s="20">
        <f>фев.26!I164+мар.26!F164-мар.26!E164</f>
        <v>-1350</v>
      </c>
    </row>
    <row r="165" spans="1:9" x14ac:dyDescent="0.25">
      <c r="A165" s="23"/>
      <c r="B165" s="127">
        <v>159</v>
      </c>
      <c r="C165" s="63"/>
      <c r="D165" s="15"/>
      <c r="E165" s="20"/>
      <c r="F165" s="20"/>
      <c r="G165" s="121"/>
      <c r="H165" s="120"/>
      <c r="I165" s="20">
        <f>фев.26!I165+мар.26!F165-мар.26!E165</f>
        <v>0</v>
      </c>
    </row>
    <row r="166" spans="1:9" x14ac:dyDescent="0.25">
      <c r="A166" s="23"/>
      <c r="B166" s="127">
        <v>160</v>
      </c>
      <c r="C166" s="63"/>
      <c r="D166" s="15"/>
      <c r="E166" s="20"/>
      <c r="F166" s="20"/>
      <c r="G166" s="121"/>
      <c r="H166" s="120"/>
      <c r="I166" s="20">
        <f>фев.26!I166+мар.26!F166-мар.26!E166</f>
        <v>2100</v>
      </c>
    </row>
    <row r="167" spans="1:9" x14ac:dyDescent="0.25">
      <c r="A167" s="23"/>
      <c r="B167" s="127">
        <v>161</v>
      </c>
      <c r="C167" s="63"/>
      <c r="D167" s="15"/>
      <c r="E167" s="20"/>
      <c r="F167" s="20"/>
      <c r="G167" s="121"/>
      <c r="H167" s="120"/>
      <c r="I167" s="20">
        <f>фев.26!I167+мар.26!F167-мар.26!E167</f>
        <v>0</v>
      </c>
    </row>
    <row r="168" spans="1:9" x14ac:dyDescent="0.25">
      <c r="A168" s="23"/>
      <c r="B168" s="127">
        <v>162</v>
      </c>
      <c r="C168" s="63"/>
      <c r="D168" s="15"/>
      <c r="E168" s="20"/>
      <c r="F168" s="20"/>
      <c r="G168" s="121"/>
      <c r="H168" s="120"/>
      <c r="I168" s="20">
        <f>фев.26!I168+мар.26!F168-мар.26!E168</f>
        <v>-2700</v>
      </c>
    </row>
    <row r="169" spans="1:9" x14ac:dyDescent="0.25">
      <c r="A169" s="23"/>
      <c r="B169" s="127">
        <v>163</v>
      </c>
      <c r="C169" s="63"/>
      <c r="D169" s="15"/>
      <c r="E169" s="20"/>
      <c r="F169" s="20"/>
      <c r="G169" s="121"/>
      <c r="H169" s="120"/>
      <c r="I169" s="20">
        <f>фев.26!I169+мар.26!F169-мар.26!E169</f>
        <v>0</v>
      </c>
    </row>
    <row r="170" spans="1:9" x14ac:dyDescent="0.25">
      <c r="A170" s="23"/>
      <c r="B170" s="127">
        <v>164</v>
      </c>
      <c r="C170" s="73"/>
      <c r="D170" s="15"/>
      <c r="E170" s="20"/>
      <c r="F170" s="20"/>
      <c r="G170" s="121"/>
      <c r="H170" s="120"/>
      <c r="I170" s="20">
        <f>фев.26!I170+мар.26!F170-мар.26!E170</f>
        <v>0</v>
      </c>
    </row>
    <row r="171" spans="1:9" x14ac:dyDescent="0.25">
      <c r="A171" s="23"/>
      <c r="B171" s="127">
        <f t="shared" si="2"/>
        <v>165</v>
      </c>
      <c r="C171" s="73"/>
      <c r="D171" s="15"/>
      <c r="E171" s="20"/>
      <c r="F171" s="20"/>
      <c r="G171" s="121"/>
      <c r="H171" s="120"/>
      <c r="I171" s="20">
        <f>фев.26!I171+мар.26!F171-мар.26!E171</f>
        <v>0</v>
      </c>
    </row>
    <row r="172" spans="1:9" x14ac:dyDescent="0.25">
      <c r="A172" s="23"/>
      <c r="B172" s="127">
        <f t="shared" si="2"/>
        <v>166</v>
      </c>
      <c r="C172" s="73"/>
      <c r="D172" s="15"/>
      <c r="E172" s="20"/>
      <c r="F172" s="20"/>
      <c r="G172" s="121"/>
      <c r="H172" s="120"/>
      <c r="I172" s="20">
        <f>фев.26!I172+мар.26!F172-мар.26!E172</f>
        <v>0</v>
      </c>
    </row>
    <row r="173" spans="1:9" x14ac:dyDescent="0.25">
      <c r="A173" s="23"/>
      <c r="B173" s="127">
        <f t="shared" si="2"/>
        <v>167</v>
      </c>
      <c r="C173" s="63"/>
      <c r="D173" s="15"/>
      <c r="E173" s="20"/>
      <c r="F173" s="20"/>
      <c r="G173" s="121"/>
      <c r="H173" s="120"/>
      <c r="I173" s="20">
        <f>фев.26!I173+мар.26!F173-мар.26!E173</f>
        <v>-18900</v>
      </c>
    </row>
    <row r="174" spans="1:9" x14ac:dyDescent="0.25">
      <c r="A174" s="23"/>
      <c r="B174" s="127">
        <f t="shared" si="2"/>
        <v>168</v>
      </c>
      <c r="C174" s="63"/>
      <c r="D174" s="15"/>
      <c r="E174" s="20"/>
      <c r="F174" s="20"/>
      <c r="G174" s="121"/>
      <c r="H174" s="120"/>
      <c r="I174" s="20">
        <f>фев.26!I174+мар.26!F174-мар.26!E174</f>
        <v>-4050</v>
      </c>
    </row>
    <row r="175" spans="1:9" x14ac:dyDescent="0.25">
      <c r="A175" s="23"/>
      <c r="B175" s="127">
        <f t="shared" si="2"/>
        <v>169</v>
      </c>
      <c r="C175" s="63"/>
      <c r="D175" s="15"/>
      <c r="E175" s="20"/>
      <c r="F175" s="20"/>
      <c r="G175" s="121"/>
      <c r="H175" s="120"/>
      <c r="I175" s="20">
        <f>фев.26!I175+мар.26!F175-мар.26!E175</f>
        <v>-2700</v>
      </c>
    </row>
    <row r="176" spans="1:9" x14ac:dyDescent="0.25">
      <c r="A176" s="23"/>
      <c r="B176" s="127">
        <f t="shared" si="2"/>
        <v>170</v>
      </c>
      <c r="C176" s="63"/>
      <c r="D176" s="15"/>
      <c r="E176" s="20"/>
      <c r="F176" s="20"/>
      <c r="G176" s="121"/>
      <c r="H176" s="120"/>
      <c r="I176" s="20">
        <f>фев.26!I176+мар.26!F176-мар.26!E176</f>
        <v>-2700</v>
      </c>
    </row>
    <row r="177" spans="1:9" x14ac:dyDescent="0.25">
      <c r="A177" s="23"/>
      <c r="B177" s="127">
        <f t="shared" si="2"/>
        <v>171</v>
      </c>
      <c r="C177" s="63"/>
      <c r="D177" s="15"/>
      <c r="E177" s="20"/>
      <c r="F177" s="20"/>
      <c r="G177" s="121"/>
      <c r="H177" s="120"/>
      <c r="I177" s="20">
        <f>фев.26!I177+мар.26!F177-мар.26!E177</f>
        <v>5400</v>
      </c>
    </row>
    <row r="178" spans="1:9" x14ac:dyDescent="0.25">
      <c r="A178" s="23"/>
      <c r="B178" s="127">
        <v>172</v>
      </c>
      <c r="C178" s="63"/>
      <c r="D178" s="15"/>
      <c r="E178" s="20"/>
      <c r="F178" s="20"/>
      <c r="G178" s="121"/>
      <c r="H178" s="120"/>
      <c r="I178" s="20">
        <f>фев.26!I178+мар.26!F178-мар.26!E178</f>
        <v>6100</v>
      </c>
    </row>
    <row r="179" spans="1:9" x14ac:dyDescent="0.25">
      <c r="A179" s="23"/>
      <c r="B179" s="127">
        <v>173</v>
      </c>
      <c r="C179" s="63"/>
      <c r="D179" s="15"/>
      <c r="E179" s="20"/>
      <c r="F179" s="20"/>
      <c r="G179" s="121"/>
      <c r="H179" s="120"/>
      <c r="I179" s="20">
        <f>фев.26!I179+мар.26!F179-мар.26!E179</f>
        <v>-1350</v>
      </c>
    </row>
    <row r="180" spans="1:9" x14ac:dyDescent="0.25">
      <c r="A180" s="23"/>
      <c r="B180" s="127" t="s">
        <v>46</v>
      </c>
      <c r="C180" s="63"/>
      <c r="D180" s="15"/>
      <c r="E180" s="20"/>
      <c r="F180" s="20"/>
      <c r="G180" s="121"/>
      <c r="H180" s="120"/>
      <c r="I180" s="20">
        <f>фев.26!I180+мар.26!F180-мар.26!E180</f>
        <v>-37800</v>
      </c>
    </row>
    <row r="181" spans="1:9" x14ac:dyDescent="0.25">
      <c r="A181" s="19"/>
      <c r="B181" s="127">
        <v>175</v>
      </c>
      <c r="C181" s="63"/>
      <c r="D181" s="15"/>
      <c r="E181" s="20"/>
      <c r="F181" s="20"/>
      <c r="G181" s="121"/>
      <c r="H181" s="120"/>
      <c r="I181" s="20">
        <f>фев.26!I181+мар.26!F181-мар.26!E181</f>
        <v>-2700</v>
      </c>
    </row>
    <row r="182" spans="1:9" x14ac:dyDescent="0.25">
      <c r="A182" s="19"/>
      <c r="B182" s="127">
        <f>B181+1</f>
        <v>176</v>
      </c>
      <c r="C182" s="63"/>
      <c r="D182" s="15"/>
      <c r="E182" s="20"/>
      <c r="F182" s="20"/>
      <c r="G182" s="121"/>
      <c r="H182" s="120"/>
      <c r="I182" s="20">
        <f>фев.26!I182+мар.26!F182-мар.26!E182</f>
        <v>-13500</v>
      </c>
    </row>
    <row r="183" spans="1:9" x14ac:dyDescent="0.25">
      <c r="A183" s="19"/>
      <c r="B183" s="127">
        <f t="shared" ref="B183:B246" si="3">B182+1</f>
        <v>177</v>
      </c>
      <c r="C183" s="63"/>
      <c r="D183" s="15"/>
      <c r="E183" s="20"/>
      <c r="F183" s="20"/>
      <c r="G183" s="121"/>
      <c r="H183" s="120"/>
      <c r="I183" s="20">
        <f>фев.26!I183+мар.26!F183-мар.26!E183</f>
        <v>-2700</v>
      </c>
    </row>
    <row r="184" spans="1:9" x14ac:dyDescent="0.25">
      <c r="A184" s="19"/>
      <c r="B184" s="127">
        <f t="shared" si="3"/>
        <v>178</v>
      </c>
      <c r="C184" s="63"/>
      <c r="D184" s="15"/>
      <c r="E184" s="20"/>
      <c r="F184" s="20"/>
      <c r="G184" s="121"/>
      <c r="H184" s="120"/>
      <c r="I184" s="20">
        <f>фев.26!I184+мар.26!F184-мар.26!E184</f>
        <v>-2700</v>
      </c>
    </row>
    <row r="185" spans="1:9" x14ac:dyDescent="0.25">
      <c r="A185" s="19"/>
      <c r="B185" s="127">
        <f t="shared" si="3"/>
        <v>179</v>
      </c>
      <c r="C185" s="63"/>
      <c r="D185" s="15"/>
      <c r="E185" s="20"/>
      <c r="F185" s="20"/>
      <c r="G185" s="121"/>
      <c r="H185" s="120"/>
      <c r="I185" s="20">
        <f>фев.26!I185+мар.26!F185-мар.26!E185</f>
        <v>-4050</v>
      </c>
    </row>
    <row r="186" spans="1:9" x14ac:dyDescent="0.25">
      <c r="A186" s="19"/>
      <c r="B186" s="127">
        <f t="shared" si="3"/>
        <v>180</v>
      </c>
      <c r="C186" s="63"/>
      <c r="D186" s="15"/>
      <c r="E186" s="20"/>
      <c r="F186" s="20"/>
      <c r="G186" s="121"/>
      <c r="H186" s="120"/>
      <c r="I186" s="20">
        <f>фев.26!I186+мар.26!F186-мар.26!E186</f>
        <v>-4050</v>
      </c>
    </row>
    <row r="187" spans="1:9" x14ac:dyDescent="0.25">
      <c r="A187" s="19"/>
      <c r="B187" s="127">
        <f t="shared" si="3"/>
        <v>181</v>
      </c>
      <c r="C187" s="63"/>
      <c r="D187" s="15"/>
      <c r="E187" s="20"/>
      <c r="F187" s="20"/>
      <c r="G187" s="121"/>
      <c r="H187" s="120"/>
      <c r="I187" s="20">
        <f>фев.26!I187+мар.26!F187-мар.26!E187</f>
        <v>-5400</v>
      </c>
    </row>
    <row r="188" spans="1:9" x14ac:dyDescent="0.25">
      <c r="A188" s="19"/>
      <c r="B188" s="127">
        <f t="shared" si="3"/>
        <v>182</v>
      </c>
      <c r="C188" s="63"/>
      <c r="D188" s="15"/>
      <c r="E188" s="20"/>
      <c r="F188" s="20"/>
      <c r="G188" s="121"/>
      <c r="H188" s="120"/>
      <c r="I188" s="20">
        <f>фев.26!I188+мар.26!F188-мар.26!E188</f>
        <v>-5400</v>
      </c>
    </row>
    <row r="189" spans="1:9" x14ac:dyDescent="0.25">
      <c r="A189" s="19"/>
      <c r="B189" s="127">
        <f t="shared" si="3"/>
        <v>183</v>
      </c>
      <c r="C189" s="63"/>
      <c r="D189" s="15"/>
      <c r="E189" s="20"/>
      <c r="F189" s="20"/>
      <c r="G189" s="121"/>
      <c r="H189" s="120"/>
      <c r="I189" s="20">
        <f>фев.26!I189+мар.26!F189-мар.26!E189</f>
        <v>-4050</v>
      </c>
    </row>
    <row r="190" spans="1:9" x14ac:dyDescent="0.25">
      <c r="A190" s="19"/>
      <c r="B190" s="127">
        <f t="shared" si="3"/>
        <v>184</v>
      </c>
      <c r="C190" s="63"/>
      <c r="D190" s="15"/>
      <c r="E190" s="20"/>
      <c r="F190" s="20"/>
      <c r="G190" s="121"/>
      <c r="H190" s="120"/>
      <c r="I190" s="20">
        <f>фев.26!I190+мар.26!F190-мар.26!E190</f>
        <v>-12900</v>
      </c>
    </row>
    <row r="191" spans="1:9" x14ac:dyDescent="0.25">
      <c r="A191" s="19"/>
      <c r="B191" s="127">
        <f t="shared" si="3"/>
        <v>185</v>
      </c>
      <c r="C191" s="63"/>
      <c r="D191" s="15"/>
      <c r="E191" s="20"/>
      <c r="F191" s="20"/>
      <c r="G191" s="121"/>
      <c r="H191" s="120"/>
      <c r="I191" s="20">
        <f>фев.26!I191+мар.26!F191-мар.26!E191</f>
        <v>-18900</v>
      </c>
    </row>
    <row r="192" spans="1:9" x14ac:dyDescent="0.25">
      <c r="A192" s="19"/>
      <c r="B192" s="127">
        <f t="shared" si="3"/>
        <v>186</v>
      </c>
      <c r="C192" s="61"/>
      <c r="D192" s="15"/>
      <c r="E192" s="20"/>
      <c r="F192" s="20"/>
      <c r="G192" s="121"/>
      <c r="H192" s="120"/>
      <c r="I192" s="20">
        <f>фев.26!I192+мар.26!F192-мар.26!E192</f>
        <v>-18900</v>
      </c>
    </row>
    <row r="193" spans="1:9" x14ac:dyDescent="0.25">
      <c r="A193" s="19"/>
      <c r="B193" s="127">
        <f t="shared" si="3"/>
        <v>187</v>
      </c>
      <c r="C193" s="63"/>
      <c r="D193" s="15"/>
      <c r="E193" s="20"/>
      <c r="F193" s="20"/>
      <c r="G193" s="121"/>
      <c r="H193" s="120"/>
      <c r="I193" s="20">
        <f>фев.26!I193+мар.26!F193-мар.26!E193</f>
        <v>1350</v>
      </c>
    </row>
    <row r="194" spans="1:9" x14ac:dyDescent="0.25">
      <c r="A194" s="19"/>
      <c r="B194" s="127">
        <f t="shared" si="3"/>
        <v>188</v>
      </c>
      <c r="C194" s="63"/>
      <c r="D194" s="15"/>
      <c r="E194" s="20"/>
      <c r="F194" s="20"/>
      <c r="G194" s="121"/>
      <c r="H194" s="120"/>
      <c r="I194" s="20">
        <f>фев.26!I194+мар.26!F194-мар.26!E194</f>
        <v>-3900</v>
      </c>
    </row>
    <row r="195" spans="1:9" x14ac:dyDescent="0.25">
      <c r="A195" s="19"/>
      <c r="B195" s="127">
        <f t="shared" si="3"/>
        <v>189</v>
      </c>
      <c r="C195" s="63"/>
      <c r="D195" s="15"/>
      <c r="E195" s="20"/>
      <c r="F195" s="20"/>
      <c r="G195" s="121"/>
      <c r="H195" s="120"/>
      <c r="I195" s="20">
        <f>фев.26!I195+мар.26!F195-мар.26!E195</f>
        <v>-4050</v>
      </c>
    </row>
    <row r="196" spans="1:9" x14ac:dyDescent="0.25">
      <c r="A196" s="19"/>
      <c r="B196" s="127">
        <f t="shared" si="3"/>
        <v>190</v>
      </c>
      <c r="C196" s="67"/>
      <c r="D196" s="15"/>
      <c r="E196" s="20"/>
      <c r="F196" s="20"/>
      <c r="G196" s="121"/>
      <c r="H196" s="120"/>
      <c r="I196" s="20">
        <f>фев.26!I196+мар.26!F196-мар.26!E196</f>
        <v>0</v>
      </c>
    </row>
    <row r="197" spans="1:9" x14ac:dyDescent="0.25">
      <c r="A197" s="19"/>
      <c r="B197" s="127">
        <f t="shared" si="3"/>
        <v>191</v>
      </c>
      <c r="C197" s="63"/>
      <c r="D197" s="15"/>
      <c r="E197" s="20"/>
      <c r="F197" s="20"/>
      <c r="G197" s="121"/>
      <c r="H197" s="120"/>
      <c r="I197" s="20">
        <f>фев.26!I197+мар.26!F197-мар.26!E197</f>
        <v>-2700</v>
      </c>
    </row>
    <row r="198" spans="1:9" x14ac:dyDescent="0.25">
      <c r="A198" s="19"/>
      <c r="B198" s="127">
        <f t="shared" si="3"/>
        <v>192</v>
      </c>
      <c r="C198" s="63"/>
      <c r="D198" s="15"/>
      <c r="E198" s="20"/>
      <c r="F198" s="20"/>
      <c r="G198" s="121"/>
      <c r="H198" s="120"/>
      <c r="I198" s="20">
        <f>фев.26!I198+мар.26!F198-мар.26!E198</f>
        <v>-2400</v>
      </c>
    </row>
    <row r="199" spans="1:9" x14ac:dyDescent="0.25">
      <c r="A199" s="19"/>
      <c r="B199" s="127">
        <f t="shared" si="3"/>
        <v>193</v>
      </c>
      <c r="C199" s="63"/>
      <c r="D199" s="15"/>
      <c r="E199" s="20"/>
      <c r="F199" s="20"/>
      <c r="G199" s="121"/>
      <c r="H199" s="120"/>
      <c r="I199" s="20">
        <f>фев.26!I199+мар.26!F199-мар.26!E199</f>
        <v>-1350</v>
      </c>
    </row>
    <row r="200" spans="1:9" x14ac:dyDescent="0.25">
      <c r="A200" s="19"/>
      <c r="B200" s="127">
        <f t="shared" si="3"/>
        <v>194</v>
      </c>
      <c r="C200" s="63"/>
      <c r="D200" s="15"/>
      <c r="E200" s="20"/>
      <c r="F200" s="20"/>
      <c r="G200" s="121"/>
      <c r="H200" s="120"/>
      <c r="I200" s="20">
        <f>фев.26!I200+мар.26!F200-мар.26!E200</f>
        <v>-1350</v>
      </c>
    </row>
    <row r="201" spans="1:9" x14ac:dyDescent="0.25">
      <c r="A201" s="19"/>
      <c r="B201" s="127">
        <f t="shared" si="3"/>
        <v>195</v>
      </c>
      <c r="C201" s="63"/>
      <c r="D201" s="15"/>
      <c r="E201" s="20"/>
      <c r="F201" s="20"/>
      <c r="G201" s="121"/>
      <c r="H201" s="120"/>
      <c r="I201" s="20">
        <f>фев.26!I201+мар.26!F201-мар.26!E201</f>
        <v>0</v>
      </c>
    </row>
    <row r="202" spans="1:9" x14ac:dyDescent="0.25">
      <c r="A202" s="19"/>
      <c r="B202" s="127">
        <f t="shared" si="3"/>
        <v>196</v>
      </c>
      <c r="C202" s="63"/>
      <c r="D202" s="15"/>
      <c r="E202" s="20"/>
      <c r="F202" s="20"/>
      <c r="G202" s="121"/>
      <c r="H202" s="120"/>
      <c r="I202" s="20">
        <f>фев.26!I202+мар.26!F202-мар.26!E202</f>
        <v>-1350</v>
      </c>
    </row>
    <row r="203" spans="1:9" x14ac:dyDescent="0.25">
      <c r="A203" s="19"/>
      <c r="B203" s="127">
        <f t="shared" si="3"/>
        <v>197</v>
      </c>
      <c r="C203" s="63"/>
      <c r="D203" s="15"/>
      <c r="E203" s="20"/>
      <c r="F203" s="20"/>
      <c r="G203" s="121"/>
      <c r="H203" s="120"/>
      <c r="I203" s="20">
        <f>фев.26!I203+мар.26!F203-мар.26!E203</f>
        <v>-18900</v>
      </c>
    </row>
    <row r="204" spans="1:9" x14ac:dyDescent="0.25">
      <c r="A204" s="19"/>
      <c r="B204" s="127">
        <f t="shared" si="3"/>
        <v>198</v>
      </c>
      <c r="C204" s="63"/>
      <c r="D204" s="15"/>
      <c r="E204" s="20"/>
      <c r="F204" s="20"/>
      <c r="G204" s="121"/>
      <c r="H204" s="120"/>
      <c r="I204" s="20">
        <f>фев.26!I204+мар.26!F204-мар.26!E204</f>
        <v>-18900</v>
      </c>
    </row>
    <row r="205" spans="1:9" x14ac:dyDescent="0.25">
      <c r="A205" s="19"/>
      <c r="B205" s="127">
        <f t="shared" si="3"/>
        <v>199</v>
      </c>
      <c r="C205" s="63"/>
      <c r="D205" s="15"/>
      <c r="E205" s="20"/>
      <c r="F205" s="20"/>
      <c r="G205" s="121"/>
      <c r="H205" s="120"/>
      <c r="I205" s="20">
        <f>фев.26!I205+мар.26!F205-мар.26!E205</f>
        <v>0</v>
      </c>
    </row>
    <row r="206" spans="1:9" x14ac:dyDescent="0.25">
      <c r="A206" s="19"/>
      <c r="B206" s="127">
        <f t="shared" si="3"/>
        <v>200</v>
      </c>
      <c r="C206" s="63"/>
      <c r="D206" s="15"/>
      <c r="E206" s="20"/>
      <c r="F206" s="20"/>
      <c r="G206" s="121"/>
      <c r="H206" s="120"/>
      <c r="I206" s="20">
        <f>фев.26!I206+мар.26!F206-мар.26!E206</f>
        <v>0</v>
      </c>
    </row>
    <row r="207" spans="1:9" x14ac:dyDescent="0.25">
      <c r="A207" s="19"/>
      <c r="B207" s="127">
        <f t="shared" si="3"/>
        <v>201</v>
      </c>
      <c r="C207" s="63"/>
      <c r="D207" s="15"/>
      <c r="E207" s="20"/>
      <c r="F207" s="20"/>
      <c r="G207" s="121"/>
      <c r="H207" s="120"/>
      <c r="I207" s="20">
        <f>фев.26!I207+мар.26!F207-мар.26!E207</f>
        <v>-14850</v>
      </c>
    </row>
    <row r="208" spans="1:9" x14ac:dyDescent="0.25">
      <c r="A208" s="19"/>
      <c r="B208" s="127">
        <f t="shared" si="3"/>
        <v>202</v>
      </c>
      <c r="C208" s="63"/>
      <c r="D208" s="15"/>
      <c r="E208" s="20"/>
      <c r="F208" s="20"/>
      <c r="G208" s="121"/>
      <c r="H208" s="120"/>
      <c r="I208" s="20">
        <f>фев.26!I208+мар.26!F208-мар.26!E208</f>
        <v>-10850</v>
      </c>
    </row>
    <row r="209" spans="1:9" x14ac:dyDescent="0.25">
      <c r="A209" s="19"/>
      <c r="B209" s="127">
        <f t="shared" si="3"/>
        <v>203</v>
      </c>
      <c r="C209" s="63"/>
      <c r="D209" s="15"/>
      <c r="E209" s="20"/>
      <c r="F209" s="20"/>
      <c r="G209" s="121"/>
      <c r="H209" s="120"/>
      <c r="I209" s="20">
        <f>фев.26!I209+мар.26!F209-мар.26!E209</f>
        <v>-5400</v>
      </c>
    </row>
    <row r="210" spans="1:9" x14ac:dyDescent="0.25">
      <c r="A210" s="19"/>
      <c r="B210" s="127">
        <f>B209+1</f>
        <v>204</v>
      </c>
      <c r="C210" s="63"/>
      <c r="D210" s="15"/>
      <c r="E210" s="20"/>
      <c r="F210" s="20"/>
      <c r="G210" s="121"/>
      <c r="H210" s="120"/>
      <c r="I210" s="20">
        <f>фев.26!I210+мар.26!F210-мар.26!E210</f>
        <v>0</v>
      </c>
    </row>
    <row r="211" spans="1:9" x14ac:dyDescent="0.25">
      <c r="A211" s="19"/>
      <c r="B211" s="127">
        <f t="shared" si="3"/>
        <v>205</v>
      </c>
      <c r="C211" s="63"/>
      <c r="D211" s="15"/>
      <c r="E211" s="20"/>
      <c r="F211" s="20"/>
      <c r="G211" s="121"/>
      <c r="H211" s="120"/>
      <c r="I211" s="20">
        <f>фев.26!I211+мар.26!F211-мар.26!E211</f>
        <v>-13500</v>
      </c>
    </row>
    <row r="212" spans="1:9" x14ac:dyDescent="0.25">
      <c r="A212" s="19"/>
      <c r="B212" s="127">
        <f t="shared" si="3"/>
        <v>206</v>
      </c>
      <c r="C212" s="63"/>
      <c r="D212" s="15"/>
      <c r="E212" s="20"/>
      <c r="F212" s="20"/>
      <c r="G212" s="121"/>
      <c r="H212" s="120"/>
      <c r="I212" s="20">
        <f>фев.26!I212+мар.26!F212-мар.26!E212</f>
        <v>-13500</v>
      </c>
    </row>
    <row r="213" spans="1:9" x14ac:dyDescent="0.25">
      <c r="A213" s="19"/>
      <c r="B213" s="127">
        <f t="shared" si="3"/>
        <v>207</v>
      </c>
      <c r="C213" s="63"/>
      <c r="D213" s="15"/>
      <c r="E213" s="20"/>
      <c r="F213" s="20"/>
      <c r="G213" s="121"/>
      <c r="H213" s="120"/>
      <c r="I213" s="20">
        <f>фев.26!I213+мар.26!F213-мар.26!E213</f>
        <v>-18900</v>
      </c>
    </row>
    <row r="214" spans="1:9" x14ac:dyDescent="0.25">
      <c r="A214" s="19"/>
      <c r="B214" s="127">
        <f t="shared" si="3"/>
        <v>208</v>
      </c>
      <c r="C214" s="63"/>
      <c r="D214" s="15"/>
      <c r="E214" s="20"/>
      <c r="F214" s="20"/>
      <c r="G214" s="121"/>
      <c r="H214" s="120"/>
      <c r="I214" s="20">
        <f>фев.26!I214+мар.26!F214-мар.26!E214</f>
        <v>-2700</v>
      </c>
    </row>
    <row r="215" spans="1:9" x14ac:dyDescent="0.25">
      <c r="A215" s="19"/>
      <c r="B215" s="127">
        <f t="shared" si="3"/>
        <v>209</v>
      </c>
      <c r="C215" s="63"/>
      <c r="D215" s="15"/>
      <c r="E215" s="20"/>
      <c r="F215" s="20"/>
      <c r="G215" s="121"/>
      <c r="H215" s="120"/>
      <c r="I215" s="20">
        <f>фев.26!I215+мар.26!F215-мар.26!E215</f>
        <v>-2700</v>
      </c>
    </row>
    <row r="216" spans="1:9" x14ac:dyDescent="0.25">
      <c r="A216" s="19"/>
      <c r="B216" s="127">
        <f t="shared" si="3"/>
        <v>210</v>
      </c>
      <c r="C216" s="63"/>
      <c r="D216" s="15"/>
      <c r="E216" s="20"/>
      <c r="F216" s="20"/>
      <c r="G216" s="121"/>
      <c r="H216" s="120"/>
      <c r="I216" s="20">
        <f>фев.26!I216+мар.26!F216-мар.26!E216</f>
        <v>25650</v>
      </c>
    </row>
    <row r="217" spans="1:9" x14ac:dyDescent="0.25">
      <c r="A217" s="19"/>
      <c r="B217" s="127">
        <f t="shared" si="3"/>
        <v>211</v>
      </c>
      <c r="C217" s="63"/>
      <c r="D217" s="15"/>
      <c r="E217" s="20"/>
      <c r="F217" s="20"/>
      <c r="G217" s="121"/>
      <c r="H217" s="120"/>
      <c r="I217" s="20">
        <f>фев.26!I217+мар.26!F217-мар.26!E217</f>
        <v>25650</v>
      </c>
    </row>
    <row r="218" spans="1:9" x14ac:dyDescent="0.25">
      <c r="A218" s="19"/>
      <c r="B218" s="127">
        <f t="shared" si="3"/>
        <v>212</v>
      </c>
      <c r="C218" s="63"/>
      <c r="D218" s="15"/>
      <c r="E218" s="20"/>
      <c r="F218" s="20"/>
      <c r="G218" s="121"/>
      <c r="H218" s="120"/>
      <c r="I218" s="20">
        <f>фев.26!I218+мар.26!F218-мар.26!E218</f>
        <v>-1350</v>
      </c>
    </row>
    <row r="219" spans="1:9" x14ac:dyDescent="0.25">
      <c r="A219" s="19"/>
      <c r="B219" s="127">
        <f t="shared" si="3"/>
        <v>213</v>
      </c>
      <c r="C219" s="63"/>
      <c r="D219" s="15"/>
      <c r="E219" s="20"/>
      <c r="F219" s="20"/>
      <c r="G219" s="121"/>
      <c r="H219" s="120"/>
      <c r="I219" s="20">
        <f>фев.26!I219+мар.26!F219-мар.26!E219</f>
        <v>4050</v>
      </c>
    </row>
    <row r="220" spans="1:9" x14ac:dyDescent="0.25">
      <c r="A220" s="19"/>
      <c r="B220" s="127">
        <f t="shared" si="3"/>
        <v>214</v>
      </c>
      <c r="C220" s="63"/>
      <c r="D220" s="127"/>
      <c r="E220" s="20"/>
      <c r="F220" s="20"/>
      <c r="G220" s="121"/>
      <c r="H220" s="120"/>
      <c r="I220" s="20">
        <f>фев.26!I220+мар.26!F220-мар.26!E220</f>
        <v>-2700</v>
      </c>
    </row>
    <row r="221" spans="1:9" x14ac:dyDescent="0.25">
      <c r="A221" s="19"/>
      <c r="B221" s="127">
        <f t="shared" si="3"/>
        <v>215</v>
      </c>
      <c r="C221" s="63"/>
      <c r="D221" s="15"/>
      <c r="E221" s="20"/>
      <c r="F221" s="20"/>
      <c r="G221" s="121"/>
      <c r="H221" s="120"/>
      <c r="I221" s="20">
        <f>фев.26!I221+мар.26!F221-мар.26!E221</f>
        <v>-18900</v>
      </c>
    </row>
    <row r="222" spans="1:9" x14ac:dyDescent="0.25">
      <c r="A222" s="19"/>
      <c r="B222" s="127">
        <f t="shared" si="3"/>
        <v>216</v>
      </c>
      <c r="C222" s="63"/>
      <c r="D222" s="15"/>
      <c r="E222" s="20"/>
      <c r="F222" s="20"/>
      <c r="G222" s="121"/>
      <c r="H222" s="120"/>
      <c r="I222" s="20">
        <f>фев.26!I222+мар.26!F222-мар.26!E222</f>
        <v>1100</v>
      </c>
    </row>
    <row r="223" spans="1:9" x14ac:dyDescent="0.25">
      <c r="A223" s="19"/>
      <c r="B223" s="127">
        <f t="shared" si="3"/>
        <v>217</v>
      </c>
      <c r="C223" s="63"/>
      <c r="D223" s="15"/>
      <c r="E223" s="20"/>
      <c r="F223" s="20"/>
      <c r="G223" s="121"/>
      <c r="H223" s="120"/>
      <c r="I223" s="20">
        <f>фев.26!I223+мар.26!F223-мар.26!E223</f>
        <v>-2700</v>
      </c>
    </row>
    <row r="224" spans="1:9" x14ac:dyDescent="0.25">
      <c r="A224" s="19"/>
      <c r="B224" s="127">
        <f t="shared" si="3"/>
        <v>218</v>
      </c>
      <c r="C224" s="63"/>
      <c r="D224" s="15"/>
      <c r="E224" s="20"/>
      <c r="F224" s="20"/>
      <c r="G224" s="121"/>
      <c r="H224" s="120"/>
      <c r="I224" s="20">
        <f>фев.26!I224+мар.26!F224-мар.26!E224</f>
        <v>0</v>
      </c>
    </row>
    <row r="225" spans="1:9" x14ac:dyDescent="0.25">
      <c r="A225" s="19"/>
      <c r="B225" s="127">
        <f t="shared" si="3"/>
        <v>219</v>
      </c>
      <c r="C225" s="63"/>
      <c r="D225" s="15"/>
      <c r="E225" s="20"/>
      <c r="F225" s="20"/>
      <c r="G225" s="121"/>
      <c r="H225" s="120"/>
      <c r="I225" s="20">
        <f>фев.26!I225+мар.26!F225-мар.26!E225</f>
        <v>-2700</v>
      </c>
    </row>
    <row r="226" spans="1:9" x14ac:dyDescent="0.25">
      <c r="A226" s="19"/>
      <c r="B226" s="127">
        <f t="shared" si="3"/>
        <v>220</v>
      </c>
      <c r="C226" s="63"/>
      <c r="D226" s="15"/>
      <c r="E226" s="20"/>
      <c r="F226" s="20"/>
      <c r="G226" s="121"/>
      <c r="H226" s="120"/>
      <c r="I226" s="20">
        <f>фев.26!I226+мар.26!F226-мар.26!E226</f>
        <v>-8775</v>
      </c>
    </row>
    <row r="227" spans="1:9" x14ac:dyDescent="0.25">
      <c r="A227" s="19"/>
      <c r="B227" s="127">
        <f t="shared" si="3"/>
        <v>221</v>
      </c>
      <c r="C227" s="63"/>
      <c r="D227" s="15"/>
      <c r="E227" s="20"/>
      <c r="F227" s="20"/>
      <c r="G227" s="121"/>
      <c r="H227" s="120"/>
      <c r="I227" s="20">
        <f>фев.26!I227+мар.26!F227-мар.26!E227</f>
        <v>-13900</v>
      </c>
    </row>
    <row r="228" spans="1:9" x14ac:dyDescent="0.25">
      <c r="A228" s="19"/>
      <c r="B228" s="127">
        <f t="shared" si="3"/>
        <v>222</v>
      </c>
      <c r="C228" s="63"/>
      <c r="D228" s="15"/>
      <c r="E228" s="20"/>
      <c r="F228" s="20"/>
      <c r="G228" s="121"/>
      <c r="H228" s="120"/>
      <c r="I228" s="20">
        <f>фев.26!I228+мар.26!F228-мар.26!E228</f>
        <v>-18900</v>
      </c>
    </row>
    <row r="229" spans="1:9" x14ac:dyDescent="0.25">
      <c r="A229" s="19"/>
      <c r="B229" s="127">
        <f t="shared" si="3"/>
        <v>223</v>
      </c>
      <c r="C229" s="63"/>
      <c r="D229" s="15"/>
      <c r="E229" s="20"/>
      <c r="F229" s="20"/>
      <c r="G229" s="121"/>
      <c r="H229" s="120"/>
      <c r="I229" s="20">
        <f>фев.26!I229+мар.26!F229-мар.26!E229</f>
        <v>-13900</v>
      </c>
    </row>
    <row r="230" spans="1:9" x14ac:dyDescent="0.25">
      <c r="A230" s="19"/>
      <c r="B230" s="127">
        <f t="shared" si="3"/>
        <v>224</v>
      </c>
      <c r="C230" s="63"/>
      <c r="D230" s="15"/>
      <c r="E230" s="20"/>
      <c r="F230" s="20"/>
      <c r="G230" s="121"/>
      <c r="H230" s="120"/>
      <c r="I230" s="20">
        <f>фев.26!I230+мар.26!F230-мар.26!E230</f>
        <v>-11750</v>
      </c>
    </row>
    <row r="231" spans="1:9" x14ac:dyDescent="0.25">
      <c r="A231" s="19"/>
      <c r="B231" s="127">
        <f t="shared" si="3"/>
        <v>225</v>
      </c>
      <c r="C231" s="63"/>
      <c r="D231" s="15"/>
      <c r="E231" s="20"/>
      <c r="F231" s="20"/>
      <c r="G231" s="121"/>
      <c r="H231" s="120"/>
      <c r="I231" s="20">
        <f>фев.26!I231+мар.26!F231-мар.26!E231</f>
        <v>2700</v>
      </c>
    </row>
    <row r="232" spans="1:9" x14ac:dyDescent="0.25">
      <c r="A232" s="19"/>
      <c r="B232" s="127">
        <f t="shared" si="3"/>
        <v>226</v>
      </c>
      <c r="C232" s="63"/>
      <c r="D232" s="15"/>
      <c r="E232" s="20"/>
      <c r="F232" s="20"/>
      <c r="G232" s="121"/>
      <c r="H232" s="120"/>
      <c r="I232" s="20">
        <f>фев.26!I232+мар.26!F232-мар.26!E232</f>
        <v>-5850</v>
      </c>
    </row>
    <row r="233" spans="1:9" x14ac:dyDescent="0.25">
      <c r="A233" s="19"/>
      <c r="B233" s="127">
        <f t="shared" si="3"/>
        <v>227</v>
      </c>
      <c r="C233" s="63"/>
      <c r="D233" s="15"/>
      <c r="E233" s="20"/>
      <c r="F233" s="20"/>
      <c r="G233" s="121"/>
      <c r="H233" s="120"/>
      <c r="I233" s="20">
        <f>фев.26!I233+мар.26!F233-мар.26!E233</f>
        <v>100</v>
      </c>
    </row>
    <row r="234" spans="1:9" x14ac:dyDescent="0.25">
      <c r="A234" s="19"/>
      <c r="B234" s="127">
        <f t="shared" si="3"/>
        <v>228</v>
      </c>
      <c r="C234" s="63"/>
      <c r="D234" s="15"/>
      <c r="E234" s="20"/>
      <c r="F234" s="20"/>
      <c r="G234" s="121"/>
      <c r="H234" s="120"/>
      <c r="I234" s="20">
        <f>фев.26!I234+мар.26!F234-мар.26!E234</f>
        <v>-2700</v>
      </c>
    </row>
    <row r="235" spans="1:9" x14ac:dyDescent="0.25">
      <c r="A235" s="19"/>
      <c r="B235" s="127">
        <f t="shared" si="3"/>
        <v>229</v>
      </c>
      <c r="C235" s="63"/>
      <c r="D235" s="15"/>
      <c r="E235" s="20"/>
      <c r="F235" s="20"/>
      <c r="G235" s="121"/>
      <c r="H235" s="120"/>
      <c r="I235" s="20">
        <f>фев.26!I235+мар.26!F235-мар.26!E235</f>
        <v>-4050</v>
      </c>
    </row>
    <row r="236" spans="1:9" x14ac:dyDescent="0.25">
      <c r="A236" s="19"/>
      <c r="B236" s="127">
        <f t="shared" si="3"/>
        <v>230</v>
      </c>
      <c r="C236" s="63"/>
      <c r="D236" s="15"/>
      <c r="E236" s="20"/>
      <c r="F236" s="20"/>
      <c r="G236" s="121"/>
      <c r="H236" s="120"/>
      <c r="I236" s="20">
        <f>фев.26!I236+мар.26!F236-мар.26!E236</f>
        <v>-2100</v>
      </c>
    </row>
    <row r="237" spans="1:9" x14ac:dyDescent="0.25">
      <c r="A237" s="19"/>
      <c r="B237" s="127">
        <f t="shared" si="3"/>
        <v>231</v>
      </c>
      <c r="C237" s="63"/>
      <c r="D237" s="15"/>
      <c r="E237" s="20"/>
      <c r="F237" s="20"/>
      <c r="G237" s="121"/>
      <c r="H237" s="120"/>
      <c r="I237" s="20">
        <f>фев.26!I237+мар.26!F237-мар.26!E237</f>
        <v>-18900</v>
      </c>
    </row>
    <row r="238" spans="1:9" x14ac:dyDescent="0.25">
      <c r="A238" s="19"/>
      <c r="B238" s="127">
        <f t="shared" si="3"/>
        <v>232</v>
      </c>
      <c r="C238" s="63"/>
      <c r="D238" s="15"/>
      <c r="E238" s="20"/>
      <c r="F238" s="20"/>
      <c r="G238" s="121"/>
      <c r="H238" s="120"/>
      <c r="I238" s="20">
        <f>фев.26!I238+мар.26!F238-мар.26!E238</f>
        <v>-18900</v>
      </c>
    </row>
    <row r="239" spans="1:9" x14ac:dyDescent="0.25">
      <c r="A239" s="19"/>
      <c r="B239" s="127">
        <f t="shared" si="3"/>
        <v>233</v>
      </c>
      <c r="C239" s="63"/>
      <c r="D239" s="15"/>
      <c r="E239" s="20"/>
      <c r="F239" s="20"/>
      <c r="G239" s="121"/>
      <c r="H239" s="120"/>
      <c r="I239" s="20">
        <f>фев.26!I239+мар.26!F239-мар.26!E239</f>
        <v>-18900</v>
      </c>
    </row>
    <row r="240" spans="1:9" x14ac:dyDescent="0.25">
      <c r="A240" s="19"/>
      <c r="B240" s="127">
        <f t="shared" si="3"/>
        <v>234</v>
      </c>
      <c r="C240" s="63"/>
      <c r="D240" s="15"/>
      <c r="E240" s="20"/>
      <c r="F240" s="20"/>
      <c r="G240" s="121"/>
      <c r="H240" s="120"/>
      <c r="I240" s="20">
        <f>фев.26!I240+мар.26!F240-мар.26!E240</f>
        <v>-18900</v>
      </c>
    </row>
    <row r="241" spans="1:9" x14ac:dyDescent="0.25">
      <c r="A241" s="19"/>
      <c r="B241" s="127">
        <f t="shared" si="3"/>
        <v>235</v>
      </c>
      <c r="C241" s="63"/>
      <c r="D241" s="15"/>
      <c r="E241" s="20"/>
      <c r="F241" s="20"/>
      <c r="G241" s="121"/>
      <c r="H241" s="120"/>
      <c r="I241" s="20">
        <f>фев.26!I241+мар.26!F241-мар.26!E241</f>
        <v>-8650</v>
      </c>
    </row>
    <row r="242" spans="1:9" x14ac:dyDescent="0.25">
      <c r="A242" s="19"/>
      <c r="B242" s="127">
        <f t="shared" si="3"/>
        <v>236</v>
      </c>
      <c r="C242" s="63"/>
      <c r="D242" s="15"/>
      <c r="E242" s="20"/>
      <c r="F242" s="20"/>
      <c r="G242" s="121"/>
      <c r="H242" s="120"/>
      <c r="I242" s="20">
        <f>фев.26!I242+мар.26!F242-мар.26!E242</f>
        <v>-18900</v>
      </c>
    </row>
    <row r="243" spans="1:9" x14ac:dyDescent="0.25">
      <c r="A243" s="19"/>
      <c r="B243" s="127">
        <f t="shared" si="3"/>
        <v>237</v>
      </c>
      <c r="C243" s="63"/>
      <c r="D243" s="15"/>
      <c r="E243" s="20"/>
      <c r="F243" s="20"/>
      <c r="G243" s="121"/>
      <c r="H243" s="120"/>
      <c r="I243" s="20">
        <f>фев.26!I243+мар.26!F243-мар.26!E243</f>
        <v>8100</v>
      </c>
    </row>
    <row r="244" spans="1:9" x14ac:dyDescent="0.25">
      <c r="A244" s="19"/>
      <c r="B244" s="127">
        <f t="shared" si="3"/>
        <v>238</v>
      </c>
      <c r="C244" s="63"/>
      <c r="D244" s="15"/>
      <c r="E244" s="20"/>
      <c r="F244" s="20"/>
      <c r="G244" s="121"/>
      <c r="H244" s="120"/>
      <c r="I244" s="20">
        <f>фев.26!I244+мар.26!F244-мар.26!E244</f>
        <v>4050</v>
      </c>
    </row>
    <row r="245" spans="1:9" x14ac:dyDescent="0.25">
      <c r="A245" s="19"/>
      <c r="B245" s="127">
        <f t="shared" si="3"/>
        <v>239</v>
      </c>
      <c r="C245" s="63"/>
      <c r="D245" s="15"/>
      <c r="E245" s="20"/>
      <c r="F245" s="20"/>
      <c r="G245" s="121"/>
      <c r="H245" s="120"/>
      <c r="I245" s="20">
        <f>фев.26!I245+мар.26!F245-мар.26!E245</f>
        <v>-18900</v>
      </c>
    </row>
    <row r="246" spans="1:9" x14ac:dyDescent="0.25">
      <c r="A246" s="19"/>
      <c r="B246" s="127">
        <f t="shared" si="3"/>
        <v>240</v>
      </c>
      <c r="C246" s="63"/>
      <c r="D246" s="15"/>
      <c r="E246" s="20"/>
      <c r="F246" s="20"/>
      <c r="G246" s="121"/>
      <c r="H246" s="120"/>
      <c r="I246" s="20">
        <f>фев.26!I246+мар.26!F246-мар.26!E246</f>
        <v>-2700</v>
      </c>
    </row>
    <row r="247" spans="1:9" x14ac:dyDescent="0.25">
      <c r="A247" s="19"/>
      <c r="B247" s="127">
        <v>241</v>
      </c>
      <c r="C247" s="63"/>
      <c r="D247" s="15"/>
      <c r="E247" s="20"/>
      <c r="F247" s="20"/>
      <c r="G247" s="121"/>
      <c r="H247" s="120"/>
      <c r="I247" s="20">
        <f>фев.26!I247+мар.26!F247-мар.26!E247</f>
        <v>15100</v>
      </c>
    </row>
    <row r="248" spans="1:9" x14ac:dyDescent="0.25">
      <c r="A248" s="23"/>
      <c r="B248" s="127" t="s">
        <v>49</v>
      </c>
      <c r="C248" s="63"/>
      <c r="D248" s="15"/>
      <c r="E248" s="20"/>
      <c r="F248" s="20"/>
      <c r="G248" s="121"/>
      <c r="H248" s="120"/>
      <c r="I248" s="20">
        <f>фев.26!I248+мар.26!F248-мар.26!E248</f>
        <v>200</v>
      </c>
    </row>
    <row r="249" spans="1:9" x14ac:dyDescent="0.25">
      <c r="A249" s="23"/>
      <c r="B249" s="127" t="s">
        <v>50</v>
      </c>
      <c r="C249" s="63"/>
      <c r="D249" s="15"/>
      <c r="E249" s="20"/>
      <c r="F249" s="20"/>
      <c r="G249" s="121"/>
      <c r="H249" s="120"/>
      <c r="I249" s="20">
        <f>фев.26!I249+мар.26!F249-мар.26!E249</f>
        <v>-2700</v>
      </c>
    </row>
    <row r="250" spans="1:9" x14ac:dyDescent="0.25">
      <c r="A250" s="23"/>
      <c r="B250" s="127">
        <f>243+1</f>
        <v>244</v>
      </c>
      <c r="C250" s="63"/>
      <c r="D250" s="15"/>
      <c r="E250" s="20"/>
      <c r="F250" s="20"/>
      <c r="G250" s="121"/>
      <c r="H250" s="120"/>
      <c r="I250" s="20">
        <f>фев.26!I250+мар.26!F250-мар.26!E250</f>
        <v>1350</v>
      </c>
    </row>
    <row r="251" spans="1:9" x14ac:dyDescent="0.25">
      <c r="A251" s="23"/>
      <c r="B251" s="127">
        <f t="shared" ref="B251:B271" si="4">B250+1</f>
        <v>245</v>
      </c>
      <c r="C251" s="63"/>
      <c r="D251" s="15"/>
      <c r="E251" s="20"/>
      <c r="F251" s="20"/>
      <c r="G251" s="121"/>
      <c r="H251" s="120"/>
      <c r="I251" s="20">
        <f>фев.26!I251+мар.26!F251-мар.26!E251</f>
        <v>-5400</v>
      </c>
    </row>
    <row r="252" spans="1:9" x14ac:dyDescent="0.25">
      <c r="A252" s="23"/>
      <c r="B252" s="127">
        <f t="shared" si="4"/>
        <v>246</v>
      </c>
      <c r="C252" s="63"/>
      <c r="D252" s="15"/>
      <c r="E252" s="20"/>
      <c r="F252" s="20"/>
      <c r="G252" s="121"/>
      <c r="H252" s="120"/>
      <c r="I252" s="20">
        <f>фев.26!I252+мар.26!F252-мар.26!E252</f>
        <v>-2700</v>
      </c>
    </row>
    <row r="253" spans="1:9" x14ac:dyDescent="0.25">
      <c r="A253" s="23"/>
      <c r="B253" s="127">
        <f t="shared" si="4"/>
        <v>247</v>
      </c>
      <c r="C253" s="63"/>
      <c r="D253" s="15"/>
      <c r="E253" s="20"/>
      <c r="F253" s="20"/>
      <c r="G253" s="121"/>
      <c r="H253" s="120"/>
      <c r="I253" s="20">
        <f>фев.26!I253+мар.26!F253-мар.26!E253</f>
        <v>6100</v>
      </c>
    </row>
    <row r="254" spans="1:9" x14ac:dyDescent="0.25">
      <c r="A254" s="23"/>
      <c r="B254" s="127">
        <f t="shared" si="4"/>
        <v>248</v>
      </c>
      <c r="C254" s="63"/>
      <c r="D254" s="15"/>
      <c r="E254" s="20"/>
      <c r="F254" s="20"/>
      <c r="G254" s="121"/>
      <c r="H254" s="120"/>
      <c r="I254" s="20">
        <f>фев.26!I254+мар.26!F254-мар.26!E254</f>
        <v>0</v>
      </c>
    </row>
    <row r="255" spans="1:9" x14ac:dyDescent="0.25">
      <c r="A255" s="23"/>
      <c r="B255" s="127">
        <f t="shared" si="4"/>
        <v>249</v>
      </c>
      <c r="C255" s="63"/>
      <c r="D255" s="15"/>
      <c r="E255" s="20"/>
      <c r="F255" s="20"/>
      <c r="G255" s="121"/>
      <c r="H255" s="120"/>
      <c r="I255" s="20">
        <f>фев.26!I255+мар.26!F255-мар.26!E255</f>
        <v>-2700</v>
      </c>
    </row>
    <row r="256" spans="1:9" x14ac:dyDescent="0.25">
      <c r="A256" s="23"/>
      <c r="B256" s="127">
        <f t="shared" si="4"/>
        <v>250</v>
      </c>
      <c r="C256" s="63"/>
      <c r="D256" s="15"/>
      <c r="E256" s="20"/>
      <c r="F256" s="20"/>
      <c r="G256" s="121"/>
      <c r="H256" s="120"/>
      <c r="I256" s="20">
        <f>фев.26!I256+мар.26!F256-мар.26!E256</f>
        <v>-18900</v>
      </c>
    </row>
    <row r="257" spans="1:9" x14ac:dyDescent="0.25">
      <c r="A257" s="23"/>
      <c r="B257" s="127">
        <f t="shared" si="4"/>
        <v>251</v>
      </c>
      <c r="C257" s="63"/>
      <c r="D257" s="15"/>
      <c r="E257" s="20"/>
      <c r="F257" s="20"/>
      <c r="G257" s="121"/>
      <c r="H257" s="120"/>
      <c r="I257" s="20">
        <f>фев.26!I257+мар.26!F257-мар.26!E257</f>
        <v>4050</v>
      </c>
    </row>
    <row r="258" spans="1:9" x14ac:dyDescent="0.25">
      <c r="A258" s="23"/>
      <c r="B258" s="127">
        <f t="shared" si="4"/>
        <v>252</v>
      </c>
      <c r="C258" s="63"/>
      <c r="D258" s="15"/>
      <c r="E258" s="20"/>
      <c r="F258" s="20"/>
      <c r="G258" s="121"/>
      <c r="H258" s="120"/>
      <c r="I258" s="20">
        <f>фев.26!I258+мар.26!F258-мар.26!E258</f>
        <v>-18900</v>
      </c>
    </row>
    <row r="259" spans="1:9" x14ac:dyDescent="0.25">
      <c r="A259" s="23"/>
      <c r="B259" s="127">
        <f t="shared" si="4"/>
        <v>253</v>
      </c>
      <c r="C259" s="63"/>
      <c r="D259" s="15"/>
      <c r="E259" s="20"/>
      <c r="F259" s="20"/>
      <c r="G259" s="121"/>
      <c r="H259" s="120"/>
      <c r="I259" s="20">
        <f>фев.26!I259+мар.26!F259-мар.26!E259</f>
        <v>-1350</v>
      </c>
    </row>
    <row r="260" spans="1:9" x14ac:dyDescent="0.25">
      <c r="A260" s="23"/>
      <c r="B260" s="127">
        <f t="shared" si="4"/>
        <v>254</v>
      </c>
      <c r="C260" s="63"/>
      <c r="D260" s="15"/>
      <c r="E260" s="20"/>
      <c r="F260" s="20"/>
      <c r="G260" s="121"/>
      <c r="H260" s="120"/>
      <c r="I260" s="20">
        <f>фев.26!I260+мар.26!F260-мар.26!E260</f>
        <v>1100</v>
      </c>
    </row>
    <row r="261" spans="1:9" x14ac:dyDescent="0.25">
      <c r="A261" s="23"/>
      <c r="B261" s="127">
        <v>256</v>
      </c>
      <c r="C261" s="63"/>
      <c r="D261" s="15"/>
      <c r="E261" s="20"/>
      <c r="F261" s="20"/>
      <c r="G261" s="121"/>
      <c r="H261" s="120"/>
      <c r="I261" s="20">
        <f>фев.26!I261+мар.26!F261-мар.26!E261</f>
        <v>-18900</v>
      </c>
    </row>
    <row r="262" spans="1:9" x14ac:dyDescent="0.25">
      <c r="A262" s="23"/>
      <c r="B262" s="127">
        <v>258</v>
      </c>
      <c r="C262" s="63"/>
      <c r="D262" s="15"/>
      <c r="E262" s="20"/>
      <c r="F262" s="20"/>
      <c r="G262" s="121"/>
      <c r="H262" s="120"/>
      <c r="I262" s="20">
        <f>фев.26!I262+мар.26!F262-мар.26!E262</f>
        <v>-8100</v>
      </c>
    </row>
    <row r="263" spans="1:9" x14ac:dyDescent="0.25">
      <c r="A263" s="23"/>
      <c r="B263" s="127">
        <f t="shared" si="4"/>
        <v>259</v>
      </c>
      <c r="C263" s="63"/>
      <c r="D263" s="15"/>
      <c r="E263" s="20"/>
      <c r="F263" s="20"/>
      <c r="G263" s="121"/>
      <c r="H263" s="120"/>
      <c r="I263" s="20">
        <f>фев.26!I263+мар.26!F263-мар.26!E263</f>
        <v>-9450</v>
      </c>
    </row>
    <row r="264" spans="1:9" x14ac:dyDescent="0.25">
      <c r="A264" s="23"/>
      <c r="B264" s="127">
        <f t="shared" si="4"/>
        <v>260</v>
      </c>
      <c r="C264" s="63"/>
      <c r="D264" s="15"/>
      <c r="E264" s="20"/>
      <c r="F264" s="20"/>
      <c r="G264" s="121"/>
      <c r="H264" s="120"/>
      <c r="I264" s="20">
        <f>фев.26!I264+мар.26!F264-мар.26!E264</f>
        <v>-6450</v>
      </c>
    </row>
    <row r="265" spans="1:9" x14ac:dyDescent="0.25">
      <c r="A265" s="23"/>
      <c r="B265" s="127">
        <f t="shared" si="4"/>
        <v>261</v>
      </c>
      <c r="C265" s="63"/>
      <c r="D265" s="15"/>
      <c r="E265" s="20"/>
      <c r="F265" s="20"/>
      <c r="G265" s="121"/>
      <c r="H265" s="120"/>
      <c r="I265" s="20">
        <f>фев.26!I265+мар.26!F265-мар.26!E265</f>
        <v>-16200</v>
      </c>
    </row>
    <row r="266" spans="1:9" x14ac:dyDescent="0.25">
      <c r="A266" s="23"/>
      <c r="B266" s="127">
        <f t="shared" si="4"/>
        <v>262</v>
      </c>
      <c r="C266" s="63"/>
      <c r="D266" s="15"/>
      <c r="E266" s="20"/>
      <c r="F266" s="20"/>
      <c r="G266" s="121"/>
      <c r="H266" s="120"/>
      <c r="I266" s="20">
        <f>фев.26!I266+мар.26!F266-мар.26!E266</f>
        <v>-4050</v>
      </c>
    </row>
    <row r="267" spans="1:9" x14ac:dyDescent="0.25">
      <c r="A267" s="23"/>
      <c r="B267" s="127">
        <f t="shared" si="4"/>
        <v>263</v>
      </c>
      <c r="C267" s="63"/>
      <c r="D267" s="15"/>
      <c r="E267" s="20"/>
      <c r="F267" s="20"/>
      <c r="G267" s="121"/>
      <c r="H267" s="120"/>
      <c r="I267" s="20">
        <f>фев.26!I267+мар.26!F267-мар.26!E267</f>
        <v>-18900</v>
      </c>
    </row>
    <row r="268" spans="1:9" x14ac:dyDescent="0.25">
      <c r="A268" s="23"/>
      <c r="B268" s="127">
        <f t="shared" si="4"/>
        <v>264</v>
      </c>
      <c r="C268" s="63"/>
      <c r="D268" s="15"/>
      <c r="E268" s="20"/>
      <c r="F268" s="20"/>
      <c r="G268" s="121"/>
      <c r="H268" s="120"/>
      <c r="I268" s="20">
        <f>фев.26!I268+мар.26!F268-мар.26!E268</f>
        <v>-10800</v>
      </c>
    </row>
    <row r="269" spans="1:9" x14ac:dyDescent="0.25">
      <c r="A269" s="23"/>
      <c r="B269" s="127">
        <f t="shared" si="4"/>
        <v>265</v>
      </c>
      <c r="C269" s="63"/>
      <c r="D269" s="15"/>
      <c r="E269" s="20"/>
      <c r="F269" s="20"/>
      <c r="G269" s="121"/>
      <c r="H269" s="120"/>
      <c r="I269" s="20">
        <f>фев.26!I269+мар.26!F269-мар.26!E269</f>
        <v>-16200</v>
      </c>
    </row>
    <row r="270" spans="1:9" x14ac:dyDescent="0.25">
      <c r="A270" s="23"/>
      <c r="B270" s="127">
        <f t="shared" si="4"/>
        <v>266</v>
      </c>
      <c r="C270" s="67"/>
      <c r="D270" s="15"/>
      <c r="E270" s="20"/>
      <c r="F270" s="20"/>
      <c r="G270" s="121"/>
      <c r="H270" s="120"/>
      <c r="I270" s="20">
        <f>фев.26!I270+мар.26!F270-мар.26!E270</f>
        <v>-9450</v>
      </c>
    </row>
    <row r="271" spans="1:9" x14ac:dyDescent="0.25">
      <c r="A271" s="23"/>
      <c r="B271" s="127">
        <f t="shared" si="4"/>
        <v>267</v>
      </c>
      <c r="C271" s="67"/>
      <c r="D271" s="15"/>
      <c r="E271" s="20"/>
      <c r="F271" s="20"/>
      <c r="G271" s="121"/>
      <c r="H271" s="120"/>
      <c r="I271" s="20">
        <f>фев.26!I271+мар.26!F271-мар.26!E271</f>
        <v>-2700</v>
      </c>
    </row>
    <row r="272" spans="1:9" x14ac:dyDescent="0.25">
      <c r="A272" s="19"/>
      <c r="B272" s="127">
        <v>268</v>
      </c>
      <c r="C272" s="67"/>
      <c r="D272" s="15"/>
      <c r="E272" s="20"/>
      <c r="F272" s="20"/>
      <c r="G272" s="121"/>
      <c r="H272" s="120"/>
      <c r="I272" s="20">
        <f>фев.26!I272+мар.26!F272-мар.26!E272</f>
        <v>-2150</v>
      </c>
    </row>
    <row r="273" spans="1:9" x14ac:dyDescent="0.25">
      <c r="A273" s="19"/>
      <c r="B273" s="127">
        <v>269</v>
      </c>
      <c r="C273" s="67"/>
      <c r="D273" s="15"/>
      <c r="E273" s="20"/>
      <c r="F273" s="20"/>
      <c r="G273" s="121"/>
      <c r="H273" s="120"/>
      <c r="I273" s="20">
        <f>фев.26!I273+мар.26!F273-мар.26!E273</f>
        <v>11100</v>
      </c>
    </row>
    <row r="274" spans="1:9" x14ac:dyDescent="0.25">
      <c r="A274" s="19"/>
      <c r="B274" s="127" t="s">
        <v>51</v>
      </c>
      <c r="C274" s="67"/>
      <c r="D274" s="15"/>
      <c r="E274" s="20"/>
      <c r="F274" s="20"/>
      <c r="G274" s="121"/>
      <c r="H274" s="120"/>
      <c r="I274" s="20">
        <f>фев.26!I274+мар.26!F274-мар.26!E274</f>
        <v>12800</v>
      </c>
    </row>
    <row r="275" spans="1:9" x14ac:dyDescent="0.25">
      <c r="A275" s="19"/>
      <c r="B275" s="127">
        <v>272</v>
      </c>
      <c r="C275" s="67"/>
      <c r="D275" s="15"/>
      <c r="E275" s="20"/>
      <c r="F275" s="20"/>
      <c r="G275" s="121"/>
      <c r="H275" s="120"/>
      <c r="I275" s="20">
        <f>фев.26!I275+мар.26!F275-мар.26!E275</f>
        <v>-18900</v>
      </c>
    </row>
    <row r="276" spans="1:9" x14ac:dyDescent="0.25">
      <c r="A276" s="19"/>
      <c r="B276" s="127">
        <f>B275+1</f>
        <v>273</v>
      </c>
      <c r="C276" s="67"/>
      <c r="D276" s="15"/>
      <c r="E276" s="20"/>
      <c r="F276" s="20"/>
      <c r="G276" s="121"/>
      <c r="H276" s="120"/>
      <c r="I276" s="20">
        <f>фев.26!I276+мар.26!F276-мар.26!E276</f>
        <v>4050</v>
      </c>
    </row>
    <row r="277" spans="1:9" x14ac:dyDescent="0.25">
      <c r="A277" s="19"/>
      <c r="B277" s="127">
        <f>B276+1</f>
        <v>274</v>
      </c>
      <c r="C277" s="67"/>
      <c r="D277" s="15"/>
      <c r="E277" s="20"/>
      <c r="F277" s="20"/>
      <c r="G277" s="121"/>
      <c r="H277" s="120"/>
      <c r="I277" s="20">
        <f>фев.26!I277+мар.26!F277-мар.26!E277</f>
        <v>0</v>
      </c>
    </row>
    <row r="278" spans="1:9" x14ac:dyDescent="0.25">
      <c r="A278" s="19"/>
      <c r="B278" s="127">
        <f>B277+1</f>
        <v>275</v>
      </c>
      <c r="C278" s="67"/>
      <c r="D278" s="15"/>
      <c r="E278" s="20"/>
      <c r="F278" s="20"/>
      <c r="G278" s="121"/>
      <c r="H278" s="120"/>
      <c r="I278" s="20">
        <f>фев.26!I278+мар.26!F278-мар.26!E278</f>
        <v>-1350</v>
      </c>
    </row>
    <row r="279" spans="1:9" x14ac:dyDescent="0.25">
      <c r="A279" s="19"/>
      <c r="B279" s="127">
        <f>B278+1</f>
        <v>276</v>
      </c>
      <c r="C279" s="67"/>
      <c r="D279" s="15"/>
      <c r="E279" s="20"/>
      <c r="F279" s="20"/>
      <c r="G279" s="121"/>
      <c r="H279" s="120"/>
      <c r="I279" s="20">
        <f>фев.26!I279+мар.26!F279-мар.26!E279</f>
        <v>-8900</v>
      </c>
    </row>
    <row r="280" spans="1:9" x14ac:dyDescent="0.25">
      <c r="A280" s="19"/>
      <c r="B280" s="127">
        <v>277</v>
      </c>
      <c r="C280" s="67"/>
      <c r="D280" s="15"/>
      <c r="E280" s="20"/>
      <c r="F280" s="20"/>
      <c r="G280" s="121"/>
      <c r="H280" s="120"/>
      <c r="I280" s="20">
        <f>фев.26!I280+мар.26!F280-мар.26!E280</f>
        <v>-2700</v>
      </c>
    </row>
    <row r="281" spans="1:9" x14ac:dyDescent="0.25">
      <c r="A281" s="19"/>
      <c r="B281" s="127">
        <v>278</v>
      </c>
      <c r="C281" s="67"/>
      <c r="D281" s="15"/>
      <c r="E281" s="20"/>
      <c r="F281" s="20"/>
      <c r="G281" s="121"/>
      <c r="H281" s="120"/>
      <c r="I281" s="20">
        <f>фев.26!I281+мар.26!F281-мар.26!E281</f>
        <v>-520.40000000000009</v>
      </c>
    </row>
    <row r="282" spans="1:9" x14ac:dyDescent="0.25">
      <c r="A282" s="19"/>
      <c r="B282" s="127" t="s">
        <v>52</v>
      </c>
      <c r="C282" s="67"/>
      <c r="D282" s="15"/>
      <c r="E282" s="20"/>
      <c r="F282" s="20"/>
      <c r="G282" s="121"/>
      <c r="H282" s="120"/>
      <c r="I282" s="20">
        <f>фев.26!I282+мар.26!F282-мар.26!E282</f>
        <v>-18900</v>
      </c>
    </row>
    <row r="283" spans="1:9" x14ac:dyDescent="0.25">
      <c r="A283" s="19"/>
      <c r="B283" s="127" t="s">
        <v>53</v>
      </c>
      <c r="C283" s="67"/>
      <c r="D283" s="15"/>
      <c r="E283" s="20"/>
      <c r="F283" s="20"/>
      <c r="G283" s="121"/>
      <c r="H283" s="120"/>
      <c r="I283" s="20">
        <f>фев.26!I283+мар.26!F283-мар.26!E283</f>
        <v>-18900</v>
      </c>
    </row>
    <row r="284" spans="1:9" x14ac:dyDescent="0.25">
      <c r="A284" s="19"/>
      <c r="B284" s="127">
        <v>280</v>
      </c>
      <c r="C284" s="67"/>
      <c r="D284" s="15"/>
      <c r="E284" s="20"/>
      <c r="F284" s="20"/>
      <c r="G284" s="121"/>
      <c r="H284" s="120"/>
      <c r="I284" s="20">
        <f>фев.26!I284+мар.26!F284-мар.26!E284</f>
        <v>-18900</v>
      </c>
    </row>
    <row r="285" spans="1:9" x14ac:dyDescent="0.25">
      <c r="A285" s="19"/>
      <c r="B285" s="127">
        <v>281</v>
      </c>
      <c r="C285" s="67"/>
      <c r="D285" s="15"/>
      <c r="E285" s="20"/>
      <c r="F285" s="20"/>
      <c r="G285" s="121"/>
      <c r="H285" s="120"/>
      <c r="I285" s="20">
        <f>фев.26!I285+мар.26!F285-мар.26!E285</f>
        <v>-1350</v>
      </c>
    </row>
    <row r="286" spans="1:9" x14ac:dyDescent="0.25">
      <c r="A286" s="19"/>
      <c r="B286" s="127">
        <v>282</v>
      </c>
      <c r="C286" s="67"/>
      <c r="D286" s="15"/>
      <c r="E286" s="20"/>
      <c r="F286" s="20"/>
      <c r="G286" s="121"/>
      <c r="H286" s="120"/>
      <c r="I286" s="20">
        <f>фев.26!I286+мар.26!F286-мар.26!E286</f>
        <v>100</v>
      </c>
    </row>
    <row r="287" spans="1:9" x14ac:dyDescent="0.25">
      <c r="A287" s="23"/>
      <c r="B287" s="127">
        <v>283</v>
      </c>
      <c r="C287" s="67"/>
      <c r="D287" s="15"/>
      <c r="E287" s="20"/>
      <c r="F287" s="20"/>
      <c r="G287" s="121"/>
      <c r="H287" s="120"/>
      <c r="I287" s="20">
        <f>фев.26!I287+мар.26!F287-мар.26!E287</f>
        <v>-2700</v>
      </c>
    </row>
    <row r="288" spans="1:9" x14ac:dyDescent="0.25">
      <c r="A288" s="23"/>
      <c r="B288" s="127">
        <v>284</v>
      </c>
      <c r="C288" s="67"/>
      <c r="D288" s="15"/>
      <c r="E288" s="20"/>
      <c r="F288" s="20"/>
      <c r="G288" s="121"/>
      <c r="H288" s="120"/>
      <c r="I288" s="20">
        <f>фев.26!I288+мар.26!F288-мар.26!E288</f>
        <v>-2700</v>
      </c>
    </row>
    <row r="289" spans="1:9" x14ac:dyDescent="0.25">
      <c r="A289" s="23"/>
      <c r="B289" s="127">
        <f>B288+1</f>
        <v>285</v>
      </c>
      <c r="C289" s="67"/>
      <c r="D289" s="15"/>
      <c r="E289" s="20"/>
      <c r="F289" s="20"/>
      <c r="G289" s="121"/>
      <c r="H289" s="120"/>
      <c r="I289" s="20">
        <f>фев.26!I289+мар.26!F289-мар.26!E289</f>
        <v>-1350</v>
      </c>
    </row>
    <row r="290" spans="1:9" x14ac:dyDescent="0.25">
      <c r="A290" s="23"/>
      <c r="B290" s="127">
        <f>B289+1</f>
        <v>286</v>
      </c>
      <c r="C290" s="67"/>
      <c r="D290" s="15"/>
      <c r="E290" s="20"/>
      <c r="F290" s="20"/>
      <c r="G290" s="121"/>
      <c r="H290" s="120"/>
      <c r="I290" s="20">
        <f>фев.26!I290+мар.26!F290-мар.26!E290</f>
        <v>-2700</v>
      </c>
    </row>
    <row r="291" spans="1:9" x14ac:dyDescent="0.25">
      <c r="A291" s="23"/>
      <c r="B291" s="127">
        <f>B290+1</f>
        <v>287</v>
      </c>
      <c r="C291" s="67"/>
      <c r="D291" s="15"/>
      <c r="E291" s="20"/>
      <c r="F291" s="20"/>
      <c r="G291" s="121"/>
      <c r="H291" s="120"/>
      <c r="I291" s="20">
        <f>фев.26!I291+мар.26!F291-мар.26!E291</f>
        <v>-1350</v>
      </c>
    </row>
    <row r="292" spans="1:9" x14ac:dyDescent="0.25">
      <c r="A292" s="23"/>
      <c r="B292" s="127">
        <f>288.289</f>
        <v>288.28899999999999</v>
      </c>
      <c r="C292" s="67"/>
      <c r="D292" s="15"/>
      <c r="E292" s="20"/>
      <c r="F292" s="20"/>
      <c r="G292" s="121"/>
      <c r="H292" s="120"/>
      <c r="I292" s="20">
        <f>фев.26!I292+мар.26!F292-мар.26!E292</f>
        <v>2700</v>
      </c>
    </row>
    <row r="293" spans="1:9" x14ac:dyDescent="0.25">
      <c r="A293" s="23"/>
      <c r="B293" s="127">
        <v>290</v>
      </c>
      <c r="C293" s="67"/>
      <c r="D293" s="15"/>
      <c r="E293" s="20"/>
      <c r="F293" s="20"/>
      <c r="G293" s="121"/>
      <c r="H293" s="120"/>
      <c r="I293" s="20">
        <f>фев.26!I293+мар.26!F293-мар.26!E293</f>
        <v>0</v>
      </c>
    </row>
    <row r="294" spans="1:9" x14ac:dyDescent="0.25">
      <c r="A294" s="23"/>
      <c r="B294" s="127">
        <f>B293+1</f>
        <v>291</v>
      </c>
      <c r="C294" s="67"/>
      <c r="D294" s="15"/>
      <c r="E294" s="20"/>
      <c r="F294" s="20"/>
      <c r="G294" s="121"/>
      <c r="H294" s="120"/>
      <c r="I294" s="20">
        <f>фев.26!I294+мар.26!F294-мар.26!E294</f>
        <v>0</v>
      </c>
    </row>
    <row r="295" spans="1:9" x14ac:dyDescent="0.25">
      <c r="A295" s="19"/>
      <c r="B295" s="127">
        <v>292</v>
      </c>
      <c r="C295" s="67"/>
      <c r="D295" s="15"/>
      <c r="E295" s="20"/>
      <c r="F295" s="20"/>
      <c r="G295" s="121"/>
      <c r="H295" s="120"/>
      <c r="I295" s="20">
        <f>фев.26!I295+мар.26!F295-мар.26!E295</f>
        <v>-1350</v>
      </c>
    </row>
    <row r="296" spans="1:9" x14ac:dyDescent="0.25">
      <c r="A296" s="19"/>
      <c r="B296" s="127">
        <f>B295+1</f>
        <v>293</v>
      </c>
      <c r="C296" s="67"/>
      <c r="D296" s="15"/>
      <c r="E296" s="20"/>
      <c r="F296" s="20"/>
      <c r="G296" s="121"/>
      <c r="H296" s="120"/>
      <c r="I296" s="20">
        <f>фев.26!I296+мар.26!F296-мар.26!E296</f>
        <v>-18900</v>
      </c>
    </row>
    <row r="297" spans="1:9" x14ac:dyDescent="0.25">
      <c r="A297" s="19"/>
      <c r="B297" s="127">
        <f t="shared" ref="B297:B352" si="5">B296+1</f>
        <v>294</v>
      </c>
      <c r="C297" s="67"/>
      <c r="D297" s="15"/>
      <c r="E297" s="20"/>
      <c r="F297" s="20"/>
      <c r="G297" s="121"/>
      <c r="H297" s="120"/>
      <c r="I297" s="20">
        <f>фев.26!I297+мар.26!F297-мар.26!E297</f>
        <v>2700</v>
      </c>
    </row>
    <row r="298" spans="1:9" x14ac:dyDescent="0.25">
      <c r="A298" s="19"/>
      <c r="B298" s="127">
        <f t="shared" si="5"/>
        <v>295</v>
      </c>
      <c r="C298" s="67"/>
      <c r="D298" s="15"/>
      <c r="E298" s="20"/>
      <c r="F298" s="20"/>
      <c r="G298" s="121"/>
      <c r="H298" s="120"/>
      <c r="I298" s="20">
        <f>фев.26!I298+мар.26!F298-мар.26!E298</f>
        <v>-18900</v>
      </c>
    </row>
    <row r="299" spans="1:9" x14ac:dyDescent="0.25">
      <c r="A299" s="19"/>
      <c r="B299" s="127">
        <f t="shared" si="5"/>
        <v>296</v>
      </c>
      <c r="C299" s="67"/>
      <c r="D299" s="15"/>
      <c r="E299" s="20"/>
      <c r="F299" s="20"/>
      <c r="G299" s="121"/>
      <c r="H299" s="120"/>
      <c r="I299" s="20">
        <f>фев.26!I299+мар.26!F299-мар.26!E299</f>
        <v>0</v>
      </c>
    </row>
    <row r="300" spans="1:9" x14ac:dyDescent="0.25">
      <c r="A300" s="19"/>
      <c r="B300" s="127">
        <f t="shared" si="5"/>
        <v>297</v>
      </c>
      <c r="C300" s="67"/>
      <c r="D300" s="15"/>
      <c r="E300" s="20"/>
      <c r="F300" s="20"/>
      <c r="G300" s="121"/>
      <c r="H300" s="120"/>
      <c r="I300" s="20">
        <f>фев.26!I300+мар.26!F300-мар.26!E300</f>
        <v>1350</v>
      </c>
    </row>
    <row r="301" spans="1:9" x14ac:dyDescent="0.25">
      <c r="A301" s="19"/>
      <c r="B301" s="127">
        <f t="shared" si="5"/>
        <v>298</v>
      </c>
      <c r="C301" s="67"/>
      <c r="D301" s="15"/>
      <c r="E301" s="20"/>
      <c r="F301" s="20"/>
      <c r="G301" s="121"/>
      <c r="H301" s="120"/>
      <c r="I301" s="20">
        <f>фев.26!I301+мар.26!F301-мар.26!E301</f>
        <v>0</v>
      </c>
    </row>
    <row r="302" spans="1:9" x14ac:dyDescent="0.25">
      <c r="A302" s="19"/>
      <c r="B302" s="127">
        <f t="shared" si="5"/>
        <v>299</v>
      </c>
      <c r="C302" s="67"/>
      <c r="D302" s="15"/>
      <c r="E302" s="20"/>
      <c r="F302" s="20"/>
      <c r="G302" s="121"/>
      <c r="H302" s="120"/>
      <c r="I302" s="20">
        <f>фев.26!I302+мар.26!F302-мар.26!E302</f>
        <v>0</v>
      </c>
    </row>
    <row r="303" spans="1:9" x14ac:dyDescent="0.25">
      <c r="A303" s="19"/>
      <c r="B303" s="127">
        <f t="shared" si="5"/>
        <v>300</v>
      </c>
      <c r="C303" s="67"/>
      <c r="D303" s="15"/>
      <c r="E303" s="20"/>
      <c r="F303" s="20"/>
      <c r="G303" s="121"/>
      <c r="H303" s="120"/>
      <c r="I303" s="20">
        <f>фев.26!I303+мар.26!F303-мар.26!E303</f>
        <v>-17550</v>
      </c>
    </row>
    <row r="304" spans="1:9" x14ac:dyDescent="0.25">
      <c r="A304" s="19"/>
      <c r="B304" s="127">
        <f t="shared" si="5"/>
        <v>301</v>
      </c>
      <c r="C304" s="67"/>
      <c r="D304" s="15"/>
      <c r="E304" s="20"/>
      <c r="F304" s="20"/>
      <c r="G304" s="121"/>
      <c r="H304" s="120"/>
      <c r="I304" s="20">
        <f>фев.26!I304+мар.26!F304-мар.26!E304</f>
        <v>-2700</v>
      </c>
    </row>
    <row r="305" spans="1:9" x14ac:dyDescent="0.25">
      <c r="A305" s="19"/>
      <c r="B305" s="127">
        <f t="shared" si="5"/>
        <v>302</v>
      </c>
      <c r="C305" s="67"/>
      <c r="D305" s="15"/>
      <c r="E305" s="20"/>
      <c r="F305" s="20"/>
      <c r="G305" s="121"/>
      <c r="H305" s="120"/>
      <c r="I305" s="20">
        <f>фев.26!I305+мар.26!F305-мар.26!E305</f>
        <v>-2700</v>
      </c>
    </row>
    <row r="306" spans="1:9" x14ac:dyDescent="0.25">
      <c r="A306" s="19"/>
      <c r="B306" s="127">
        <f t="shared" si="5"/>
        <v>303</v>
      </c>
      <c r="C306" s="67"/>
      <c r="D306" s="15"/>
      <c r="E306" s="20"/>
      <c r="F306" s="20"/>
      <c r="G306" s="121"/>
      <c r="H306" s="120"/>
      <c r="I306" s="20">
        <f>фев.26!I306+мар.26!F306-мар.26!E306</f>
        <v>-2700</v>
      </c>
    </row>
    <row r="307" spans="1:9" x14ac:dyDescent="0.25">
      <c r="A307" s="19"/>
      <c r="B307" s="127">
        <f t="shared" si="5"/>
        <v>304</v>
      </c>
      <c r="C307" s="67"/>
      <c r="D307" s="15"/>
      <c r="E307" s="20"/>
      <c r="F307" s="20"/>
      <c r="G307" s="121"/>
      <c r="H307" s="120"/>
      <c r="I307" s="20">
        <f>фев.26!I307+мар.26!F307-мар.26!E307</f>
        <v>-18900</v>
      </c>
    </row>
    <row r="308" spans="1:9" x14ac:dyDescent="0.25">
      <c r="A308" s="19"/>
      <c r="B308" s="127">
        <f t="shared" si="5"/>
        <v>305</v>
      </c>
      <c r="C308" s="67"/>
      <c r="D308" s="15"/>
      <c r="E308" s="20"/>
      <c r="F308" s="20"/>
      <c r="G308" s="121"/>
      <c r="H308" s="120"/>
      <c r="I308" s="20">
        <f>фев.26!I308+мар.26!F308-мар.26!E308</f>
        <v>-1350</v>
      </c>
    </row>
    <row r="309" spans="1:9" x14ac:dyDescent="0.25">
      <c r="A309" s="19"/>
      <c r="B309" s="127">
        <f t="shared" si="5"/>
        <v>306</v>
      </c>
      <c r="C309" s="67"/>
      <c r="D309" s="15"/>
      <c r="E309" s="20"/>
      <c r="F309" s="20"/>
      <c r="G309" s="121"/>
      <c r="H309" s="120"/>
      <c r="I309" s="20">
        <f>фев.26!I309+мар.26!F309-мар.26!E309</f>
        <v>-6750</v>
      </c>
    </row>
    <row r="310" spans="1:9" x14ac:dyDescent="0.25">
      <c r="A310" s="19"/>
      <c r="B310" s="127">
        <f t="shared" si="5"/>
        <v>307</v>
      </c>
      <c r="C310" s="67"/>
      <c r="D310" s="15"/>
      <c r="E310" s="20"/>
      <c r="F310" s="20"/>
      <c r="G310" s="121"/>
      <c r="H310" s="120"/>
      <c r="I310" s="20">
        <f>фев.26!I310+мар.26!F310-мар.26!E310</f>
        <v>-18900</v>
      </c>
    </row>
    <row r="311" spans="1:9" x14ac:dyDescent="0.25">
      <c r="A311" s="19"/>
      <c r="B311" s="127">
        <f t="shared" si="5"/>
        <v>308</v>
      </c>
      <c r="C311" s="67"/>
      <c r="D311" s="15"/>
      <c r="E311" s="20"/>
      <c r="F311" s="20"/>
      <c r="G311" s="121"/>
      <c r="H311" s="120"/>
      <c r="I311" s="20">
        <f>фев.26!I311+мар.26!F311-мар.26!E311</f>
        <v>-1350</v>
      </c>
    </row>
    <row r="312" spans="1:9" x14ac:dyDescent="0.25">
      <c r="A312" s="19"/>
      <c r="B312" s="127">
        <f t="shared" si="5"/>
        <v>309</v>
      </c>
      <c r="C312" s="67"/>
      <c r="D312" s="15"/>
      <c r="E312" s="20"/>
      <c r="F312" s="20"/>
      <c r="G312" s="121"/>
      <c r="H312" s="120"/>
      <c r="I312" s="20">
        <f>фев.26!I312+мар.26!F312-мар.26!E312</f>
        <v>-18900</v>
      </c>
    </row>
    <row r="313" spans="1:9" x14ac:dyDescent="0.25">
      <c r="A313" s="19"/>
      <c r="B313" s="127">
        <f t="shared" si="5"/>
        <v>310</v>
      </c>
      <c r="C313" s="168" t="s">
        <v>933</v>
      </c>
      <c r="D313" s="15"/>
      <c r="E313" s="20"/>
      <c r="F313" s="20"/>
      <c r="G313" s="121"/>
      <c r="H313" s="120"/>
      <c r="I313" s="20">
        <f>фев.26!I313+мар.26!F313-мар.26!E313</f>
        <v>-1350</v>
      </c>
    </row>
    <row r="314" spans="1:9" x14ac:dyDescent="0.25">
      <c r="A314" s="19"/>
      <c r="B314" s="127">
        <f t="shared" si="5"/>
        <v>311</v>
      </c>
      <c r="C314" s="169"/>
      <c r="D314" s="15"/>
      <c r="E314" s="20"/>
      <c r="F314" s="20"/>
      <c r="G314" s="121"/>
      <c r="H314" s="120"/>
      <c r="I314" s="20">
        <f>фев.26!I314+мар.26!F314-мар.26!E314</f>
        <v>0</v>
      </c>
    </row>
    <row r="315" spans="1:9" x14ac:dyDescent="0.25">
      <c r="A315" s="19"/>
      <c r="B315" s="127">
        <f t="shared" si="5"/>
        <v>312</v>
      </c>
      <c r="C315" s="67"/>
      <c r="D315" s="15"/>
      <c r="E315" s="20"/>
      <c r="F315" s="20"/>
      <c r="G315" s="121"/>
      <c r="H315" s="120"/>
      <c r="I315" s="20">
        <f>фев.26!I315+мар.26!F315-мар.26!E315</f>
        <v>-18900</v>
      </c>
    </row>
    <row r="316" spans="1:9" x14ac:dyDescent="0.25">
      <c r="A316" s="19"/>
      <c r="B316" s="127">
        <f t="shared" si="5"/>
        <v>313</v>
      </c>
      <c r="C316" s="67"/>
      <c r="D316" s="15"/>
      <c r="E316" s="20"/>
      <c r="F316" s="20"/>
      <c r="G316" s="121"/>
      <c r="H316" s="120"/>
      <c r="I316" s="20">
        <f>фев.26!I316+мар.26!F316-мар.26!E316</f>
        <v>-9450</v>
      </c>
    </row>
    <row r="317" spans="1:9" x14ac:dyDescent="0.25">
      <c r="A317" s="19"/>
      <c r="B317" s="127">
        <f t="shared" si="5"/>
        <v>314</v>
      </c>
      <c r="C317" s="67"/>
      <c r="D317" s="15"/>
      <c r="E317" s="20"/>
      <c r="F317" s="20"/>
      <c r="G317" s="121"/>
      <c r="H317" s="120"/>
      <c r="I317" s="20">
        <f>фев.26!I317+мар.26!F317-мар.26!E317</f>
        <v>0</v>
      </c>
    </row>
    <row r="318" spans="1:9" x14ac:dyDescent="0.25">
      <c r="A318" s="19"/>
      <c r="B318" s="127">
        <f t="shared" si="5"/>
        <v>315</v>
      </c>
      <c r="C318" s="67"/>
      <c r="D318" s="15"/>
      <c r="E318" s="20"/>
      <c r="F318" s="20"/>
      <c r="G318" s="121"/>
      <c r="H318" s="120"/>
      <c r="I318" s="20">
        <f>фев.26!I318+мар.26!F318-мар.26!E318</f>
        <v>0</v>
      </c>
    </row>
    <row r="319" spans="1:9" x14ac:dyDescent="0.25">
      <c r="A319" s="19"/>
      <c r="B319" s="127">
        <f t="shared" si="5"/>
        <v>316</v>
      </c>
      <c r="C319" s="67"/>
      <c r="D319" s="15"/>
      <c r="E319" s="20"/>
      <c r="F319" s="20"/>
      <c r="G319" s="121"/>
      <c r="H319" s="120"/>
      <c r="I319" s="20">
        <f>фев.26!I319+мар.26!F319-мар.26!E319</f>
        <v>-4050</v>
      </c>
    </row>
    <row r="320" spans="1:9" x14ac:dyDescent="0.25">
      <c r="A320" s="19"/>
      <c r="B320" s="127">
        <f t="shared" si="5"/>
        <v>317</v>
      </c>
      <c r="C320" s="35"/>
      <c r="D320" s="15"/>
      <c r="E320" s="20"/>
      <c r="F320" s="20"/>
      <c r="G320" s="121"/>
      <c r="H320" s="120"/>
      <c r="I320" s="20">
        <f>фев.26!I320+мар.26!F320-мар.26!E320</f>
        <v>-2700</v>
      </c>
    </row>
    <row r="321" spans="1:9" x14ac:dyDescent="0.25">
      <c r="A321" s="19"/>
      <c r="B321" s="127">
        <f t="shared" si="5"/>
        <v>318</v>
      </c>
      <c r="C321" s="67"/>
      <c r="D321" s="15"/>
      <c r="E321" s="20"/>
      <c r="F321" s="20"/>
      <c r="G321" s="121"/>
      <c r="H321" s="120"/>
      <c r="I321" s="20">
        <f>фев.26!I321+мар.26!F321-мар.26!E321</f>
        <v>-6900</v>
      </c>
    </row>
    <row r="322" spans="1:9" x14ac:dyDescent="0.25">
      <c r="A322" s="19"/>
      <c r="B322" s="127">
        <f t="shared" si="5"/>
        <v>319</v>
      </c>
      <c r="C322" s="67"/>
      <c r="D322" s="15"/>
      <c r="E322" s="20"/>
      <c r="F322" s="20"/>
      <c r="G322" s="121"/>
      <c r="H322" s="120"/>
      <c r="I322" s="20">
        <f>фев.26!I322+мар.26!F322-мар.26!E322</f>
        <v>0</v>
      </c>
    </row>
    <row r="323" spans="1:9" x14ac:dyDescent="0.25">
      <c r="A323" s="19"/>
      <c r="B323" s="127">
        <f t="shared" si="5"/>
        <v>320</v>
      </c>
      <c r="C323" s="67"/>
      <c r="D323" s="15"/>
      <c r="E323" s="20"/>
      <c r="F323" s="20"/>
      <c r="G323" s="121"/>
      <c r="H323" s="120"/>
      <c r="I323" s="20">
        <f>фев.26!I323+мар.26!F323-мар.26!E323</f>
        <v>-18900</v>
      </c>
    </row>
    <row r="324" spans="1:9" x14ac:dyDescent="0.25">
      <c r="A324" s="19"/>
      <c r="B324" s="127">
        <f t="shared" si="5"/>
        <v>321</v>
      </c>
      <c r="C324" s="67"/>
      <c r="D324" s="15"/>
      <c r="E324" s="20"/>
      <c r="F324" s="20"/>
      <c r="G324" s="121"/>
      <c r="H324" s="120"/>
      <c r="I324" s="20">
        <f>фев.26!I324+мар.26!F324-мар.26!E324</f>
        <v>39150</v>
      </c>
    </row>
    <row r="325" spans="1:9" x14ac:dyDescent="0.25">
      <c r="A325" s="19"/>
      <c r="B325" s="127">
        <f t="shared" si="5"/>
        <v>322</v>
      </c>
      <c r="C325" s="67"/>
      <c r="D325" s="15"/>
      <c r="E325" s="20"/>
      <c r="F325" s="20"/>
      <c r="G325" s="121"/>
      <c r="H325" s="120"/>
      <c r="I325" s="20">
        <f>фев.26!I325+мар.26!F325-мар.26!E325</f>
        <v>-6900</v>
      </c>
    </row>
    <row r="326" spans="1:9" x14ac:dyDescent="0.25">
      <c r="A326" s="19"/>
      <c r="B326" s="127">
        <f t="shared" si="5"/>
        <v>323</v>
      </c>
      <c r="C326" s="67"/>
      <c r="D326" s="15"/>
      <c r="E326" s="20"/>
      <c r="F326" s="20"/>
      <c r="G326" s="121"/>
      <c r="H326" s="120"/>
      <c r="I326" s="20">
        <f>фев.26!I326+мар.26!F326-мар.26!E326</f>
        <v>-2700</v>
      </c>
    </row>
    <row r="327" spans="1:9" x14ac:dyDescent="0.25">
      <c r="A327" s="19"/>
      <c r="B327" s="127">
        <f t="shared" si="5"/>
        <v>324</v>
      </c>
      <c r="C327" s="67"/>
      <c r="D327" s="15"/>
      <c r="E327" s="20"/>
      <c r="F327" s="20"/>
      <c r="G327" s="121"/>
      <c r="H327" s="120"/>
      <c r="I327" s="20">
        <f>фев.26!I327+мар.26!F327-мар.26!E327</f>
        <v>1100</v>
      </c>
    </row>
    <row r="328" spans="1:9" x14ac:dyDescent="0.25">
      <c r="A328" s="19"/>
      <c r="B328" s="127">
        <f t="shared" si="5"/>
        <v>325</v>
      </c>
      <c r="C328" s="67"/>
      <c r="D328" s="15"/>
      <c r="E328" s="20"/>
      <c r="F328" s="20"/>
      <c r="G328" s="121"/>
      <c r="H328" s="120"/>
      <c r="I328" s="20">
        <f>фев.26!I328+мар.26!F328-мар.26!E328</f>
        <v>-18900</v>
      </c>
    </row>
    <row r="329" spans="1:9" x14ac:dyDescent="0.25">
      <c r="A329" s="19"/>
      <c r="B329" s="127">
        <f t="shared" si="5"/>
        <v>326</v>
      </c>
      <c r="C329" s="67"/>
      <c r="D329" s="15"/>
      <c r="E329" s="20"/>
      <c r="F329" s="20"/>
      <c r="G329" s="121"/>
      <c r="H329" s="120"/>
      <c r="I329" s="20">
        <f>фев.26!I329+мар.26!F329-мар.26!E329</f>
        <v>-18900</v>
      </c>
    </row>
    <row r="330" spans="1:9" x14ac:dyDescent="0.25">
      <c r="A330" s="19"/>
      <c r="B330" s="127">
        <f t="shared" si="5"/>
        <v>327</v>
      </c>
      <c r="C330" s="67"/>
      <c r="D330" s="15"/>
      <c r="E330" s="20"/>
      <c r="F330" s="20"/>
      <c r="G330" s="121"/>
      <c r="H330" s="120"/>
      <c r="I330" s="20">
        <f>фев.26!I330+мар.26!F330-мар.26!E330</f>
        <v>-2700</v>
      </c>
    </row>
    <row r="331" spans="1:9" x14ac:dyDescent="0.25">
      <c r="A331" s="19"/>
      <c r="B331" s="127">
        <f t="shared" si="5"/>
        <v>328</v>
      </c>
      <c r="C331" s="67"/>
      <c r="D331" s="15"/>
      <c r="E331" s="20"/>
      <c r="F331" s="20"/>
      <c r="G331" s="121"/>
      <c r="H331" s="120"/>
      <c r="I331" s="20">
        <f>фев.26!I331+мар.26!F331-мар.26!E331</f>
        <v>1350</v>
      </c>
    </row>
    <row r="332" spans="1:9" x14ac:dyDescent="0.25">
      <c r="A332" s="19"/>
      <c r="B332" s="127">
        <f t="shared" si="5"/>
        <v>329</v>
      </c>
      <c r="C332" s="67"/>
      <c r="D332" s="15"/>
      <c r="E332" s="20"/>
      <c r="F332" s="20"/>
      <c r="G332" s="121"/>
      <c r="H332" s="120"/>
      <c r="I332" s="20">
        <f>фев.26!I332+мар.26!F332-мар.26!E332</f>
        <v>-18900</v>
      </c>
    </row>
    <row r="333" spans="1:9" x14ac:dyDescent="0.25">
      <c r="A333" s="19"/>
      <c r="B333" s="127">
        <f t="shared" si="5"/>
        <v>330</v>
      </c>
      <c r="C333" s="67"/>
      <c r="D333" s="15"/>
      <c r="E333" s="20"/>
      <c r="F333" s="20"/>
      <c r="G333" s="121"/>
      <c r="H333" s="120"/>
      <c r="I333" s="20">
        <f>фев.26!I333+мар.26!F333-мар.26!E333</f>
        <v>-2700</v>
      </c>
    </row>
    <row r="334" spans="1:9" x14ac:dyDescent="0.25">
      <c r="A334" s="19"/>
      <c r="B334" s="127">
        <f t="shared" si="5"/>
        <v>331</v>
      </c>
      <c r="C334" s="67"/>
      <c r="D334" s="15"/>
      <c r="E334" s="20"/>
      <c r="F334" s="20"/>
      <c r="G334" s="121"/>
      <c r="H334" s="120"/>
      <c r="I334" s="20">
        <f>фев.26!I334+мар.26!F334-мар.26!E334</f>
        <v>1100</v>
      </c>
    </row>
    <row r="335" spans="1:9" x14ac:dyDescent="0.25">
      <c r="A335" s="19"/>
      <c r="B335" s="127">
        <f t="shared" si="5"/>
        <v>332</v>
      </c>
      <c r="C335" s="67"/>
      <c r="D335" s="15"/>
      <c r="E335" s="20"/>
      <c r="F335" s="20"/>
      <c r="G335" s="121"/>
      <c r="H335" s="120"/>
      <c r="I335" s="20">
        <f>фев.26!I335+мар.26!F335-мар.26!E335</f>
        <v>1350</v>
      </c>
    </row>
    <row r="336" spans="1:9" x14ac:dyDescent="0.25">
      <c r="A336" s="19"/>
      <c r="B336" s="127">
        <f t="shared" si="5"/>
        <v>333</v>
      </c>
      <c r="C336" s="67"/>
      <c r="D336" s="15"/>
      <c r="E336" s="20"/>
      <c r="F336" s="20"/>
      <c r="G336" s="121"/>
      <c r="H336" s="120"/>
      <c r="I336" s="20">
        <f>фев.26!I336+мар.26!F336-мар.26!E336</f>
        <v>-4050</v>
      </c>
    </row>
    <row r="337" spans="1:9" x14ac:dyDescent="0.25">
      <c r="A337" s="19"/>
      <c r="B337" s="127">
        <f t="shared" si="5"/>
        <v>334</v>
      </c>
      <c r="C337" s="67"/>
      <c r="D337" s="15"/>
      <c r="E337" s="20"/>
      <c r="F337" s="20"/>
      <c r="G337" s="121"/>
      <c r="H337" s="120"/>
      <c r="I337" s="20">
        <f>фев.26!I337+мар.26!F337-мар.26!E337</f>
        <v>0</v>
      </c>
    </row>
    <row r="338" spans="1:9" x14ac:dyDescent="0.25">
      <c r="A338" s="19"/>
      <c r="B338" s="127">
        <f t="shared" si="5"/>
        <v>335</v>
      </c>
      <c r="C338" s="67"/>
      <c r="D338" s="15"/>
      <c r="E338" s="20"/>
      <c r="F338" s="20"/>
      <c r="G338" s="121"/>
      <c r="H338" s="120"/>
      <c r="I338" s="20">
        <f>фев.26!I338+мар.26!F338-мар.26!E338</f>
        <v>-17400</v>
      </c>
    </row>
    <row r="339" spans="1:9" x14ac:dyDescent="0.25">
      <c r="A339" s="19"/>
      <c r="B339" s="127">
        <f t="shared" si="5"/>
        <v>336</v>
      </c>
      <c r="C339" s="67"/>
      <c r="D339" s="15"/>
      <c r="E339" s="20"/>
      <c r="F339" s="20"/>
      <c r="G339" s="121"/>
      <c r="H339" s="120"/>
      <c r="I339" s="20">
        <f>фев.26!I339+мар.26!F339-мар.26!E339</f>
        <v>300</v>
      </c>
    </row>
    <row r="340" spans="1:9" x14ac:dyDescent="0.25">
      <c r="A340" s="19"/>
      <c r="B340" s="127">
        <f t="shared" si="5"/>
        <v>337</v>
      </c>
      <c r="C340" s="67"/>
      <c r="D340" s="15"/>
      <c r="E340" s="20"/>
      <c r="F340" s="20"/>
      <c r="G340" s="121"/>
      <c r="H340" s="120"/>
      <c r="I340" s="20">
        <f>фев.26!I340+мар.26!F340-мар.26!E340</f>
        <v>-8100</v>
      </c>
    </row>
    <row r="341" spans="1:9" x14ac:dyDescent="0.25">
      <c r="A341" s="19"/>
      <c r="B341" s="127">
        <f t="shared" si="5"/>
        <v>338</v>
      </c>
      <c r="C341" s="67"/>
      <c r="D341" s="15"/>
      <c r="E341" s="20"/>
      <c r="F341" s="20"/>
      <c r="G341" s="121"/>
      <c r="H341" s="120"/>
      <c r="I341" s="20">
        <f>фев.26!I341+мар.26!F341-мар.26!E341</f>
        <v>-2700</v>
      </c>
    </row>
    <row r="342" spans="1:9" x14ac:dyDescent="0.25">
      <c r="A342" s="19"/>
      <c r="B342" s="127">
        <f t="shared" si="5"/>
        <v>339</v>
      </c>
      <c r="C342" s="67"/>
      <c r="D342" s="15"/>
      <c r="E342" s="20"/>
      <c r="F342" s="20"/>
      <c r="G342" s="121"/>
      <c r="H342" s="120"/>
      <c r="I342" s="20">
        <f>фев.26!I342+мар.26!F342-мар.26!E342</f>
        <v>-2700</v>
      </c>
    </row>
    <row r="343" spans="1:9" x14ac:dyDescent="0.25">
      <c r="A343" s="19"/>
      <c r="B343" s="127">
        <f t="shared" si="5"/>
        <v>340</v>
      </c>
      <c r="C343" s="67"/>
      <c r="D343" s="15"/>
      <c r="E343" s="20"/>
      <c r="F343" s="20"/>
      <c r="G343" s="121"/>
      <c r="H343" s="120"/>
      <c r="I343" s="20">
        <f>фев.26!I343+мар.26!F343-мар.26!E343</f>
        <v>0</v>
      </c>
    </row>
    <row r="344" spans="1:9" x14ac:dyDescent="0.25">
      <c r="A344" s="19"/>
      <c r="B344" s="127">
        <f t="shared" si="5"/>
        <v>341</v>
      </c>
      <c r="C344" s="67"/>
      <c r="D344" s="15"/>
      <c r="E344" s="20"/>
      <c r="F344" s="20"/>
      <c r="G344" s="121"/>
      <c r="H344" s="120"/>
      <c r="I344" s="20">
        <f>фев.26!I344+мар.26!F344-мар.26!E344</f>
        <v>-8100</v>
      </c>
    </row>
    <row r="345" spans="1:9" x14ac:dyDescent="0.25">
      <c r="A345" s="19"/>
      <c r="B345" s="127">
        <f t="shared" si="5"/>
        <v>342</v>
      </c>
      <c r="C345" s="67"/>
      <c r="D345" s="15"/>
      <c r="E345" s="20"/>
      <c r="F345" s="20"/>
      <c r="G345" s="121"/>
      <c r="H345" s="120"/>
      <c r="I345" s="20">
        <f>фев.26!I345+мар.26!F345-мар.26!E345</f>
        <v>-4055</v>
      </c>
    </row>
    <row r="346" spans="1:9" x14ac:dyDescent="0.25">
      <c r="A346" s="19"/>
      <c r="B346" s="127">
        <f t="shared" si="5"/>
        <v>343</v>
      </c>
      <c r="C346" s="67"/>
      <c r="D346" s="15"/>
      <c r="E346" s="20"/>
      <c r="F346" s="20"/>
      <c r="G346" s="121"/>
      <c r="H346" s="120"/>
      <c r="I346" s="20">
        <f>фев.26!I346+мар.26!F346-мар.26!E346</f>
        <v>-16250</v>
      </c>
    </row>
    <row r="347" spans="1:9" x14ac:dyDescent="0.25">
      <c r="A347" s="19"/>
      <c r="B347" s="127">
        <f t="shared" si="5"/>
        <v>344</v>
      </c>
      <c r="C347" s="67"/>
      <c r="D347" s="15"/>
      <c r="E347" s="20"/>
      <c r="F347" s="20"/>
      <c r="G347" s="121"/>
      <c r="H347" s="120"/>
      <c r="I347" s="20">
        <f>фев.26!I347+мар.26!F347-мар.26!E347</f>
        <v>-5400</v>
      </c>
    </row>
    <row r="348" spans="1:9" x14ac:dyDescent="0.25">
      <c r="A348" s="19"/>
      <c r="B348" s="127">
        <f t="shared" si="5"/>
        <v>345</v>
      </c>
      <c r="C348" s="67"/>
      <c r="D348" s="15"/>
      <c r="E348" s="20"/>
      <c r="F348" s="20"/>
      <c r="G348" s="121"/>
      <c r="H348" s="120"/>
      <c r="I348" s="20">
        <f>фев.26!I348+мар.26!F348-мар.26!E348</f>
        <v>-18900</v>
      </c>
    </row>
    <row r="349" spans="1:9" x14ac:dyDescent="0.25">
      <c r="A349" s="19"/>
      <c r="B349" s="127">
        <f t="shared" si="5"/>
        <v>346</v>
      </c>
      <c r="C349" s="67"/>
      <c r="D349" s="15"/>
      <c r="E349" s="20"/>
      <c r="F349" s="20"/>
      <c r="G349" s="121"/>
      <c r="H349" s="120"/>
      <c r="I349" s="20">
        <f>фев.26!I349+мар.26!F349-мар.26!E349</f>
        <v>-8600</v>
      </c>
    </row>
    <row r="350" spans="1:9" x14ac:dyDescent="0.25">
      <c r="A350" s="19"/>
      <c r="B350" s="127">
        <f t="shared" si="5"/>
        <v>347</v>
      </c>
      <c r="C350" s="67"/>
      <c r="D350" s="15"/>
      <c r="E350" s="20"/>
      <c r="F350" s="20"/>
      <c r="G350" s="121"/>
      <c r="H350" s="120"/>
      <c r="I350" s="20">
        <f>фев.26!I350+мар.26!F350-мар.26!E350</f>
        <v>-18900</v>
      </c>
    </row>
    <row r="351" spans="1:9" x14ac:dyDescent="0.25">
      <c r="A351" s="19"/>
      <c r="B351" s="127">
        <f t="shared" si="5"/>
        <v>348</v>
      </c>
      <c r="C351" s="67"/>
      <c r="D351" s="15"/>
      <c r="E351" s="20"/>
      <c r="F351" s="20"/>
      <c r="G351" s="121"/>
      <c r="H351" s="120"/>
      <c r="I351" s="20">
        <f>фев.26!I351+мар.26!F351-мар.26!E351</f>
        <v>-1050</v>
      </c>
    </row>
    <row r="352" spans="1:9" x14ac:dyDescent="0.25">
      <c r="A352" s="19"/>
      <c r="B352" s="127">
        <f t="shared" si="5"/>
        <v>349</v>
      </c>
      <c r="C352" s="67"/>
      <c r="D352" s="15"/>
      <c r="E352" s="20"/>
      <c r="F352" s="20"/>
      <c r="G352" s="121"/>
      <c r="H352" s="120"/>
      <c r="I352" s="20">
        <f>фев.26!I352+мар.26!F352-мар.26!E352</f>
        <v>-2700</v>
      </c>
    </row>
    <row r="353" spans="1:9" x14ac:dyDescent="0.25">
      <c r="A353" s="19"/>
      <c r="B353" s="127">
        <v>350</v>
      </c>
      <c r="C353" s="67"/>
      <c r="D353" s="15"/>
      <c r="E353" s="20"/>
      <c r="F353" s="20"/>
      <c r="G353" s="121"/>
      <c r="H353" s="120"/>
      <c r="I353" s="20">
        <f>фев.26!I353+мар.26!F353-мар.26!E353</f>
        <v>-2700</v>
      </c>
    </row>
    <row r="354" spans="1:9" x14ac:dyDescent="0.25">
      <c r="A354" s="19"/>
      <c r="B354" s="127">
        <v>351</v>
      </c>
      <c r="C354" s="67"/>
      <c r="D354" s="15"/>
      <c r="E354" s="20"/>
      <c r="F354" s="20"/>
      <c r="G354" s="121"/>
      <c r="H354" s="120"/>
      <c r="I354" s="20">
        <f>фев.26!I354+мар.26!F354-мар.26!E354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9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8E1CA-C84A-4115-B32E-EB3746EC5148}">
  <sheetPr codeName="Лист18">
    <tabColor theme="2" tint="-0.499984740745262"/>
  </sheetPr>
  <dimension ref="A1:I542"/>
  <sheetViews>
    <sheetView workbookViewId="0">
      <selection activeCell="I6" sqref="I6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27" t="s">
        <v>4</v>
      </c>
      <c r="C3" s="173">
        <v>46113</v>
      </c>
      <c r="D3" s="174"/>
      <c r="E3" s="174"/>
      <c r="F3" s="174"/>
      <c r="G3" s="175"/>
      <c r="H3" s="174"/>
      <c r="I3" s="174"/>
    </row>
    <row r="4" spans="1:9" x14ac:dyDescent="0.25">
      <c r="A4" s="16" t="s">
        <v>5</v>
      </c>
      <c r="B4" s="14" t="s">
        <v>6</v>
      </c>
      <c r="C4" s="174"/>
      <c r="D4" s="174"/>
      <c r="E4" s="174"/>
      <c r="F4" s="174"/>
      <c r="G4" s="175"/>
      <c r="H4" s="174"/>
      <c r="I4" s="174"/>
    </row>
    <row r="5" spans="1:9" s="133" customFormat="1" ht="28.5" x14ac:dyDescent="0.25">
      <c r="A5" s="131"/>
      <c r="B5" s="131" t="s">
        <v>8</v>
      </c>
      <c r="C5" s="131" t="s">
        <v>9</v>
      </c>
      <c r="D5" s="131" t="s">
        <v>54</v>
      </c>
      <c r="E5" s="131" t="s">
        <v>55</v>
      </c>
      <c r="F5" s="131" t="s">
        <v>12</v>
      </c>
      <c r="G5" s="131" t="s">
        <v>56</v>
      </c>
      <c r="H5" s="131" t="s">
        <v>57</v>
      </c>
      <c r="I5" s="132" t="s">
        <v>58</v>
      </c>
    </row>
    <row r="6" spans="1:9" x14ac:dyDescent="0.25">
      <c r="A6" s="19"/>
      <c r="B6" s="127">
        <v>1</v>
      </c>
      <c r="C6" s="68"/>
      <c r="D6" s="15"/>
      <c r="E6" s="20"/>
      <c r="F6" s="20"/>
      <c r="G6" s="121"/>
      <c r="H6" s="120"/>
      <c r="I6" s="20">
        <f>мар.26!I6+апр.26!F6-апр.26!E6</f>
        <v>-5400</v>
      </c>
    </row>
    <row r="7" spans="1:9" x14ac:dyDescent="0.25">
      <c r="A7" s="19"/>
      <c r="B7" s="127">
        <v>2</v>
      </c>
      <c r="C7" s="68"/>
      <c r="D7" s="15"/>
      <c r="E7" s="20"/>
      <c r="F7" s="20"/>
      <c r="G7" s="121"/>
      <c r="H7" s="120"/>
      <c r="I7" s="20">
        <f>мар.26!I7+апр.26!F7-апр.26!E7</f>
        <v>-1350</v>
      </c>
    </row>
    <row r="8" spans="1:9" x14ac:dyDescent="0.25">
      <c r="A8" s="19"/>
      <c r="B8" s="127">
        <v>3</v>
      </c>
      <c r="C8" s="68"/>
      <c r="D8" s="15"/>
      <c r="E8" s="20"/>
      <c r="F8" s="20"/>
      <c r="G8" s="121"/>
      <c r="H8" s="120"/>
      <c r="I8" s="20">
        <f>мар.26!I8+апр.26!F8-апр.26!E8</f>
        <v>-1350</v>
      </c>
    </row>
    <row r="9" spans="1:9" x14ac:dyDescent="0.25">
      <c r="A9" s="19"/>
      <c r="B9" s="127">
        <v>4</v>
      </c>
      <c r="C9" s="68"/>
      <c r="D9" s="15"/>
      <c r="E9" s="20"/>
      <c r="F9" s="20"/>
      <c r="G9" s="121"/>
      <c r="H9" s="120"/>
      <c r="I9" s="20">
        <f>мар.26!I9+апр.26!F9-апр.26!E9</f>
        <v>-2177</v>
      </c>
    </row>
    <row r="10" spans="1:9" x14ac:dyDescent="0.25">
      <c r="A10" s="19"/>
      <c r="B10" s="127">
        <v>5</v>
      </c>
      <c r="C10" s="68"/>
      <c r="D10" s="15"/>
      <c r="E10" s="20"/>
      <c r="F10" s="20"/>
      <c r="G10" s="121"/>
      <c r="H10" s="120"/>
      <c r="I10" s="20">
        <f>мар.26!I10+апр.26!F10-апр.26!E10</f>
        <v>550</v>
      </c>
    </row>
    <row r="11" spans="1:9" x14ac:dyDescent="0.25">
      <c r="A11" s="19"/>
      <c r="B11" s="127">
        <v>6</v>
      </c>
      <c r="C11" s="67"/>
      <c r="D11" s="15"/>
      <c r="E11" s="20"/>
      <c r="F11" s="20"/>
      <c r="G11" s="121"/>
      <c r="H11" s="120"/>
      <c r="I11" s="20">
        <f>мар.26!I11+апр.26!F11-апр.26!E11</f>
        <v>-18900</v>
      </c>
    </row>
    <row r="12" spans="1:9" x14ac:dyDescent="0.25">
      <c r="A12" s="19"/>
      <c r="B12" s="127">
        <v>7</v>
      </c>
      <c r="C12" s="68"/>
      <c r="D12" s="15"/>
      <c r="E12" s="20"/>
      <c r="F12" s="20"/>
      <c r="G12" s="121"/>
      <c r="H12" s="120"/>
      <c r="I12" s="20">
        <f>мар.26!I12+апр.26!F12-апр.26!E12</f>
        <v>11600</v>
      </c>
    </row>
    <row r="13" spans="1:9" x14ac:dyDescent="0.25">
      <c r="A13" s="19"/>
      <c r="B13" s="127">
        <v>8</v>
      </c>
      <c r="C13" s="67"/>
      <c r="D13" s="15"/>
      <c r="E13" s="20"/>
      <c r="F13" s="20"/>
      <c r="G13" s="121"/>
      <c r="H13" s="120"/>
      <c r="I13" s="20">
        <f>мар.26!I13+апр.26!F13-апр.26!E13</f>
        <v>-1350</v>
      </c>
    </row>
    <row r="14" spans="1:9" x14ac:dyDescent="0.25">
      <c r="A14" s="22"/>
      <c r="B14" s="127" t="s">
        <v>17</v>
      </c>
      <c r="C14" s="68"/>
      <c r="D14" s="15"/>
      <c r="E14" s="20"/>
      <c r="F14" s="20"/>
      <c r="G14" s="121"/>
      <c r="H14" s="120"/>
      <c r="I14" s="20">
        <f>мар.26!I14+апр.26!F14-апр.26!E14</f>
        <v>-56700</v>
      </c>
    </row>
    <row r="15" spans="1:9" x14ac:dyDescent="0.25">
      <c r="A15" s="22"/>
      <c r="B15" s="127">
        <v>11</v>
      </c>
      <c r="C15" s="67"/>
      <c r="D15" s="15"/>
      <c r="E15" s="20"/>
      <c r="F15" s="20"/>
      <c r="G15" s="121"/>
      <c r="H15" s="120"/>
      <c r="I15" s="20">
        <f>мар.26!I15+апр.26!F15-апр.26!E15</f>
        <v>-5400</v>
      </c>
    </row>
    <row r="16" spans="1:9" x14ac:dyDescent="0.25">
      <c r="A16" s="19"/>
      <c r="B16" s="127">
        <v>12</v>
      </c>
      <c r="C16" s="67"/>
      <c r="D16" s="15"/>
      <c r="E16" s="20"/>
      <c r="F16" s="20"/>
      <c r="G16" s="121"/>
      <c r="H16" s="120"/>
      <c r="I16" s="20">
        <f>мар.26!I16+апр.26!F16-апр.26!E16</f>
        <v>-2700</v>
      </c>
    </row>
    <row r="17" spans="1:9" x14ac:dyDescent="0.25">
      <c r="A17" s="22"/>
      <c r="B17" s="127">
        <v>13</v>
      </c>
      <c r="C17" s="67"/>
      <c r="D17" s="15"/>
      <c r="E17" s="20"/>
      <c r="F17" s="20"/>
      <c r="G17" s="121"/>
      <c r="H17" s="120"/>
      <c r="I17" s="20">
        <f>мар.26!I17+апр.26!F17-апр.26!E17</f>
        <v>-4050</v>
      </c>
    </row>
    <row r="18" spans="1:9" x14ac:dyDescent="0.25">
      <c r="A18" s="22"/>
      <c r="B18" s="127">
        <v>14</v>
      </c>
      <c r="C18" s="67"/>
      <c r="D18" s="15"/>
      <c r="E18" s="20"/>
      <c r="F18" s="20"/>
      <c r="G18" s="121"/>
      <c r="H18" s="120"/>
      <c r="I18" s="20">
        <f>мар.26!I18+апр.26!F18-апр.26!E18</f>
        <v>-2700</v>
      </c>
    </row>
    <row r="19" spans="1:9" x14ac:dyDescent="0.25">
      <c r="A19" s="22"/>
      <c r="B19" s="127" t="s">
        <v>18</v>
      </c>
      <c r="C19" s="67"/>
      <c r="D19" s="15"/>
      <c r="E19" s="20"/>
      <c r="F19" s="20"/>
      <c r="G19" s="121"/>
      <c r="H19" s="120"/>
      <c r="I19" s="20">
        <f>мар.26!I19+апр.26!F19-апр.26!E19</f>
        <v>-1350</v>
      </c>
    </row>
    <row r="20" spans="1:9" x14ac:dyDescent="0.25">
      <c r="A20" s="22"/>
      <c r="B20" s="127">
        <v>17</v>
      </c>
      <c r="C20" s="67"/>
      <c r="D20" s="15"/>
      <c r="E20" s="20"/>
      <c r="F20" s="20"/>
      <c r="G20" s="121"/>
      <c r="H20" s="120"/>
      <c r="I20" s="20">
        <f>мар.26!I20+апр.26!F20-апр.26!E20</f>
        <v>-1350</v>
      </c>
    </row>
    <row r="21" spans="1:9" x14ac:dyDescent="0.25">
      <c r="A21" s="22"/>
      <c r="B21" s="127">
        <v>18</v>
      </c>
      <c r="C21" s="67"/>
      <c r="D21" s="15"/>
      <c r="E21" s="20"/>
      <c r="F21" s="20"/>
      <c r="G21" s="121"/>
      <c r="H21" s="120"/>
      <c r="I21" s="20">
        <f>мар.26!I21+апр.26!F21-апр.26!E21</f>
        <v>-2700</v>
      </c>
    </row>
    <row r="22" spans="1:9" x14ac:dyDescent="0.25">
      <c r="A22" s="19"/>
      <c r="B22" s="127">
        <v>19</v>
      </c>
      <c r="C22" s="67"/>
      <c r="D22" s="15"/>
      <c r="E22" s="20"/>
      <c r="F22" s="20"/>
      <c r="G22" s="121"/>
      <c r="H22" s="120"/>
      <c r="I22" s="20">
        <f>мар.26!I22+апр.26!F22-апр.26!E22</f>
        <v>-1350</v>
      </c>
    </row>
    <row r="23" spans="1:9" x14ac:dyDescent="0.25">
      <c r="A23" s="22"/>
      <c r="B23" s="127">
        <v>20</v>
      </c>
      <c r="C23" s="67"/>
      <c r="D23" s="15"/>
      <c r="E23" s="20"/>
      <c r="F23" s="20"/>
      <c r="G23" s="121"/>
      <c r="H23" s="120"/>
      <c r="I23" s="20">
        <f>мар.26!I23+апр.26!F23-апр.26!E23</f>
        <v>-5400</v>
      </c>
    </row>
    <row r="24" spans="1:9" x14ac:dyDescent="0.25">
      <c r="A24" s="22"/>
      <c r="B24" s="127">
        <v>21</v>
      </c>
      <c r="C24" s="67"/>
      <c r="D24" s="15"/>
      <c r="E24" s="20"/>
      <c r="F24" s="20"/>
      <c r="G24" s="121"/>
      <c r="H24" s="120"/>
      <c r="I24" s="20">
        <f>мар.26!I24+апр.26!F24-апр.26!E24</f>
        <v>-2700</v>
      </c>
    </row>
    <row r="25" spans="1:9" x14ac:dyDescent="0.25">
      <c r="A25" s="22"/>
      <c r="B25" s="127">
        <v>22</v>
      </c>
      <c r="C25" s="67"/>
      <c r="D25" s="15"/>
      <c r="E25" s="20"/>
      <c r="F25" s="20"/>
      <c r="G25" s="121"/>
      <c r="H25" s="120"/>
      <c r="I25" s="20">
        <f>мар.26!I25+апр.26!F25-апр.26!E25</f>
        <v>-2700</v>
      </c>
    </row>
    <row r="26" spans="1:9" x14ac:dyDescent="0.25">
      <c r="A26" s="22"/>
      <c r="B26" s="127" t="s">
        <v>19</v>
      </c>
      <c r="C26" s="67"/>
      <c r="D26" s="15"/>
      <c r="E26" s="20"/>
      <c r="F26" s="20"/>
      <c r="G26" s="121"/>
      <c r="H26" s="120"/>
      <c r="I26" s="20">
        <f>мар.26!I26+апр.26!F26-апр.26!E26</f>
        <v>-37800</v>
      </c>
    </row>
    <row r="27" spans="1:9" x14ac:dyDescent="0.25">
      <c r="A27" s="19"/>
      <c r="B27" s="127">
        <v>25</v>
      </c>
      <c r="C27" s="67"/>
      <c r="D27" s="15"/>
      <c r="E27" s="20"/>
      <c r="F27" s="20"/>
      <c r="G27" s="121"/>
      <c r="H27" s="120"/>
      <c r="I27" s="20">
        <f>мар.26!I27+апр.26!F27-апр.26!E27</f>
        <v>-2700</v>
      </c>
    </row>
    <row r="28" spans="1:9" x14ac:dyDescent="0.25">
      <c r="A28" s="22"/>
      <c r="B28" s="127">
        <v>26</v>
      </c>
      <c r="C28" s="67"/>
      <c r="D28" s="15"/>
      <c r="E28" s="20"/>
      <c r="F28" s="20"/>
      <c r="G28" s="121"/>
      <c r="H28" s="120"/>
      <c r="I28" s="20">
        <f>мар.26!I28+апр.26!F28-апр.26!E28</f>
        <v>1350</v>
      </c>
    </row>
    <row r="29" spans="1:9" x14ac:dyDescent="0.25">
      <c r="A29" s="22"/>
      <c r="B29" s="127">
        <v>27</v>
      </c>
      <c r="C29" s="67"/>
      <c r="D29" s="15"/>
      <c r="E29" s="20"/>
      <c r="F29" s="20"/>
      <c r="G29" s="121"/>
      <c r="H29" s="120"/>
      <c r="I29" s="20">
        <f>мар.26!I29+апр.26!F29-апр.26!E29</f>
        <v>1350</v>
      </c>
    </row>
    <row r="30" spans="1:9" x14ac:dyDescent="0.25">
      <c r="A30" s="22"/>
      <c r="B30" s="127">
        <v>28</v>
      </c>
      <c r="C30" s="67"/>
      <c r="D30" s="15"/>
      <c r="E30" s="20"/>
      <c r="F30" s="20"/>
      <c r="G30" s="121"/>
      <c r="H30" s="120"/>
      <c r="I30" s="20">
        <f>мар.26!I30+апр.26!F30-апр.26!E30</f>
        <v>0</v>
      </c>
    </row>
    <row r="31" spans="1:9" x14ac:dyDescent="0.25">
      <c r="A31" s="22"/>
      <c r="B31" s="127">
        <v>29</v>
      </c>
      <c r="C31" s="67"/>
      <c r="D31" s="15"/>
      <c r="E31" s="20"/>
      <c r="F31" s="20"/>
      <c r="G31" s="121"/>
      <c r="H31" s="120"/>
      <c r="I31" s="20">
        <f>мар.26!I31+апр.26!F31-апр.26!E31</f>
        <v>-5400</v>
      </c>
    </row>
    <row r="32" spans="1:9" x14ac:dyDescent="0.25">
      <c r="A32" s="19"/>
      <c r="B32" s="127" t="s">
        <v>20</v>
      </c>
      <c r="C32" s="67"/>
      <c r="D32" s="15"/>
      <c r="E32" s="20"/>
      <c r="F32" s="20"/>
      <c r="G32" s="121"/>
      <c r="H32" s="120"/>
      <c r="I32" s="20">
        <f>мар.26!I32+апр.26!F32-апр.26!E32</f>
        <v>-8100</v>
      </c>
    </row>
    <row r="33" spans="1:9" x14ac:dyDescent="0.25">
      <c r="A33" s="19"/>
      <c r="B33" s="127">
        <v>32</v>
      </c>
      <c r="C33" s="67"/>
      <c r="D33" s="15"/>
      <c r="E33" s="20"/>
      <c r="F33" s="20"/>
      <c r="G33" s="121"/>
      <c r="H33" s="120"/>
      <c r="I33" s="20">
        <f>мар.26!I33+апр.26!F33-апр.26!E33</f>
        <v>9500</v>
      </c>
    </row>
    <row r="34" spans="1:9" x14ac:dyDescent="0.25">
      <c r="A34" s="22"/>
      <c r="B34" s="127">
        <v>34</v>
      </c>
      <c r="C34" s="67"/>
      <c r="D34" s="15"/>
      <c r="E34" s="20"/>
      <c r="F34" s="20"/>
      <c r="G34" s="121"/>
      <c r="H34" s="120"/>
      <c r="I34" s="20">
        <f>мар.26!I34+апр.26!F34-апр.26!E34</f>
        <v>-2400</v>
      </c>
    </row>
    <row r="35" spans="1:9" x14ac:dyDescent="0.25">
      <c r="A35" s="22"/>
      <c r="B35" s="127">
        <v>35</v>
      </c>
      <c r="C35" s="67"/>
      <c r="D35" s="15"/>
      <c r="E35" s="20"/>
      <c r="F35" s="20"/>
      <c r="G35" s="121"/>
      <c r="H35" s="120"/>
      <c r="I35" s="20">
        <f>мар.26!I35+апр.26!F35-апр.26!E35</f>
        <v>9450</v>
      </c>
    </row>
    <row r="36" spans="1:9" x14ac:dyDescent="0.25">
      <c r="A36" s="22"/>
      <c r="B36" s="127">
        <v>36</v>
      </c>
      <c r="C36" s="67"/>
      <c r="D36" s="15"/>
      <c r="E36" s="20"/>
      <c r="F36" s="20"/>
      <c r="G36" s="121"/>
      <c r="H36" s="120"/>
      <c r="I36" s="20">
        <f>мар.26!I36+апр.26!F36-апр.26!E36</f>
        <v>-4050</v>
      </c>
    </row>
    <row r="37" spans="1:9" x14ac:dyDescent="0.25">
      <c r="A37" s="22"/>
      <c r="B37" s="127">
        <v>37</v>
      </c>
      <c r="C37" s="67"/>
      <c r="D37" s="15"/>
      <c r="E37" s="20"/>
      <c r="F37" s="20"/>
      <c r="G37" s="121"/>
      <c r="H37" s="120"/>
      <c r="I37" s="20">
        <f>мар.26!I37+апр.26!F37-апр.26!E37</f>
        <v>-11400</v>
      </c>
    </row>
    <row r="38" spans="1:9" x14ac:dyDescent="0.25">
      <c r="A38" s="22"/>
      <c r="B38" s="127" t="s">
        <v>21</v>
      </c>
      <c r="C38" s="67"/>
      <c r="D38" s="15"/>
      <c r="E38" s="20"/>
      <c r="F38" s="20"/>
      <c r="G38" s="121"/>
      <c r="H38" s="120"/>
      <c r="I38" s="20">
        <f>мар.26!I38+апр.26!F38-апр.26!E38</f>
        <v>-1000</v>
      </c>
    </row>
    <row r="39" spans="1:9" x14ac:dyDescent="0.25">
      <c r="A39" s="23"/>
      <c r="B39" s="127">
        <v>38</v>
      </c>
      <c r="C39" s="68"/>
      <c r="D39" s="15"/>
      <c r="E39" s="20"/>
      <c r="F39" s="20"/>
      <c r="G39" s="121"/>
      <c r="H39" s="120"/>
      <c r="I39" s="20">
        <f>мар.26!I39+апр.26!F39-апр.26!E39</f>
        <v>-3150</v>
      </c>
    </row>
    <row r="40" spans="1:9" x14ac:dyDescent="0.25">
      <c r="A40" s="23"/>
      <c r="B40" s="127">
        <v>39</v>
      </c>
      <c r="C40" s="68"/>
      <c r="D40" s="15"/>
      <c r="E40" s="20"/>
      <c r="F40" s="20"/>
      <c r="G40" s="121"/>
      <c r="H40" s="120"/>
      <c r="I40" s="20">
        <f>мар.26!I40+апр.26!F40-апр.26!E40</f>
        <v>-4050</v>
      </c>
    </row>
    <row r="41" spans="1:9" x14ac:dyDescent="0.25">
      <c r="A41" s="23"/>
      <c r="B41" s="127">
        <v>40</v>
      </c>
      <c r="C41" s="68"/>
      <c r="D41" s="15"/>
      <c r="E41" s="20"/>
      <c r="F41" s="20"/>
      <c r="G41" s="121"/>
      <c r="H41" s="120"/>
      <c r="I41" s="20">
        <f>мар.26!I41+апр.26!F41-апр.26!E41</f>
        <v>1350</v>
      </c>
    </row>
    <row r="42" spans="1:9" x14ac:dyDescent="0.25">
      <c r="A42" s="23"/>
      <c r="B42" s="127">
        <v>41</v>
      </c>
      <c r="C42" s="68"/>
      <c r="D42" s="15"/>
      <c r="E42" s="20"/>
      <c r="F42" s="20"/>
      <c r="G42" s="121"/>
      <c r="H42" s="120"/>
      <c r="I42" s="20">
        <f>мар.26!I42+апр.26!F42-апр.26!E42</f>
        <v>-2700</v>
      </c>
    </row>
    <row r="43" spans="1:9" x14ac:dyDescent="0.25">
      <c r="A43" s="23"/>
      <c r="B43" s="127">
        <v>42</v>
      </c>
      <c r="C43" s="67"/>
      <c r="D43" s="15"/>
      <c r="E43" s="20"/>
      <c r="F43" s="20"/>
      <c r="G43" s="121"/>
      <c r="H43" s="120"/>
      <c r="I43" s="20">
        <f>мар.26!I43+апр.26!F43-апр.26!E43</f>
        <v>-2700</v>
      </c>
    </row>
    <row r="44" spans="1:9" x14ac:dyDescent="0.25">
      <c r="A44" s="23"/>
      <c r="B44" s="127">
        <v>43</v>
      </c>
      <c r="C44" s="68"/>
      <c r="D44" s="15"/>
      <c r="E44" s="20"/>
      <c r="F44" s="20"/>
      <c r="G44" s="121"/>
      <c r="H44" s="120"/>
      <c r="I44" s="20">
        <f>мар.26!I44+апр.26!F44-апр.26!E44</f>
        <v>-2700</v>
      </c>
    </row>
    <row r="45" spans="1:9" x14ac:dyDescent="0.25">
      <c r="A45" s="23"/>
      <c r="B45" s="127">
        <v>44</v>
      </c>
      <c r="C45" s="68"/>
      <c r="D45" s="15"/>
      <c r="E45" s="20"/>
      <c r="F45" s="20"/>
      <c r="G45" s="121"/>
      <c r="H45" s="120"/>
      <c r="I45" s="20">
        <f>мар.26!I45+апр.26!F45-апр.26!E45</f>
        <v>0</v>
      </c>
    </row>
    <row r="46" spans="1:9" x14ac:dyDescent="0.25">
      <c r="A46" s="23"/>
      <c r="B46" s="127">
        <v>45</v>
      </c>
      <c r="C46" s="68"/>
      <c r="D46" s="15"/>
      <c r="E46" s="20"/>
      <c r="F46" s="20"/>
      <c r="G46" s="121"/>
      <c r="H46" s="120"/>
      <c r="I46" s="20">
        <f>мар.26!I46+апр.26!F46-апр.26!E46</f>
        <v>3450</v>
      </c>
    </row>
    <row r="47" spans="1:9" x14ac:dyDescent="0.25">
      <c r="A47" s="23"/>
      <c r="B47" s="127">
        <v>46</v>
      </c>
      <c r="C47" s="68"/>
      <c r="D47" s="15"/>
      <c r="E47" s="20"/>
      <c r="F47" s="20"/>
      <c r="G47" s="121"/>
      <c r="H47" s="120"/>
      <c r="I47" s="20">
        <f>мар.26!I47+апр.26!F47-апр.26!E47</f>
        <v>-2700</v>
      </c>
    </row>
    <row r="48" spans="1:9" x14ac:dyDescent="0.25">
      <c r="A48" s="23"/>
      <c r="B48" s="127">
        <v>47</v>
      </c>
      <c r="C48" s="68"/>
      <c r="D48" s="15"/>
      <c r="E48" s="20"/>
      <c r="F48" s="20"/>
      <c r="G48" s="121"/>
      <c r="H48" s="120"/>
      <c r="I48" s="20">
        <f>мар.26!I48+апр.26!F48-апр.26!E48</f>
        <v>-2700</v>
      </c>
    </row>
    <row r="49" spans="1:9" x14ac:dyDescent="0.25">
      <c r="A49" s="23"/>
      <c r="B49" s="127">
        <v>48</v>
      </c>
      <c r="C49" s="68"/>
      <c r="D49" s="15"/>
      <c r="E49" s="20"/>
      <c r="F49" s="20"/>
      <c r="G49" s="121"/>
      <c r="H49" s="120"/>
      <c r="I49" s="20">
        <f>мар.26!I49+апр.26!F49-апр.26!E49</f>
        <v>-2700</v>
      </c>
    </row>
    <row r="50" spans="1:9" x14ac:dyDescent="0.25">
      <c r="A50" s="22"/>
      <c r="B50" s="127">
        <v>49</v>
      </c>
      <c r="C50" s="68"/>
      <c r="D50" s="15"/>
      <c r="E50" s="20"/>
      <c r="F50" s="20"/>
      <c r="G50" s="121"/>
      <c r="H50" s="120"/>
      <c r="I50" s="20">
        <f>мар.26!I50+апр.26!F50-апр.26!E50</f>
        <v>-2700</v>
      </c>
    </row>
    <row r="51" spans="1:9" x14ac:dyDescent="0.25">
      <c r="A51" s="22"/>
      <c r="B51" s="127" t="s">
        <v>22</v>
      </c>
      <c r="C51" s="68"/>
      <c r="D51" s="15"/>
      <c r="E51" s="20"/>
      <c r="F51" s="20"/>
      <c r="G51" s="121"/>
      <c r="H51" s="120"/>
      <c r="I51" s="20">
        <f>мар.26!I51+апр.26!F51-апр.26!E51</f>
        <v>-16550</v>
      </c>
    </row>
    <row r="52" spans="1:9" x14ac:dyDescent="0.25">
      <c r="A52" s="22"/>
      <c r="B52" s="127">
        <v>50</v>
      </c>
      <c r="C52" s="68"/>
      <c r="D52" s="15"/>
      <c r="E52" s="20"/>
      <c r="F52" s="20"/>
      <c r="G52" s="121"/>
      <c r="H52" s="120"/>
      <c r="I52" s="20">
        <f>мар.26!I52+апр.26!F52-апр.26!E52</f>
        <v>1350</v>
      </c>
    </row>
    <row r="53" spans="1:9" x14ac:dyDescent="0.25">
      <c r="A53" s="22"/>
      <c r="B53" s="127">
        <v>51</v>
      </c>
      <c r="C53" s="68"/>
      <c r="D53" s="15"/>
      <c r="E53" s="20"/>
      <c r="F53" s="20"/>
      <c r="G53" s="121"/>
      <c r="H53" s="120"/>
      <c r="I53" s="20">
        <f>мар.26!I53+апр.26!F53-апр.26!E53</f>
        <v>-18900</v>
      </c>
    </row>
    <row r="54" spans="1:9" x14ac:dyDescent="0.25">
      <c r="A54" s="22"/>
      <c r="B54" s="127" t="s">
        <v>23</v>
      </c>
      <c r="C54" s="68"/>
      <c r="D54" s="15"/>
      <c r="E54" s="20"/>
      <c r="F54" s="20"/>
      <c r="G54" s="121"/>
      <c r="H54" s="120"/>
      <c r="I54" s="20">
        <f>мар.26!I54+апр.26!F54-апр.26!E54</f>
        <v>-18900</v>
      </c>
    </row>
    <row r="55" spans="1:9" x14ac:dyDescent="0.25">
      <c r="A55" s="22"/>
      <c r="B55" s="127">
        <v>52</v>
      </c>
      <c r="C55" s="68"/>
      <c r="D55" s="15"/>
      <c r="E55" s="20"/>
      <c r="F55" s="20"/>
      <c r="G55" s="121"/>
      <c r="H55" s="120"/>
      <c r="I55" s="20">
        <f>мар.26!I55+апр.26!F55-апр.26!E55</f>
        <v>-18900</v>
      </c>
    </row>
    <row r="56" spans="1:9" x14ac:dyDescent="0.25">
      <c r="A56" s="22"/>
      <c r="B56" s="127">
        <v>53</v>
      </c>
      <c r="C56" s="68"/>
      <c r="D56" s="15"/>
      <c r="E56" s="20"/>
      <c r="F56" s="20"/>
      <c r="G56" s="121"/>
      <c r="H56" s="120"/>
      <c r="I56" s="20">
        <f>мар.26!I56+апр.26!F56-апр.26!E56</f>
        <v>2550</v>
      </c>
    </row>
    <row r="57" spans="1:9" x14ac:dyDescent="0.25">
      <c r="A57" s="22"/>
      <c r="B57" s="127" t="s">
        <v>24</v>
      </c>
      <c r="C57" s="68"/>
      <c r="D57" s="15"/>
      <c r="E57" s="20"/>
      <c r="F57" s="20"/>
      <c r="G57" s="121"/>
      <c r="H57" s="120"/>
      <c r="I57" s="20">
        <f>мар.26!I57+апр.26!F57-апр.26!E57</f>
        <v>-1350</v>
      </c>
    </row>
    <row r="58" spans="1:9" x14ac:dyDescent="0.25">
      <c r="A58" s="22"/>
      <c r="B58" s="127">
        <v>56</v>
      </c>
      <c r="C58" s="67"/>
      <c r="D58" s="15"/>
      <c r="E58" s="20"/>
      <c r="F58" s="20"/>
      <c r="G58" s="121"/>
      <c r="H58" s="120"/>
      <c r="I58" s="20">
        <f>мар.26!I58+апр.26!F58-апр.26!E58</f>
        <v>-5600</v>
      </c>
    </row>
    <row r="59" spans="1:9" x14ac:dyDescent="0.25">
      <c r="A59" s="22"/>
      <c r="B59" s="127">
        <v>57</v>
      </c>
      <c r="C59" s="68"/>
      <c r="D59" s="15"/>
      <c r="E59" s="20"/>
      <c r="F59" s="20"/>
      <c r="G59" s="121"/>
      <c r="H59" s="120"/>
      <c r="I59" s="20">
        <f>мар.26!I59+апр.26!F59-апр.26!E59</f>
        <v>-2700</v>
      </c>
    </row>
    <row r="60" spans="1:9" x14ac:dyDescent="0.25">
      <c r="A60" s="23"/>
      <c r="B60" s="127">
        <v>58</v>
      </c>
      <c r="C60" s="68"/>
      <c r="D60" s="15"/>
      <c r="E60" s="20"/>
      <c r="F60" s="20"/>
      <c r="G60" s="121"/>
      <c r="H60" s="120"/>
      <c r="I60" s="20">
        <f>мар.26!I60+апр.26!F60-апр.26!E60</f>
        <v>-3900</v>
      </c>
    </row>
    <row r="61" spans="1:9" x14ac:dyDescent="0.25">
      <c r="A61" s="19"/>
      <c r="B61" s="127">
        <v>60</v>
      </c>
      <c r="C61" s="68"/>
      <c r="D61" s="15"/>
      <c r="E61" s="20"/>
      <c r="F61" s="20"/>
      <c r="G61" s="121"/>
      <c r="H61" s="120"/>
      <c r="I61" s="20">
        <f>мар.26!I61+апр.26!F61-апр.26!E61</f>
        <v>-2700</v>
      </c>
    </row>
    <row r="62" spans="1:9" x14ac:dyDescent="0.25">
      <c r="A62" s="19"/>
      <c r="B62" s="127">
        <v>61</v>
      </c>
      <c r="C62" s="68"/>
      <c r="D62" s="15"/>
      <c r="E62" s="20"/>
      <c r="F62" s="20"/>
      <c r="G62" s="121"/>
      <c r="H62" s="120"/>
      <c r="I62" s="20">
        <f>мар.26!I62+апр.26!F62-апр.26!E62</f>
        <v>-750</v>
      </c>
    </row>
    <row r="63" spans="1:9" x14ac:dyDescent="0.25">
      <c r="A63" s="19"/>
      <c r="B63" s="127">
        <v>62</v>
      </c>
      <c r="C63" s="68"/>
      <c r="D63" s="15"/>
      <c r="E63" s="20"/>
      <c r="F63" s="20"/>
      <c r="G63" s="121"/>
      <c r="H63" s="120"/>
      <c r="I63" s="20">
        <f>мар.26!I63+апр.26!F63-апр.26!E63</f>
        <v>-2900</v>
      </c>
    </row>
    <row r="64" spans="1:9" x14ac:dyDescent="0.25">
      <c r="A64" s="19"/>
      <c r="B64" s="127">
        <v>63</v>
      </c>
      <c r="C64" s="68"/>
      <c r="D64" s="15"/>
      <c r="E64" s="20"/>
      <c r="F64" s="20"/>
      <c r="G64" s="121"/>
      <c r="H64" s="120"/>
      <c r="I64" s="20">
        <f>мар.26!I64+апр.26!F64-апр.26!E64</f>
        <v>-1350</v>
      </c>
    </row>
    <row r="65" spans="1:9" x14ac:dyDescent="0.25">
      <c r="A65" s="23"/>
      <c r="B65" s="127">
        <v>64</v>
      </c>
      <c r="C65" s="68"/>
      <c r="D65" s="15"/>
      <c r="E65" s="20"/>
      <c r="F65" s="20"/>
      <c r="G65" s="121"/>
      <c r="H65" s="120"/>
      <c r="I65" s="20">
        <f>мар.26!I65+апр.26!F65-апр.26!E65</f>
        <v>0</v>
      </c>
    </row>
    <row r="66" spans="1:9" x14ac:dyDescent="0.25">
      <c r="A66" s="23"/>
      <c r="B66" s="127">
        <v>65.66</v>
      </c>
      <c r="C66" s="68"/>
      <c r="D66" s="15"/>
      <c r="E66" s="20"/>
      <c r="F66" s="20"/>
      <c r="G66" s="121"/>
      <c r="H66" s="120"/>
      <c r="I66" s="20">
        <f>мар.26!I66+апр.26!F66-апр.26!E66</f>
        <v>-5400</v>
      </c>
    </row>
    <row r="67" spans="1:9" x14ac:dyDescent="0.25">
      <c r="A67" s="23"/>
      <c r="B67" s="127">
        <v>67</v>
      </c>
      <c r="C67" s="68"/>
      <c r="D67" s="15"/>
      <c r="E67" s="20"/>
      <c r="F67" s="20"/>
      <c r="G67" s="121"/>
      <c r="H67" s="120"/>
      <c r="I67" s="20">
        <f>мар.26!I67+апр.26!F67-апр.26!E67</f>
        <v>-10800</v>
      </c>
    </row>
    <row r="68" spans="1:9" x14ac:dyDescent="0.25">
      <c r="A68" s="23"/>
      <c r="B68" s="127">
        <v>68</v>
      </c>
      <c r="C68" s="68"/>
      <c r="D68" s="15"/>
      <c r="E68" s="20"/>
      <c r="F68" s="20"/>
      <c r="G68" s="121"/>
      <c r="H68" s="120"/>
      <c r="I68" s="20">
        <f>мар.26!I68+апр.26!F68-апр.26!E68</f>
        <v>-2700</v>
      </c>
    </row>
    <row r="69" spans="1:9" x14ac:dyDescent="0.25">
      <c r="A69" s="23"/>
      <c r="B69" s="127">
        <v>69</v>
      </c>
      <c r="C69" s="68"/>
      <c r="D69" s="15"/>
      <c r="E69" s="20"/>
      <c r="F69" s="20"/>
      <c r="G69" s="121"/>
      <c r="H69" s="120"/>
      <c r="I69" s="20">
        <f>мар.26!I69+апр.26!F69-апр.26!E69</f>
        <v>-1342</v>
      </c>
    </row>
    <row r="70" spans="1:9" x14ac:dyDescent="0.25">
      <c r="A70" s="23"/>
      <c r="B70" s="127">
        <v>70</v>
      </c>
      <c r="C70" s="68"/>
      <c r="D70" s="15"/>
      <c r="E70" s="20"/>
      <c r="F70" s="20"/>
      <c r="G70" s="121"/>
      <c r="H70" s="120"/>
      <c r="I70" s="20">
        <f>мар.26!I70+апр.26!F70-апр.26!E70</f>
        <v>-1320</v>
      </c>
    </row>
    <row r="71" spans="1:9" x14ac:dyDescent="0.25">
      <c r="A71" s="23"/>
      <c r="B71" s="22">
        <v>71</v>
      </c>
      <c r="C71" s="71"/>
      <c r="D71" s="15"/>
      <c r="E71" s="20"/>
      <c r="F71" s="20"/>
      <c r="G71" s="121"/>
      <c r="H71" s="120"/>
      <c r="I71" s="20">
        <f>мар.26!I71+апр.26!F71-апр.26!E71</f>
        <v>-6350</v>
      </c>
    </row>
    <row r="72" spans="1:9" x14ac:dyDescent="0.25">
      <c r="A72" s="23"/>
      <c r="B72" s="127">
        <v>72</v>
      </c>
      <c r="C72" s="67"/>
      <c r="D72" s="15"/>
      <c r="E72" s="20"/>
      <c r="F72" s="20"/>
      <c r="G72" s="121"/>
      <c r="H72" s="120"/>
      <c r="I72" s="20">
        <f>мар.26!I72+апр.26!F72-апр.26!E72</f>
        <v>-2700</v>
      </c>
    </row>
    <row r="73" spans="1:9" x14ac:dyDescent="0.25">
      <c r="A73" s="23"/>
      <c r="B73" s="127">
        <v>73</v>
      </c>
      <c r="C73" s="68"/>
      <c r="D73" s="15"/>
      <c r="E73" s="20"/>
      <c r="F73" s="20"/>
      <c r="G73" s="121"/>
      <c r="H73" s="120"/>
      <c r="I73" s="20">
        <f>мар.26!I73+апр.26!F73-апр.26!E73</f>
        <v>-13900</v>
      </c>
    </row>
    <row r="74" spans="1:9" x14ac:dyDescent="0.25">
      <c r="A74" s="19"/>
      <c r="B74" s="127">
        <v>74</v>
      </c>
      <c r="C74" s="68"/>
      <c r="D74" s="15"/>
      <c r="E74" s="20"/>
      <c r="F74" s="20"/>
      <c r="G74" s="121"/>
      <c r="H74" s="120"/>
      <c r="I74" s="20">
        <f>мар.26!I74+апр.26!F74-апр.26!E74</f>
        <v>-18900</v>
      </c>
    </row>
    <row r="75" spans="1:9" x14ac:dyDescent="0.25">
      <c r="A75" s="22"/>
      <c r="B75" s="127">
        <v>75</v>
      </c>
      <c r="C75" s="68"/>
      <c r="D75" s="15"/>
      <c r="E75" s="20"/>
      <c r="F75" s="20"/>
      <c r="G75" s="121"/>
      <c r="H75" s="120"/>
      <c r="I75" s="20">
        <f>мар.26!I75+апр.26!F75-апр.26!E75</f>
        <v>-18900</v>
      </c>
    </row>
    <row r="76" spans="1:9" x14ac:dyDescent="0.25">
      <c r="A76" s="19"/>
      <c r="B76" s="127">
        <v>76</v>
      </c>
      <c r="C76" s="68"/>
      <c r="D76" s="15"/>
      <c r="E76" s="20"/>
      <c r="F76" s="20"/>
      <c r="G76" s="121"/>
      <c r="H76" s="120"/>
      <c r="I76" s="20">
        <f>мар.26!I76+апр.26!F76-апр.26!E76</f>
        <v>-9450</v>
      </c>
    </row>
    <row r="77" spans="1:9" x14ac:dyDescent="0.25">
      <c r="A77" s="19"/>
      <c r="B77" s="127">
        <v>77</v>
      </c>
      <c r="C77" s="68"/>
      <c r="D77" s="15"/>
      <c r="E77" s="20"/>
      <c r="F77" s="20"/>
      <c r="G77" s="121"/>
      <c r="H77" s="120"/>
      <c r="I77" s="20">
        <f>мар.26!I77+апр.26!F77-апр.26!E77</f>
        <v>-100</v>
      </c>
    </row>
    <row r="78" spans="1:9" x14ac:dyDescent="0.25">
      <c r="A78" s="19"/>
      <c r="B78" s="127" t="s">
        <v>25</v>
      </c>
      <c r="C78" s="68"/>
      <c r="D78" s="15"/>
      <c r="E78" s="20"/>
      <c r="F78" s="20"/>
      <c r="G78" s="121"/>
      <c r="H78" s="120"/>
      <c r="I78" s="20">
        <f>мар.26!I78+апр.26!F78-апр.26!E78</f>
        <v>-2700</v>
      </c>
    </row>
    <row r="79" spans="1:9" x14ac:dyDescent="0.25">
      <c r="A79" s="19"/>
      <c r="B79" s="127">
        <v>80</v>
      </c>
      <c r="C79" s="67"/>
      <c r="D79" s="15"/>
      <c r="E79" s="20"/>
      <c r="F79" s="20"/>
      <c r="G79" s="121"/>
      <c r="H79" s="120"/>
      <c r="I79" s="20">
        <f>мар.26!I79+апр.26!F79-апр.26!E79</f>
        <v>-2700</v>
      </c>
    </row>
    <row r="80" spans="1:9" x14ac:dyDescent="0.25">
      <c r="A80" s="22"/>
      <c r="B80" s="127">
        <v>81</v>
      </c>
      <c r="C80" s="67"/>
      <c r="D80" s="15"/>
      <c r="E80" s="20"/>
      <c r="F80" s="20"/>
      <c r="G80" s="121"/>
      <c r="H80" s="120"/>
      <c r="I80" s="20">
        <f>мар.26!I80+апр.26!F80-апр.26!E80</f>
        <v>-2700</v>
      </c>
    </row>
    <row r="81" spans="1:9" x14ac:dyDescent="0.25">
      <c r="A81" s="23"/>
      <c r="B81" s="127">
        <v>82</v>
      </c>
      <c r="C81" s="67"/>
      <c r="D81" s="15"/>
      <c r="E81" s="20"/>
      <c r="F81" s="20"/>
      <c r="G81" s="121"/>
      <c r="H81" s="120"/>
      <c r="I81" s="20">
        <f>мар.26!I81+апр.26!F81-апр.26!E81</f>
        <v>-2700</v>
      </c>
    </row>
    <row r="82" spans="1:9" x14ac:dyDescent="0.25">
      <c r="A82" s="23"/>
      <c r="B82" s="127">
        <v>83</v>
      </c>
      <c r="C82" s="67"/>
      <c r="D82" s="15"/>
      <c r="E82" s="20"/>
      <c r="F82" s="20"/>
      <c r="G82" s="121"/>
      <c r="H82" s="120"/>
      <c r="I82" s="20">
        <f>мар.26!I82+апр.26!F82-апр.26!E82</f>
        <v>850</v>
      </c>
    </row>
    <row r="83" spans="1:9" x14ac:dyDescent="0.25">
      <c r="A83" s="23"/>
      <c r="B83" s="127">
        <v>84</v>
      </c>
      <c r="C83" s="67"/>
      <c r="D83" s="15"/>
      <c r="E83" s="20"/>
      <c r="F83" s="20"/>
      <c r="G83" s="121"/>
      <c r="H83" s="120"/>
      <c r="I83" s="20">
        <f>мар.26!I83+апр.26!F83-апр.26!E83</f>
        <v>-1350</v>
      </c>
    </row>
    <row r="84" spans="1:9" x14ac:dyDescent="0.25">
      <c r="A84" s="19"/>
      <c r="B84" s="127">
        <v>85</v>
      </c>
      <c r="C84" s="67"/>
      <c r="D84" s="15"/>
      <c r="E84" s="20"/>
      <c r="F84" s="20"/>
      <c r="G84" s="121"/>
      <c r="H84" s="120"/>
      <c r="I84" s="20">
        <f>мар.26!I84+апр.26!F84-апр.26!E84</f>
        <v>-2750</v>
      </c>
    </row>
    <row r="85" spans="1:9" x14ac:dyDescent="0.25">
      <c r="A85" s="23"/>
      <c r="B85" s="127">
        <v>86</v>
      </c>
      <c r="C85" s="67"/>
      <c r="D85" s="15"/>
      <c r="E85" s="20"/>
      <c r="F85" s="20"/>
      <c r="G85" s="121"/>
      <c r="H85" s="120"/>
      <c r="I85" s="20">
        <f>мар.26!I85+апр.26!F85-апр.26!E85</f>
        <v>-18900</v>
      </c>
    </row>
    <row r="86" spans="1:9" x14ac:dyDescent="0.25">
      <c r="A86" s="23"/>
      <c r="B86" s="127">
        <v>87</v>
      </c>
      <c r="C86" s="67"/>
      <c r="D86" s="15"/>
      <c r="E86" s="20"/>
      <c r="F86" s="20"/>
      <c r="G86" s="121"/>
      <c r="H86" s="120"/>
      <c r="I86" s="20">
        <f>мар.26!I86+апр.26!F86-апр.26!E86</f>
        <v>-13900</v>
      </c>
    </row>
    <row r="87" spans="1:9" x14ac:dyDescent="0.25">
      <c r="A87" s="23"/>
      <c r="B87" s="127">
        <v>88</v>
      </c>
      <c r="C87" s="67"/>
      <c r="D87" s="15"/>
      <c r="E87" s="20"/>
      <c r="F87" s="20"/>
      <c r="G87" s="121"/>
      <c r="H87" s="120"/>
      <c r="I87" s="20">
        <f>мар.26!I87+апр.26!F87-апр.26!E87</f>
        <v>-1350</v>
      </c>
    </row>
    <row r="88" spans="1:9" x14ac:dyDescent="0.25">
      <c r="A88" s="23"/>
      <c r="B88" s="127">
        <v>89</v>
      </c>
      <c r="C88" s="67"/>
      <c r="D88" s="15"/>
      <c r="E88" s="20"/>
      <c r="F88" s="20"/>
      <c r="G88" s="121"/>
      <c r="H88" s="120"/>
      <c r="I88" s="20">
        <f>мар.26!I88+апр.26!F88-апр.26!E88</f>
        <v>-2700</v>
      </c>
    </row>
    <row r="89" spans="1:9" x14ac:dyDescent="0.25">
      <c r="A89" s="23"/>
      <c r="B89" s="127">
        <v>90</v>
      </c>
      <c r="C89" s="67"/>
      <c r="D89" s="15"/>
      <c r="E89" s="20"/>
      <c r="F89" s="20"/>
      <c r="G89" s="121"/>
      <c r="H89" s="120"/>
      <c r="I89" s="20">
        <f>мар.26!I89+апр.26!F89-апр.26!E89</f>
        <v>-2700</v>
      </c>
    </row>
    <row r="90" spans="1:9" x14ac:dyDescent="0.25">
      <c r="A90" s="23"/>
      <c r="B90" s="127">
        <v>91</v>
      </c>
      <c r="C90" s="67"/>
      <c r="D90" s="15"/>
      <c r="E90" s="20"/>
      <c r="F90" s="20"/>
      <c r="G90" s="121"/>
      <c r="H90" s="120"/>
      <c r="I90" s="20">
        <f>мар.26!I90+апр.26!F90-апр.26!E90</f>
        <v>0</v>
      </c>
    </row>
    <row r="91" spans="1:9" x14ac:dyDescent="0.25">
      <c r="A91" s="23"/>
      <c r="B91" s="127">
        <v>92</v>
      </c>
      <c r="C91" s="67"/>
      <c r="D91" s="15"/>
      <c r="E91" s="20"/>
      <c r="F91" s="20"/>
      <c r="G91" s="121"/>
      <c r="H91" s="120"/>
      <c r="I91" s="20">
        <f>мар.26!I91+апр.26!F91-апр.26!E91</f>
        <v>300</v>
      </c>
    </row>
    <row r="92" spans="1:9" x14ac:dyDescent="0.25">
      <c r="A92" s="24"/>
      <c r="B92" s="127">
        <v>93</v>
      </c>
      <c r="C92" s="67"/>
      <c r="D92" s="15"/>
      <c r="E92" s="20"/>
      <c r="F92" s="20"/>
      <c r="G92" s="121"/>
      <c r="H92" s="120"/>
      <c r="I92" s="20">
        <f>мар.26!I92+апр.26!F92-апр.26!E92</f>
        <v>-5400</v>
      </c>
    </row>
    <row r="93" spans="1:9" x14ac:dyDescent="0.25">
      <c r="A93" s="23"/>
      <c r="B93" s="127">
        <v>94</v>
      </c>
      <c r="C93" s="67"/>
      <c r="D93" s="15"/>
      <c r="E93" s="20"/>
      <c r="F93" s="20"/>
      <c r="G93" s="121"/>
      <c r="H93" s="120"/>
      <c r="I93" s="20">
        <f>мар.26!I93+апр.26!F93-апр.26!E93</f>
        <v>1350</v>
      </c>
    </row>
    <row r="94" spans="1:9" x14ac:dyDescent="0.25">
      <c r="A94" s="19"/>
      <c r="B94" s="127">
        <v>95</v>
      </c>
      <c r="C94" s="67"/>
      <c r="D94" s="15"/>
      <c r="E94" s="20"/>
      <c r="F94" s="20"/>
      <c r="G94" s="121"/>
      <c r="H94" s="120"/>
      <c r="I94" s="20">
        <f>мар.26!I94+апр.26!F94-апр.26!E94</f>
        <v>-18900</v>
      </c>
    </row>
    <row r="95" spans="1:9" x14ac:dyDescent="0.25">
      <c r="A95" s="19"/>
      <c r="B95" s="127">
        <v>96</v>
      </c>
      <c r="C95" s="67"/>
      <c r="D95" s="15"/>
      <c r="E95" s="20"/>
      <c r="F95" s="20"/>
      <c r="G95" s="121"/>
      <c r="H95" s="120"/>
      <c r="I95" s="20">
        <f>мар.26!I95+апр.26!F95-апр.26!E95</f>
        <v>1100</v>
      </c>
    </row>
    <row r="96" spans="1:9" x14ac:dyDescent="0.25">
      <c r="A96" s="19"/>
      <c r="B96" s="127">
        <v>97</v>
      </c>
      <c r="C96" s="67"/>
      <c r="D96" s="15"/>
      <c r="E96" s="20"/>
      <c r="F96" s="20"/>
      <c r="G96" s="121"/>
      <c r="H96" s="120"/>
      <c r="I96" s="20">
        <f>мар.26!I96+апр.26!F96-апр.26!E96</f>
        <v>0</v>
      </c>
    </row>
    <row r="97" spans="1:9" x14ac:dyDescent="0.25">
      <c r="A97" s="19"/>
      <c r="B97" s="127" t="s">
        <v>87</v>
      </c>
      <c r="C97" s="67"/>
      <c r="D97" s="15"/>
      <c r="E97" s="20"/>
      <c r="F97" s="20"/>
      <c r="G97" s="121"/>
      <c r="H97" s="120"/>
      <c r="I97" s="20">
        <f>мар.26!I97+апр.26!F97-апр.26!E97</f>
        <v>-800</v>
      </c>
    </row>
    <row r="98" spans="1:9" x14ac:dyDescent="0.25">
      <c r="A98" s="19"/>
      <c r="B98" s="127" t="s">
        <v>28</v>
      </c>
      <c r="C98" s="67"/>
      <c r="D98" s="15"/>
      <c r="E98" s="20"/>
      <c r="F98" s="20"/>
      <c r="G98" s="121"/>
      <c r="H98" s="120"/>
      <c r="I98" s="20">
        <f>мар.26!I98+апр.26!F98-апр.26!E98</f>
        <v>-6741</v>
      </c>
    </row>
    <row r="99" spans="1:9" x14ac:dyDescent="0.25">
      <c r="A99" s="19"/>
      <c r="B99" s="127" t="s">
        <v>29</v>
      </c>
      <c r="C99" s="67"/>
      <c r="D99" s="15"/>
      <c r="E99" s="20"/>
      <c r="F99" s="20"/>
      <c r="G99" s="121"/>
      <c r="H99" s="120"/>
      <c r="I99" s="20">
        <f>мар.26!I99+апр.26!F99-апр.26!E99</f>
        <v>3100</v>
      </c>
    </row>
    <row r="100" spans="1:9" x14ac:dyDescent="0.25">
      <c r="A100" s="19"/>
      <c r="B100" s="127" t="s">
        <v>30</v>
      </c>
      <c r="C100" s="67"/>
      <c r="D100" s="15"/>
      <c r="E100" s="20"/>
      <c r="F100" s="20"/>
      <c r="G100" s="121"/>
      <c r="H100" s="120"/>
      <c r="I100" s="20">
        <f>мар.26!I100+апр.26!F100-апр.26!E100</f>
        <v>0</v>
      </c>
    </row>
    <row r="101" spans="1:9" x14ac:dyDescent="0.25">
      <c r="A101" s="19"/>
      <c r="B101" s="127" t="s">
        <v>31</v>
      </c>
      <c r="C101" s="67"/>
      <c r="D101" s="15"/>
      <c r="E101" s="20"/>
      <c r="F101" s="20"/>
      <c r="G101" s="121"/>
      <c r="H101" s="120"/>
      <c r="I101" s="20">
        <f>мар.26!I101+апр.26!F101-апр.26!E101</f>
        <v>-2700</v>
      </c>
    </row>
    <row r="102" spans="1:9" x14ac:dyDescent="0.25">
      <c r="A102" s="19"/>
      <c r="B102" s="127" t="s">
        <v>32</v>
      </c>
      <c r="C102" s="67"/>
      <c r="D102" s="15"/>
      <c r="E102" s="20"/>
      <c r="F102" s="20"/>
      <c r="G102" s="121"/>
      <c r="H102" s="120"/>
      <c r="I102" s="20">
        <f>мар.26!I102+апр.26!F102-апр.26!E102</f>
        <v>-2700</v>
      </c>
    </row>
    <row r="103" spans="1:9" x14ac:dyDescent="0.25">
      <c r="A103" s="19"/>
      <c r="B103" s="127" t="s">
        <v>33</v>
      </c>
      <c r="C103" s="67"/>
      <c r="D103" s="15"/>
      <c r="E103" s="20"/>
      <c r="F103" s="20"/>
      <c r="G103" s="121"/>
      <c r="H103" s="120"/>
      <c r="I103" s="20">
        <f>мар.26!I103+апр.26!F103-апр.26!E103</f>
        <v>0</v>
      </c>
    </row>
    <row r="104" spans="1:9" x14ac:dyDescent="0.25">
      <c r="A104" s="19"/>
      <c r="B104" s="127">
        <v>100</v>
      </c>
      <c r="C104" s="67"/>
      <c r="D104" s="15"/>
      <c r="E104" s="20"/>
      <c r="F104" s="20"/>
      <c r="G104" s="121"/>
      <c r="H104" s="120"/>
      <c r="I104" s="20">
        <f>мар.26!I104+апр.26!F104-апр.26!E104</f>
        <v>0</v>
      </c>
    </row>
    <row r="105" spans="1:9" x14ac:dyDescent="0.25">
      <c r="A105" s="19"/>
      <c r="B105" s="127" t="s">
        <v>35</v>
      </c>
      <c r="C105" s="67"/>
      <c r="D105" s="15"/>
      <c r="E105" s="20"/>
      <c r="F105" s="20"/>
      <c r="G105" s="121"/>
      <c r="H105" s="120"/>
      <c r="I105" s="20">
        <f>мар.26!I105+апр.26!F105-апр.26!E105</f>
        <v>-18900</v>
      </c>
    </row>
    <row r="106" spans="1:9" x14ac:dyDescent="0.25">
      <c r="A106" s="22"/>
      <c r="B106" s="127">
        <v>101</v>
      </c>
      <c r="C106" s="67"/>
      <c r="D106" s="15"/>
      <c r="E106" s="20"/>
      <c r="F106" s="20"/>
      <c r="G106" s="121"/>
      <c r="H106" s="120"/>
      <c r="I106" s="20">
        <f>мар.26!I106+апр.26!F106-апр.26!E106</f>
        <v>-900</v>
      </c>
    </row>
    <row r="107" spans="1:9" x14ac:dyDescent="0.25">
      <c r="A107" s="22"/>
      <c r="B107" s="127">
        <v>102</v>
      </c>
      <c r="C107" s="67"/>
      <c r="D107" s="15"/>
      <c r="E107" s="20"/>
      <c r="F107" s="20"/>
      <c r="G107" s="121"/>
      <c r="H107" s="120"/>
      <c r="I107" s="20">
        <f>мар.26!I107+апр.26!F107-апр.26!E107</f>
        <v>-18900</v>
      </c>
    </row>
    <row r="108" spans="1:9" x14ac:dyDescent="0.25">
      <c r="A108" s="22"/>
      <c r="B108" s="127">
        <v>103</v>
      </c>
      <c r="C108" s="67"/>
      <c r="D108" s="15"/>
      <c r="E108" s="20"/>
      <c r="F108" s="20"/>
      <c r="G108" s="121"/>
      <c r="H108" s="120"/>
      <c r="I108" s="20">
        <f>мар.26!I108+апр.26!F108-апр.26!E108</f>
        <v>1350</v>
      </c>
    </row>
    <row r="109" spans="1:9" x14ac:dyDescent="0.25">
      <c r="A109" s="23"/>
      <c r="B109" s="127">
        <v>104</v>
      </c>
      <c r="C109" s="67"/>
      <c r="D109" s="15"/>
      <c r="E109" s="20"/>
      <c r="F109" s="20"/>
      <c r="G109" s="121"/>
      <c r="H109" s="120"/>
      <c r="I109" s="20">
        <f>мар.26!I109+апр.26!F109-апр.26!E109</f>
        <v>-1350</v>
      </c>
    </row>
    <row r="110" spans="1:9" x14ac:dyDescent="0.25">
      <c r="A110" s="23"/>
      <c r="B110" s="127">
        <v>105</v>
      </c>
      <c r="C110" s="67"/>
      <c r="D110" s="15"/>
      <c r="E110" s="20"/>
      <c r="F110" s="20"/>
      <c r="G110" s="121"/>
      <c r="H110" s="120"/>
      <c r="I110" s="20">
        <f>мар.26!I110+апр.26!F110-апр.26!E110</f>
        <v>-1350</v>
      </c>
    </row>
    <row r="111" spans="1:9" x14ac:dyDescent="0.25">
      <c r="A111" s="23"/>
      <c r="B111" s="127">
        <v>106</v>
      </c>
      <c r="C111" s="67"/>
      <c r="D111" s="15"/>
      <c r="E111" s="20"/>
      <c r="F111" s="20"/>
      <c r="G111" s="121"/>
      <c r="H111" s="120"/>
      <c r="I111" s="20">
        <f>мар.26!I111+апр.26!F111-апр.26!E111</f>
        <v>-10800</v>
      </c>
    </row>
    <row r="112" spans="1:9" x14ac:dyDescent="0.25">
      <c r="A112" s="23"/>
      <c r="B112" s="127" t="s">
        <v>37</v>
      </c>
      <c r="C112" s="67"/>
      <c r="D112" s="15"/>
      <c r="E112" s="20"/>
      <c r="F112" s="20"/>
      <c r="G112" s="121"/>
      <c r="H112" s="120"/>
      <c r="I112" s="20">
        <f>мар.26!I112+апр.26!F112-апр.26!E112</f>
        <v>-18900</v>
      </c>
    </row>
    <row r="113" spans="1:9" x14ac:dyDescent="0.25">
      <c r="A113" s="23"/>
      <c r="B113" s="127">
        <v>107</v>
      </c>
      <c r="C113" s="67"/>
      <c r="D113" s="15"/>
      <c r="E113" s="20"/>
      <c r="F113" s="20"/>
      <c r="G113" s="121"/>
      <c r="H113" s="120"/>
      <c r="I113" s="20">
        <f>мар.26!I113+апр.26!F113-апр.26!E113</f>
        <v>-2700</v>
      </c>
    </row>
    <row r="114" spans="1:9" x14ac:dyDescent="0.25">
      <c r="A114" s="23"/>
      <c r="B114" s="127">
        <v>108</v>
      </c>
      <c r="C114" s="67"/>
      <c r="D114" s="15"/>
      <c r="E114" s="20"/>
      <c r="F114" s="20"/>
      <c r="G114" s="121"/>
      <c r="H114" s="120"/>
      <c r="I114" s="20">
        <f>мар.26!I114+апр.26!F114-апр.26!E114</f>
        <v>0</v>
      </c>
    </row>
    <row r="115" spans="1:9" x14ac:dyDescent="0.25">
      <c r="A115" s="23"/>
      <c r="B115" s="127">
        <v>109</v>
      </c>
      <c r="C115" s="67"/>
      <c r="D115" s="15"/>
      <c r="E115" s="20"/>
      <c r="F115" s="20"/>
      <c r="G115" s="121"/>
      <c r="H115" s="120"/>
      <c r="I115" s="20">
        <f>мар.26!I115+апр.26!F115-апр.26!E115</f>
        <v>-18900</v>
      </c>
    </row>
    <row r="116" spans="1:9" x14ac:dyDescent="0.25">
      <c r="A116" s="19"/>
      <c r="B116" s="127">
        <v>110</v>
      </c>
      <c r="C116" s="67"/>
      <c r="D116" s="15"/>
      <c r="E116" s="20"/>
      <c r="F116" s="20"/>
      <c r="G116" s="121"/>
      <c r="H116" s="120"/>
      <c r="I116" s="20">
        <f>мар.26!I116+апр.26!F116-апр.26!E116</f>
        <v>-2700</v>
      </c>
    </row>
    <row r="117" spans="1:9" x14ac:dyDescent="0.25">
      <c r="A117" s="19"/>
      <c r="B117" s="127">
        <v>111</v>
      </c>
      <c r="C117" s="67"/>
      <c r="D117" s="15"/>
      <c r="E117" s="20"/>
      <c r="F117" s="20"/>
      <c r="G117" s="121"/>
      <c r="H117" s="120"/>
      <c r="I117" s="20">
        <f>мар.26!I117+апр.26!F117-апр.26!E117</f>
        <v>1350</v>
      </c>
    </row>
    <row r="118" spans="1:9" x14ac:dyDescent="0.25">
      <c r="A118" s="19"/>
      <c r="B118" s="127">
        <v>112</v>
      </c>
      <c r="C118" s="67"/>
      <c r="D118" s="15"/>
      <c r="E118" s="20"/>
      <c r="F118" s="20"/>
      <c r="G118" s="121"/>
      <c r="H118" s="120"/>
      <c r="I118" s="20">
        <f>мар.26!I118+апр.26!F118-апр.26!E118</f>
        <v>0</v>
      </c>
    </row>
    <row r="119" spans="1:9" x14ac:dyDescent="0.25">
      <c r="A119" s="19"/>
      <c r="B119" s="127" t="s">
        <v>39</v>
      </c>
      <c r="C119" s="67"/>
      <c r="D119" s="15"/>
      <c r="E119" s="20"/>
      <c r="F119" s="20"/>
      <c r="G119" s="121"/>
      <c r="H119" s="120"/>
      <c r="I119" s="20">
        <f>мар.26!I119+апр.26!F119-апр.26!E119</f>
        <v>0</v>
      </c>
    </row>
    <row r="120" spans="1:9" x14ac:dyDescent="0.25">
      <c r="A120" s="19"/>
      <c r="B120" s="127">
        <v>113</v>
      </c>
      <c r="C120" s="67"/>
      <c r="D120" s="15"/>
      <c r="E120" s="20"/>
      <c r="F120" s="20"/>
      <c r="G120" s="121"/>
      <c r="H120" s="120"/>
      <c r="I120" s="20">
        <f>мар.26!I120+апр.26!F120-апр.26!E120</f>
        <v>-2700</v>
      </c>
    </row>
    <row r="121" spans="1:9" x14ac:dyDescent="0.25">
      <c r="A121" s="23"/>
      <c r="B121" s="127">
        <v>114</v>
      </c>
      <c r="C121" s="67"/>
      <c r="D121" s="15"/>
      <c r="E121" s="20"/>
      <c r="F121" s="20"/>
      <c r="G121" s="121"/>
      <c r="H121" s="120"/>
      <c r="I121" s="20">
        <f>мар.26!I121+апр.26!F121-апр.26!E121</f>
        <v>-18900</v>
      </c>
    </row>
    <row r="122" spans="1:9" x14ac:dyDescent="0.25">
      <c r="A122" s="23"/>
      <c r="B122" s="127" t="s">
        <v>40</v>
      </c>
      <c r="C122" s="67"/>
      <c r="D122" s="15"/>
      <c r="E122" s="20"/>
      <c r="F122" s="20"/>
      <c r="G122" s="121"/>
      <c r="H122" s="120"/>
      <c r="I122" s="20">
        <f>мар.26!I122+апр.26!F122-апр.26!E122</f>
        <v>-2700</v>
      </c>
    </row>
    <row r="123" spans="1:9" x14ac:dyDescent="0.25">
      <c r="A123" s="23"/>
      <c r="B123" s="127">
        <v>117</v>
      </c>
      <c r="C123" s="67"/>
      <c r="D123" s="15"/>
      <c r="E123" s="20"/>
      <c r="F123" s="20"/>
      <c r="G123" s="121"/>
      <c r="H123" s="120"/>
      <c r="I123" s="20">
        <f>мар.26!I123+апр.26!F123-апр.26!E123</f>
        <v>500</v>
      </c>
    </row>
    <row r="124" spans="1:9" x14ac:dyDescent="0.25">
      <c r="A124" s="23"/>
      <c r="B124" s="127">
        <v>118</v>
      </c>
      <c r="C124" s="67"/>
      <c r="D124" s="15"/>
      <c r="E124" s="20"/>
      <c r="F124" s="20"/>
      <c r="G124" s="121"/>
      <c r="H124" s="120"/>
      <c r="I124" s="20">
        <f>мар.26!I124+апр.26!F124-апр.26!E124</f>
        <v>-3900</v>
      </c>
    </row>
    <row r="125" spans="1:9" x14ac:dyDescent="0.25">
      <c r="A125" s="23"/>
      <c r="B125" s="127">
        <f>B124+1</f>
        <v>119</v>
      </c>
      <c r="C125" s="67"/>
      <c r="D125" s="15"/>
      <c r="E125" s="20"/>
      <c r="F125" s="20"/>
      <c r="G125" s="121"/>
      <c r="H125" s="120"/>
      <c r="I125" s="20">
        <f>мар.26!I125+апр.26!F125-апр.26!E125</f>
        <v>0</v>
      </c>
    </row>
    <row r="126" spans="1:9" x14ac:dyDescent="0.25">
      <c r="A126" s="23"/>
      <c r="B126" s="127">
        <f t="shared" ref="B126:B132" si="0">B125+1</f>
        <v>120</v>
      </c>
      <c r="C126" s="61"/>
      <c r="D126" s="15"/>
      <c r="E126" s="20"/>
      <c r="F126" s="20"/>
      <c r="G126" s="121"/>
      <c r="H126" s="120"/>
      <c r="I126" s="20">
        <f>мар.26!I126+апр.26!F126-апр.26!E126</f>
        <v>1600</v>
      </c>
    </row>
    <row r="127" spans="1:9" x14ac:dyDescent="0.25">
      <c r="A127" s="23"/>
      <c r="B127" s="127">
        <f t="shared" si="0"/>
        <v>121</v>
      </c>
      <c r="C127" s="67"/>
      <c r="D127" s="15"/>
      <c r="E127" s="20"/>
      <c r="F127" s="20"/>
      <c r="G127" s="121"/>
      <c r="H127" s="120"/>
      <c r="I127" s="20">
        <f>мар.26!I127+апр.26!F127-апр.26!E127</f>
        <v>1350</v>
      </c>
    </row>
    <row r="128" spans="1:9" x14ac:dyDescent="0.25">
      <c r="A128" s="23"/>
      <c r="B128" s="127">
        <f t="shared" si="0"/>
        <v>122</v>
      </c>
      <c r="C128" s="67"/>
      <c r="D128" s="15"/>
      <c r="E128" s="20"/>
      <c r="F128" s="20"/>
      <c r="G128" s="121"/>
      <c r="H128" s="120"/>
      <c r="I128" s="20">
        <f>мар.26!I128+апр.26!F128-апр.26!E128</f>
        <v>-6750</v>
      </c>
    </row>
    <row r="129" spans="1:9" x14ac:dyDescent="0.25">
      <c r="A129" s="23"/>
      <c r="B129" s="127">
        <f t="shared" si="0"/>
        <v>123</v>
      </c>
      <c r="C129" s="67"/>
      <c r="D129" s="15"/>
      <c r="E129" s="20"/>
      <c r="F129" s="20"/>
      <c r="G129" s="121"/>
      <c r="H129" s="120"/>
      <c r="I129" s="20">
        <f>мар.26!I129+апр.26!F129-апр.26!E129</f>
        <v>0</v>
      </c>
    </row>
    <row r="130" spans="1:9" x14ac:dyDescent="0.25">
      <c r="A130" s="23"/>
      <c r="B130" s="127">
        <f>B129+1</f>
        <v>124</v>
      </c>
      <c r="C130" s="67"/>
      <c r="D130" s="15"/>
      <c r="E130" s="20"/>
      <c r="F130" s="20"/>
      <c r="G130" s="121"/>
      <c r="H130" s="120"/>
      <c r="I130" s="20">
        <f>мар.26!I130+апр.26!F130-апр.26!E130</f>
        <v>-4050</v>
      </c>
    </row>
    <row r="131" spans="1:9" x14ac:dyDescent="0.25">
      <c r="A131" s="23"/>
      <c r="B131" s="127">
        <f t="shared" si="0"/>
        <v>125</v>
      </c>
      <c r="C131" s="67"/>
      <c r="D131" s="15"/>
      <c r="E131" s="20"/>
      <c r="F131" s="20"/>
      <c r="G131" s="121"/>
      <c r="H131" s="120"/>
      <c r="I131" s="20">
        <f>мар.26!I131+апр.26!F131-апр.26!E131</f>
        <v>-8100</v>
      </c>
    </row>
    <row r="132" spans="1:9" x14ac:dyDescent="0.25">
      <c r="A132" s="23"/>
      <c r="B132" s="127">
        <f t="shared" si="0"/>
        <v>126</v>
      </c>
      <c r="C132" s="67"/>
      <c r="D132" s="15"/>
      <c r="E132" s="20"/>
      <c r="F132" s="20"/>
      <c r="G132" s="121"/>
      <c r="H132" s="120"/>
      <c r="I132" s="20">
        <f>мар.26!I132+апр.26!F132-апр.26!E132</f>
        <v>-18900</v>
      </c>
    </row>
    <row r="133" spans="1:9" x14ac:dyDescent="0.25">
      <c r="A133" s="23"/>
      <c r="B133" s="127">
        <v>127</v>
      </c>
      <c r="C133" s="67"/>
      <c r="D133" s="15"/>
      <c r="E133" s="20"/>
      <c r="F133" s="20"/>
      <c r="G133" s="121"/>
      <c r="H133" s="120"/>
      <c r="I133" s="20">
        <f>мар.26!I133+апр.26!F133-апр.26!E133</f>
        <v>-18900</v>
      </c>
    </row>
    <row r="134" spans="1:9" x14ac:dyDescent="0.25">
      <c r="A134" s="23"/>
      <c r="B134" s="127" t="s">
        <v>42</v>
      </c>
      <c r="C134" s="67"/>
      <c r="D134" s="15"/>
      <c r="E134" s="20"/>
      <c r="F134" s="20"/>
      <c r="G134" s="121"/>
      <c r="H134" s="120"/>
      <c r="I134" s="20">
        <f>мар.26!I134+апр.26!F134-апр.26!E134</f>
        <v>2950</v>
      </c>
    </row>
    <row r="135" spans="1:9" x14ac:dyDescent="0.25">
      <c r="A135" s="23"/>
      <c r="B135" s="127" t="s">
        <v>43</v>
      </c>
      <c r="C135" s="67"/>
      <c r="D135" s="15"/>
      <c r="E135" s="20"/>
      <c r="F135" s="20"/>
      <c r="G135" s="121"/>
      <c r="H135" s="120"/>
      <c r="I135" s="20">
        <f>мар.26!I135+апр.26!F135-апр.26!E135</f>
        <v>2700</v>
      </c>
    </row>
    <row r="136" spans="1:9" x14ac:dyDescent="0.25">
      <c r="A136" s="23"/>
      <c r="B136" s="127">
        <v>129</v>
      </c>
      <c r="C136" s="67"/>
      <c r="D136" s="15"/>
      <c r="E136" s="20"/>
      <c r="F136" s="20"/>
      <c r="G136" s="121"/>
      <c r="H136" s="120"/>
      <c r="I136" s="20">
        <f>мар.26!I136+апр.26!F136-апр.26!E136</f>
        <v>-18900</v>
      </c>
    </row>
    <row r="137" spans="1:9" x14ac:dyDescent="0.25">
      <c r="A137" s="23"/>
      <c r="B137" s="127">
        <f>B136+1</f>
        <v>130</v>
      </c>
      <c r="C137" s="67"/>
      <c r="D137" s="15"/>
      <c r="E137" s="20"/>
      <c r="F137" s="20"/>
      <c r="G137" s="121"/>
      <c r="H137" s="120"/>
      <c r="I137" s="20">
        <f>мар.26!I137+апр.26!F137-апр.26!E137</f>
        <v>-2900</v>
      </c>
    </row>
    <row r="138" spans="1:9" x14ac:dyDescent="0.25">
      <c r="A138" s="23"/>
      <c r="B138" s="127">
        <f t="shared" ref="B138:B144" si="1">B137+1</f>
        <v>131</v>
      </c>
      <c r="C138" s="67"/>
      <c r="D138" s="15"/>
      <c r="E138" s="20"/>
      <c r="F138" s="20"/>
      <c r="G138" s="121"/>
      <c r="H138" s="120"/>
      <c r="I138" s="20">
        <f>мар.26!I138+апр.26!F138-апр.26!E138</f>
        <v>-2700</v>
      </c>
    </row>
    <row r="139" spans="1:9" x14ac:dyDescent="0.25">
      <c r="A139" s="23"/>
      <c r="B139" s="127">
        <f t="shared" si="1"/>
        <v>132</v>
      </c>
      <c r="C139" s="67"/>
      <c r="D139" s="15"/>
      <c r="E139" s="20"/>
      <c r="F139" s="20"/>
      <c r="G139" s="121"/>
      <c r="H139" s="120"/>
      <c r="I139" s="20">
        <f>мар.26!I139+апр.26!F139-апр.26!E139</f>
        <v>-2700</v>
      </c>
    </row>
    <row r="140" spans="1:9" x14ac:dyDescent="0.25">
      <c r="A140" s="23"/>
      <c r="B140" s="127">
        <f t="shared" si="1"/>
        <v>133</v>
      </c>
      <c r="C140" s="67"/>
      <c r="D140" s="15"/>
      <c r="E140" s="20"/>
      <c r="F140" s="20"/>
      <c r="G140" s="121"/>
      <c r="H140" s="120"/>
      <c r="I140" s="20">
        <f>мар.26!I140+апр.26!F140-апр.26!E140</f>
        <v>-2700</v>
      </c>
    </row>
    <row r="141" spans="1:9" x14ac:dyDescent="0.25">
      <c r="A141" s="23"/>
      <c r="B141" s="127">
        <f t="shared" si="1"/>
        <v>134</v>
      </c>
      <c r="C141" s="67"/>
      <c r="D141" s="15"/>
      <c r="E141" s="20"/>
      <c r="F141" s="20"/>
      <c r="G141" s="121"/>
      <c r="H141" s="120"/>
      <c r="I141" s="20">
        <f>мар.26!I141+апр.26!F141-апр.26!E141</f>
        <v>0</v>
      </c>
    </row>
    <row r="142" spans="1:9" x14ac:dyDescent="0.25">
      <c r="A142" s="23"/>
      <c r="B142" s="127">
        <f t="shared" si="1"/>
        <v>135</v>
      </c>
      <c r="C142" s="67"/>
      <c r="D142" s="15"/>
      <c r="E142" s="20"/>
      <c r="F142" s="20"/>
      <c r="G142" s="121"/>
      <c r="H142" s="120"/>
      <c r="I142" s="20">
        <f>мар.26!I142+апр.26!F142-апр.26!E142</f>
        <v>0</v>
      </c>
    </row>
    <row r="143" spans="1:9" x14ac:dyDescent="0.25">
      <c r="A143" s="23"/>
      <c r="B143" s="127">
        <f t="shared" si="1"/>
        <v>136</v>
      </c>
      <c r="C143" s="67"/>
      <c r="D143" s="15"/>
      <c r="E143" s="20"/>
      <c r="F143" s="20"/>
      <c r="G143" s="121"/>
      <c r="H143" s="120"/>
      <c r="I143" s="20">
        <f>мар.26!I143+апр.26!F143-апр.26!E143</f>
        <v>3650</v>
      </c>
    </row>
    <row r="144" spans="1:9" x14ac:dyDescent="0.25">
      <c r="A144" s="23"/>
      <c r="B144" s="127">
        <f t="shared" si="1"/>
        <v>137</v>
      </c>
      <c r="C144" s="67"/>
      <c r="D144" s="15"/>
      <c r="E144" s="20"/>
      <c r="F144" s="20"/>
      <c r="G144" s="121"/>
      <c r="H144" s="120"/>
      <c r="I144" s="20">
        <f>мар.26!I144+апр.26!F144-апр.26!E144</f>
        <v>-4050</v>
      </c>
    </row>
    <row r="145" spans="1:9" x14ac:dyDescent="0.25">
      <c r="A145" s="23"/>
      <c r="B145" s="127" t="s">
        <v>44</v>
      </c>
      <c r="C145" s="67"/>
      <c r="D145" s="15"/>
      <c r="E145" s="20"/>
      <c r="F145" s="20"/>
      <c r="G145" s="121"/>
      <c r="H145" s="120"/>
      <c r="I145" s="20">
        <f>мар.26!I145+апр.26!F145-апр.26!E145</f>
        <v>-3900</v>
      </c>
    </row>
    <row r="146" spans="1:9" x14ac:dyDescent="0.25">
      <c r="A146" s="19"/>
      <c r="B146" s="127">
        <v>140</v>
      </c>
      <c r="C146" s="67"/>
      <c r="D146" s="15"/>
      <c r="E146" s="20"/>
      <c r="F146" s="20"/>
      <c r="G146" s="121"/>
      <c r="H146" s="120"/>
      <c r="I146" s="20">
        <f>мар.26!I146+апр.26!F146-апр.26!E146</f>
        <v>8100</v>
      </c>
    </row>
    <row r="147" spans="1:9" x14ac:dyDescent="0.25">
      <c r="A147" s="19"/>
      <c r="B147" s="127">
        <v>141</v>
      </c>
      <c r="C147" s="67"/>
      <c r="D147" s="15"/>
      <c r="E147" s="20"/>
      <c r="F147" s="20"/>
      <c r="G147" s="121"/>
      <c r="H147" s="120"/>
      <c r="I147" s="20">
        <f>мар.26!I147+апр.26!F147-апр.26!E147</f>
        <v>-1350</v>
      </c>
    </row>
    <row r="148" spans="1:9" x14ac:dyDescent="0.25">
      <c r="A148" s="19"/>
      <c r="B148" s="127">
        <v>142</v>
      </c>
      <c r="C148" s="67"/>
      <c r="D148" s="15"/>
      <c r="E148" s="20"/>
      <c r="F148" s="20"/>
      <c r="G148" s="121"/>
      <c r="H148" s="120"/>
      <c r="I148" s="20">
        <f>мар.26!I148+апр.26!F148-апр.26!E148</f>
        <v>-18900</v>
      </c>
    </row>
    <row r="149" spans="1:9" x14ac:dyDescent="0.25">
      <c r="A149" s="23"/>
      <c r="B149" s="127">
        <v>143</v>
      </c>
      <c r="C149" s="67"/>
      <c r="D149" s="15"/>
      <c r="E149" s="20"/>
      <c r="F149" s="20"/>
      <c r="G149" s="121"/>
      <c r="H149" s="120"/>
      <c r="I149" s="20">
        <f>мар.26!I149+апр.26!F149-апр.26!E149</f>
        <v>-1350</v>
      </c>
    </row>
    <row r="150" spans="1:9" x14ac:dyDescent="0.25">
      <c r="A150" s="23"/>
      <c r="B150" s="127">
        <v>144</v>
      </c>
      <c r="C150" s="67"/>
      <c r="D150" s="15"/>
      <c r="E150" s="20"/>
      <c r="F150" s="20"/>
      <c r="G150" s="121"/>
      <c r="H150" s="120"/>
      <c r="I150" s="20">
        <f>мар.26!I150+апр.26!F150-апр.26!E150</f>
        <v>-18900</v>
      </c>
    </row>
    <row r="151" spans="1:9" x14ac:dyDescent="0.25">
      <c r="A151" s="23"/>
      <c r="B151" s="127">
        <f>B150+1</f>
        <v>145</v>
      </c>
      <c r="C151" s="67"/>
      <c r="D151" s="15"/>
      <c r="E151" s="20"/>
      <c r="F151" s="20"/>
      <c r="G151" s="121"/>
      <c r="H151" s="120"/>
      <c r="I151" s="20">
        <f>мар.26!I151+апр.26!F151-апр.26!E151</f>
        <v>-18900</v>
      </c>
    </row>
    <row r="152" spans="1:9" x14ac:dyDescent="0.25">
      <c r="A152" s="23"/>
      <c r="B152" s="127">
        <f t="shared" ref="B152:B177" si="2">B151+1</f>
        <v>146</v>
      </c>
      <c r="C152" s="67"/>
      <c r="D152" s="15"/>
      <c r="E152" s="20"/>
      <c r="F152" s="20"/>
      <c r="G152" s="121"/>
      <c r="H152" s="120"/>
      <c r="I152" s="20">
        <f>мар.26!I152+апр.26!F152-апр.26!E152</f>
        <v>-8900</v>
      </c>
    </row>
    <row r="153" spans="1:9" x14ac:dyDescent="0.25">
      <c r="A153" s="23"/>
      <c r="B153" s="127">
        <f t="shared" si="2"/>
        <v>147</v>
      </c>
      <c r="C153" s="73"/>
      <c r="D153" s="15"/>
      <c r="E153" s="20"/>
      <c r="F153" s="20"/>
      <c r="G153" s="121"/>
      <c r="H153" s="120"/>
      <c r="I153" s="20">
        <f>мар.26!I153+апр.26!F153-апр.26!E153</f>
        <v>-18900</v>
      </c>
    </row>
    <row r="154" spans="1:9" x14ac:dyDescent="0.25">
      <c r="A154" s="23"/>
      <c r="B154" s="127">
        <f t="shared" si="2"/>
        <v>148</v>
      </c>
      <c r="C154" s="72"/>
      <c r="D154" s="15"/>
      <c r="E154" s="20"/>
      <c r="F154" s="20"/>
      <c r="G154" s="121"/>
      <c r="H154" s="120"/>
      <c r="I154" s="20">
        <f>мар.26!I154+апр.26!F154-апр.26!E154</f>
        <v>0</v>
      </c>
    </row>
    <row r="155" spans="1:9" x14ac:dyDescent="0.25">
      <c r="A155" s="23"/>
      <c r="B155" s="127">
        <f t="shared" si="2"/>
        <v>149</v>
      </c>
      <c r="C155" s="72"/>
      <c r="D155" s="15"/>
      <c r="E155" s="20"/>
      <c r="F155" s="20"/>
      <c r="G155" s="121"/>
      <c r="H155" s="120"/>
      <c r="I155" s="20">
        <f>мар.26!I155+апр.26!F155-апр.26!E155</f>
        <v>0</v>
      </c>
    </row>
    <row r="156" spans="1:9" x14ac:dyDescent="0.25">
      <c r="A156" s="23"/>
      <c r="B156" s="127">
        <f t="shared" si="2"/>
        <v>150</v>
      </c>
      <c r="C156" s="67"/>
      <c r="D156" s="15"/>
      <c r="E156" s="20"/>
      <c r="F156" s="20"/>
      <c r="G156" s="121"/>
      <c r="H156" s="120"/>
      <c r="I156" s="20">
        <f>мар.26!I156+апр.26!F156-апр.26!E156</f>
        <v>0</v>
      </c>
    </row>
    <row r="157" spans="1:9" x14ac:dyDescent="0.25">
      <c r="A157" s="23"/>
      <c r="B157" s="127">
        <f t="shared" si="2"/>
        <v>151</v>
      </c>
      <c r="C157" s="67"/>
      <c r="D157" s="15"/>
      <c r="E157" s="20"/>
      <c r="F157" s="20"/>
      <c r="G157" s="121"/>
      <c r="H157" s="120"/>
      <c r="I157" s="20">
        <f>мар.26!I157+апр.26!F157-апр.26!E157</f>
        <v>17600</v>
      </c>
    </row>
    <row r="158" spans="1:9" x14ac:dyDescent="0.25">
      <c r="A158" s="23"/>
      <c r="B158" s="127">
        <f t="shared" si="2"/>
        <v>152</v>
      </c>
      <c r="C158" s="70"/>
      <c r="D158" s="15"/>
      <c r="E158" s="20"/>
      <c r="F158" s="20"/>
      <c r="G158" s="121"/>
      <c r="H158" s="120"/>
      <c r="I158" s="20">
        <f>мар.26!I158+апр.26!F158-апр.26!E158</f>
        <v>-8850</v>
      </c>
    </row>
    <row r="159" spans="1:9" x14ac:dyDescent="0.25">
      <c r="A159" s="23"/>
      <c r="B159" s="127">
        <f t="shared" si="2"/>
        <v>153</v>
      </c>
      <c r="C159" s="170" t="s">
        <v>933</v>
      </c>
      <c r="D159" s="15"/>
      <c r="E159" s="20"/>
      <c r="F159" s="20"/>
      <c r="G159" s="121"/>
      <c r="H159" s="120"/>
      <c r="I159" s="20">
        <f>мар.26!I159+апр.26!F159-апр.26!E159</f>
        <v>0</v>
      </c>
    </row>
    <row r="160" spans="1:9" x14ac:dyDescent="0.25">
      <c r="A160" s="23"/>
      <c r="B160" s="127">
        <f t="shared" si="2"/>
        <v>154</v>
      </c>
      <c r="C160" s="171"/>
      <c r="D160" s="15"/>
      <c r="E160" s="20"/>
      <c r="F160" s="20"/>
      <c r="G160" s="121"/>
      <c r="H160" s="120"/>
      <c r="I160" s="20">
        <f>мар.26!I160+апр.26!F160-апр.26!E160</f>
        <v>-4100</v>
      </c>
    </row>
    <row r="161" spans="1:9" x14ac:dyDescent="0.25">
      <c r="A161" s="23"/>
      <c r="B161" s="127">
        <f t="shared" si="2"/>
        <v>155</v>
      </c>
      <c r="C161" s="63"/>
      <c r="D161" s="15"/>
      <c r="E161" s="20"/>
      <c r="F161" s="20"/>
      <c r="G161" s="121"/>
      <c r="H161" s="120"/>
      <c r="I161" s="20">
        <f>мар.26!I161+апр.26!F161-апр.26!E161</f>
        <v>17600</v>
      </c>
    </row>
    <row r="162" spans="1:9" x14ac:dyDescent="0.25">
      <c r="A162" s="23"/>
      <c r="B162" s="127">
        <f t="shared" si="2"/>
        <v>156</v>
      </c>
      <c r="C162" s="63"/>
      <c r="D162" s="15"/>
      <c r="E162" s="20"/>
      <c r="F162" s="20"/>
      <c r="G162" s="121"/>
      <c r="H162" s="120"/>
      <c r="I162" s="20">
        <f>мар.26!I162+апр.26!F162-апр.26!E162</f>
        <v>-5400</v>
      </c>
    </row>
    <row r="163" spans="1:9" x14ac:dyDescent="0.25">
      <c r="A163" s="23"/>
      <c r="B163" s="127">
        <f t="shared" si="2"/>
        <v>157</v>
      </c>
      <c r="C163" s="63"/>
      <c r="D163" s="15"/>
      <c r="E163" s="20"/>
      <c r="F163" s="20"/>
      <c r="G163" s="121"/>
      <c r="H163" s="120"/>
      <c r="I163" s="20">
        <f>мар.26!I163+апр.26!F163-апр.26!E163</f>
        <v>8100</v>
      </c>
    </row>
    <row r="164" spans="1:9" x14ac:dyDescent="0.25">
      <c r="A164" s="23"/>
      <c r="B164" s="127">
        <f t="shared" si="2"/>
        <v>158</v>
      </c>
      <c r="C164" s="63"/>
      <c r="D164" s="15"/>
      <c r="E164" s="20"/>
      <c r="F164" s="20"/>
      <c r="G164" s="121"/>
      <c r="H164" s="120"/>
      <c r="I164" s="20">
        <f>мар.26!I164+апр.26!F164-апр.26!E164</f>
        <v>-1350</v>
      </c>
    </row>
    <row r="165" spans="1:9" x14ac:dyDescent="0.25">
      <c r="A165" s="23"/>
      <c r="B165" s="127">
        <f t="shared" si="2"/>
        <v>159</v>
      </c>
      <c r="C165" s="63"/>
      <c r="D165" s="15"/>
      <c r="E165" s="20"/>
      <c r="F165" s="20"/>
      <c r="G165" s="121"/>
      <c r="H165" s="120"/>
      <c r="I165" s="20">
        <f>мар.26!I165+апр.26!F165-апр.26!E165</f>
        <v>0</v>
      </c>
    </row>
    <row r="166" spans="1:9" x14ac:dyDescent="0.25">
      <c r="A166" s="23"/>
      <c r="B166" s="127">
        <f t="shared" si="2"/>
        <v>160</v>
      </c>
      <c r="C166" s="63"/>
      <c r="D166" s="15"/>
      <c r="E166" s="20"/>
      <c r="F166" s="20"/>
      <c r="G166" s="121"/>
      <c r="H166" s="120"/>
      <c r="I166" s="20">
        <f>мар.26!I166+апр.26!F166-апр.26!E166</f>
        <v>2100</v>
      </c>
    </row>
    <row r="167" spans="1:9" x14ac:dyDescent="0.25">
      <c r="A167" s="23"/>
      <c r="B167" s="127">
        <f t="shared" si="2"/>
        <v>161</v>
      </c>
      <c r="C167" s="63"/>
      <c r="D167" s="15"/>
      <c r="E167" s="20"/>
      <c r="F167" s="20"/>
      <c r="G167" s="121"/>
      <c r="H167" s="120"/>
      <c r="I167" s="20">
        <f>мар.26!I167+апр.26!F167-апр.26!E167</f>
        <v>0</v>
      </c>
    </row>
    <row r="168" spans="1:9" x14ac:dyDescent="0.25">
      <c r="A168" s="23"/>
      <c r="B168" s="127">
        <f t="shared" si="2"/>
        <v>162</v>
      </c>
      <c r="C168" s="63"/>
      <c r="D168" s="15"/>
      <c r="E168" s="20"/>
      <c r="F168" s="20"/>
      <c r="G168" s="121"/>
      <c r="H168" s="120"/>
      <c r="I168" s="20">
        <f>мар.26!I168+апр.26!F168-апр.26!E168</f>
        <v>-2700</v>
      </c>
    </row>
    <row r="169" spans="1:9" x14ac:dyDescent="0.25">
      <c r="A169" s="23"/>
      <c r="B169" s="127">
        <v>163</v>
      </c>
      <c r="C169" s="63"/>
      <c r="D169" s="15"/>
      <c r="E169" s="20"/>
      <c r="F169" s="20"/>
      <c r="G169" s="121"/>
      <c r="H169" s="120"/>
      <c r="I169" s="20">
        <f>мар.26!I169+апр.26!F169-апр.26!E169</f>
        <v>0</v>
      </c>
    </row>
    <row r="170" spans="1:9" x14ac:dyDescent="0.25">
      <c r="A170" s="23"/>
      <c r="B170" s="127">
        <v>164</v>
      </c>
      <c r="C170" s="73"/>
      <c r="D170" s="15"/>
      <c r="E170" s="20"/>
      <c r="F170" s="20"/>
      <c r="G170" s="121"/>
      <c r="H170" s="120"/>
      <c r="I170" s="20">
        <f>мар.26!I170+апр.26!F170-апр.26!E170</f>
        <v>0</v>
      </c>
    </row>
    <row r="171" spans="1:9" x14ac:dyDescent="0.25">
      <c r="A171" s="23"/>
      <c r="B171" s="127">
        <f t="shared" si="2"/>
        <v>165</v>
      </c>
      <c r="C171" s="73"/>
      <c r="D171" s="15"/>
      <c r="E171" s="20"/>
      <c r="F171" s="20"/>
      <c r="G171" s="121"/>
      <c r="H171" s="120"/>
      <c r="I171" s="20">
        <f>мар.26!I171+апр.26!F171-апр.26!E171</f>
        <v>0</v>
      </c>
    </row>
    <row r="172" spans="1:9" x14ac:dyDescent="0.25">
      <c r="A172" s="23"/>
      <c r="B172" s="127">
        <f t="shared" si="2"/>
        <v>166</v>
      </c>
      <c r="C172" s="73"/>
      <c r="D172" s="15"/>
      <c r="E172" s="20"/>
      <c r="F172" s="20"/>
      <c r="G172" s="121"/>
      <c r="H172" s="120"/>
      <c r="I172" s="20">
        <f>мар.26!I172+апр.26!F172-апр.26!E172</f>
        <v>0</v>
      </c>
    </row>
    <row r="173" spans="1:9" x14ac:dyDescent="0.25">
      <c r="A173" s="23"/>
      <c r="B173" s="127">
        <f t="shared" si="2"/>
        <v>167</v>
      </c>
      <c r="C173" s="63"/>
      <c r="D173" s="15"/>
      <c r="E173" s="20"/>
      <c r="F173" s="20"/>
      <c r="G173" s="121"/>
      <c r="H173" s="120"/>
      <c r="I173" s="20">
        <f>мар.26!I173+апр.26!F173-апр.26!E173</f>
        <v>-18900</v>
      </c>
    </row>
    <row r="174" spans="1:9" x14ac:dyDescent="0.25">
      <c r="A174" s="23"/>
      <c r="B174" s="127">
        <f t="shared" si="2"/>
        <v>168</v>
      </c>
      <c r="C174" s="63"/>
      <c r="D174" s="15"/>
      <c r="E174" s="20"/>
      <c r="F174" s="20"/>
      <c r="G174" s="121"/>
      <c r="H174" s="120"/>
      <c r="I174" s="20">
        <f>мар.26!I174+апр.26!F174-апр.26!E174</f>
        <v>-4050</v>
      </c>
    </row>
    <row r="175" spans="1:9" x14ac:dyDescent="0.25">
      <c r="A175" s="23"/>
      <c r="B175" s="127">
        <f t="shared" si="2"/>
        <v>169</v>
      </c>
      <c r="C175" s="63"/>
      <c r="D175" s="15"/>
      <c r="E175" s="20"/>
      <c r="F175" s="20"/>
      <c r="G175" s="121"/>
      <c r="H175" s="120"/>
      <c r="I175" s="20">
        <f>мар.26!I175+апр.26!F175-апр.26!E175</f>
        <v>-2700</v>
      </c>
    </row>
    <row r="176" spans="1:9" x14ac:dyDescent="0.25">
      <c r="A176" s="23"/>
      <c r="B176" s="127">
        <f t="shared" si="2"/>
        <v>170</v>
      </c>
      <c r="C176" s="63"/>
      <c r="D176" s="15"/>
      <c r="E176" s="20"/>
      <c r="F176" s="20"/>
      <c r="G176" s="121"/>
      <c r="H176" s="120"/>
      <c r="I176" s="20">
        <f>мар.26!I176+апр.26!F176-апр.26!E176</f>
        <v>-2700</v>
      </c>
    </row>
    <row r="177" spans="1:9" x14ac:dyDescent="0.25">
      <c r="A177" s="23"/>
      <c r="B177" s="127">
        <f t="shared" si="2"/>
        <v>171</v>
      </c>
      <c r="C177" s="63"/>
      <c r="D177" s="15"/>
      <c r="E177" s="20"/>
      <c r="F177" s="20"/>
      <c r="G177" s="121"/>
      <c r="H177" s="120"/>
      <c r="I177" s="20">
        <f>мар.26!I177+апр.26!F177-апр.26!E177</f>
        <v>5400</v>
      </c>
    </row>
    <row r="178" spans="1:9" x14ac:dyDescent="0.25">
      <c r="A178" s="23"/>
      <c r="B178" s="127">
        <v>172</v>
      </c>
      <c r="C178" s="63"/>
      <c r="D178" s="15"/>
      <c r="E178" s="20"/>
      <c r="F178" s="20"/>
      <c r="G178" s="121"/>
      <c r="H178" s="120"/>
      <c r="I178" s="20">
        <f>мар.26!I178+апр.26!F178-апр.26!E178</f>
        <v>6100</v>
      </c>
    </row>
    <row r="179" spans="1:9" x14ac:dyDescent="0.25">
      <c r="A179" s="23"/>
      <c r="B179" s="127">
        <v>173</v>
      </c>
      <c r="C179" s="63"/>
      <c r="D179" s="15"/>
      <c r="E179" s="20"/>
      <c r="F179" s="20"/>
      <c r="G179" s="121"/>
      <c r="H179" s="120"/>
      <c r="I179" s="20">
        <f>мар.26!I179+апр.26!F179-апр.26!E179</f>
        <v>-1350</v>
      </c>
    </row>
    <row r="180" spans="1:9" x14ac:dyDescent="0.25">
      <c r="A180" s="23"/>
      <c r="B180" s="127" t="s">
        <v>46</v>
      </c>
      <c r="C180" s="63"/>
      <c r="D180" s="15"/>
      <c r="E180" s="20"/>
      <c r="F180" s="20"/>
      <c r="G180" s="121"/>
      <c r="H180" s="120"/>
      <c r="I180" s="20">
        <f>мар.26!I180+апр.26!F180-апр.26!E180</f>
        <v>-37800</v>
      </c>
    </row>
    <row r="181" spans="1:9" x14ac:dyDescent="0.25">
      <c r="A181" s="19"/>
      <c r="B181" s="127">
        <v>175</v>
      </c>
      <c r="C181" s="63"/>
      <c r="D181" s="15"/>
      <c r="E181" s="20"/>
      <c r="F181" s="20"/>
      <c r="G181" s="121"/>
      <c r="H181" s="120"/>
      <c r="I181" s="20">
        <f>мар.26!I181+апр.26!F181-апр.26!E181</f>
        <v>-2700</v>
      </c>
    </row>
    <row r="182" spans="1:9" x14ac:dyDescent="0.25">
      <c r="A182" s="19"/>
      <c r="B182" s="127">
        <f>B181+1</f>
        <v>176</v>
      </c>
      <c r="C182" s="63"/>
      <c r="D182" s="15"/>
      <c r="E182" s="20"/>
      <c r="F182" s="20"/>
      <c r="G182" s="121"/>
      <c r="H182" s="120"/>
      <c r="I182" s="20">
        <f>мар.26!I182+апр.26!F182-апр.26!E182</f>
        <v>-13500</v>
      </c>
    </row>
    <row r="183" spans="1:9" x14ac:dyDescent="0.25">
      <c r="A183" s="19"/>
      <c r="B183" s="127">
        <f t="shared" ref="B183:B246" si="3">B182+1</f>
        <v>177</v>
      </c>
      <c r="C183" s="63"/>
      <c r="D183" s="15"/>
      <c r="E183" s="20"/>
      <c r="F183" s="20"/>
      <c r="G183" s="121"/>
      <c r="H183" s="120"/>
      <c r="I183" s="20">
        <f>мар.26!I183+апр.26!F183-апр.26!E183</f>
        <v>-2700</v>
      </c>
    </row>
    <row r="184" spans="1:9" x14ac:dyDescent="0.25">
      <c r="A184" s="19"/>
      <c r="B184" s="127">
        <f t="shared" si="3"/>
        <v>178</v>
      </c>
      <c r="C184" s="63"/>
      <c r="D184" s="15"/>
      <c r="E184" s="20"/>
      <c r="F184" s="20"/>
      <c r="G184" s="121"/>
      <c r="H184" s="120"/>
      <c r="I184" s="20">
        <f>мар.26!I184+апр.26!F184-апр.26!E184</f>
        <v>-2700</v>
      </c>
    </row>
    <row r="185" spans="1:9" x14ac:dyDescent="0.25">
      <c r="A185" s="19"/>
      <c r="B185" s="127">
        <f t="shared" si="3"/>
        <v>179</v>
      </c>
      <c r="C185" s="63"/>
      <c r="D185" s="15"/>
      <c r="E185" s="20"/>
      <c r="F185" s="20"/>
      <c r="G185" s="121"/>
      <c r="H185" s="120"/>
      <c r="I185" s="20">
        <f>мар.26!I185+апр.26!F185-апр.26!E185</f>
        <v>-4050</v>
      </c>
    </row>
    <row r="186" spans="1:9" x14ac:dyDescent="0.25">
      <c r="A186" s="19"/>
      <c r="B186" s="127">
        <f t="shared" si="3"/>
        <v>180</v>
      </c>
      <c r="C186" s="63"/>
      <c r="D186" s="15"/>
      <c r="E186" s="20"/>
      <c r="F186" s="20"/>
      <c r="G186" s="121"/>
      <c r="H186" s="120"/>
      <c r="I186" s="20">
        <f>мар.26!I186+апр.26!F186-апр.26!E186</f>
        <v>-4050</v>
      </c>
    </row>
    <row r="187" spans="1:9" x14ac:dyDescent="0.25">
      <c r="A187" s="19"/>
      <c r="B187" s="127">
        <f t="shared" si="3"/>
        <v>181</v>
      </c>
      <c r="C187" s="63"/>
      <c r="D187" s="15"/>
      <c r="E187" s="20"/>
      <c r="F187" s="20"/>
      <c r="G187" s="121"/>
      <c r="H187" s="120"/>
      <c r="I187" s="20">
        <f>мар.26!I187+апр.26!F187-апр.26!E187</f>
        <v>-5400</v>
      </c>
    </row>
    <row r="188" spans="1:9" x14ac:dyDescent="0.25">
      <c r="A188" s="19"/>
      <c r="B188" s="127">
        <f t="shared" si="3"/>
        <v>182</v>
      </c>
      <c r="C188" s="63"/>
      <c r="D188" s="15"/>
      <c r="E188" s="20"/>
      <c r="F188" s="20"/>
      <c r="G188" s="121"/>
      <c r="H188" s="120"/>
      <c r="I188" s="20">
        <f>мар.26!I188+апр.26!F188-апр.26!E188</f>
        <v>-5400</v>
      </c>
    </row>
    <row r="189" spans="1:9" x14ac:dyDescent="0.25">
      <c r="A189" s="19"/>
      <c r="B189" s="127">
        <f t="shared" si="3"/>
        <v>183</v>
      </c>
      <c r="C189" s="63"/>
      <c r="D189" s="15"/>
      <c r="E189" s="20"/>
      <c r="F189" s="20"/>
      <c r="G189" s="121"/>
      <c r="H189" s="120"/>
      <c r="I189" s="20">
        <f>мар.26!I189+апр.26!F189-апр.26!E189</f>
        <v>-4050</v>
      </c>
    </row>
    <row r="190" spans="1:9" x14ac:dyDescent="0.25">
      <c r="A190" s="19"/>
      <c r="B190" s="127">
        <f t="shared" si="3"/>
        <v>184</v>
      </c>
      <c r="C190" s="63"/>
      <c r="D190" s="15"/>
      <c r="E190" s="20"/>
      <c r="F190" s="20"/>
      <c r="G190" s="121"/>
      <c r="H190" s="120"/>
      <c r="I190" s="20">
        <f>мар.26!I190+апр.26!F190-апр.26!E190</f>
        <v>-12900</v>
      </c>
    </row>
    <row r="191" spans="1:9" x14ac:dyDescent="0.25">
      <c r="A191" s="19"/>
      <c r="B191" s="127">
        <f t="shared" si="3"/>
        <v>185</v>
      </c>
      <c r="C191" s="63"/>
      <c r="D191" s="15"/>
      <c r="E191" s="20"/>
      <c r="F191" s="20"/>
      <c r="G191" s="121"/>
      <c r="H191" s="120"/>
      <c r="I191" s="20">
        <f>мар.26!I191+апр.26!F191-апр.26!E191</f>
        <v>-18900</v>
      </c>
    </row>
    <row r="192" spans="1:9" x14ac:dyDescent="0.25">
      <c r="A192" s="19"/>
      <c r="B192" s="127">
        <f t="shared" si="3"/>
        <v>186</v>
      </c>
      <c r="C192" s="61"/>
      <c r="D192" s="15"/>
      <c r="E192" s="20"/>
      <c r="F192" s="20"/>
      <c r="G192" s="121"/>
      <c r="H192" s="120"/>
      <c r="I192" s="20">
        <f>мар.26!I192+апр.26!F192-апр.26!E192</f>
        <v>-18900</v>
      </c>
    </row>
    <row r="193" spans="1:9" x14ac:dyDescent="0.25">
      <c r="A193" s="19"/>
      <c r="B193" s="127">
        <f t="shared" si="3"/>
        <v>187</v>
      </c>
      <c r="C193" s="63"/>
      <c r="D193" s="15"/>
      <c r="E193" s="20"/>
      <c r="F193" s="20"/>
      <c r="G193" s="121"/>
      <c r="H193" s="120"/>
      <c r="I193" s="20">
        <f>мар.26!I193+апр.26!F193-апр.26!E193</f>
        <v>1350</v>
      </c>
    </row>
    <row r="194" spans="1:9" x14ac:dyDescent="0.25">
      <c r="A194" s="19"/>
      <c r="B194" s="127">
        <f t="shared" si="3"/>
        <v>188</v>
      </c>
      <c r="C194" s="63"/>
      <c r="D194" s="15"/>
      <c r="E194" s="20"/>
      <c r="F194" s="20"/>
      <c r="G194" s="121"/>
      <c r="H194" s="120"/>
      <c r="I194" s="20">
        <f>мар.26!I194+апр.26!F194-апр.26!E194</f>
        <v>-3900</v>
      </c>
    </row>
    <row r="195" spans="1:9" x14ac:dyDescent="0.25">
      <c r="A195" s="19"/>
      <c r="B195" s="127">
        <f t="shared" si="3"/>
        <v>189</v>
      </c>
      <c r="C195" s="63"/>
      <c r="D195" s="15"/>
      <c r="E195" s="20"/>
      <c r="F195" s="20"/>
      <c r="G195" s="121"/>
      <c r="H195" s="120"/>
      <c r="I195" s="20">
        <f>мар.26!I195+апр.26!F195-апр.26!E195</f>
        <v>-4050</v>
      </c>
    </row>
    <row r="196" spans="1:9" x14ac:dyDescent="0.25">
      <c r="A196" s="19"/>
      <c r="B196" s="127">
        <f t="shared" si="3"/>
        <v>190</v>
      </c>
      <c r="C196" s="67"/>
      <c r="D196" s="15"/>
      <c r="E196" s="20"/>
      <c r="F196" s="20"/>
      <c r="G196" s="121"/>
      <c r="H196" s="120"/>
      <c r="I196" s="20">
        <f>мар.26!I196+апр.26!F196-апр.26!E196</f>
        <v>0</v>
      </c>
    </row>
    <row r="197" spans="1:9" x14ac:dyDescent="0.25">
      <c r="A197" s="19"/>
      <c r="B197" s="127">
        <f t="shared" si="3"/>
        <v>191</v>
      </c>
      <c r="C197" s="63"/>
      <c r="D197" s="15"/>
      <c r="E197" s="20"/>
      <c r="F197" s="20"/>
      <c r="G197" s="121"/>
      <c r="H197" s="120"/>
      <c r="I197" s="20">
        <f>мар.26!I197+апр.26!F197-апр.26!E197</f>
        <v>-2700</v>
      </c>
    </row>
    <row r="198" spans="1:9" x14ac:dyDescent="0.25">
      <c r="A198" s="19"/>
      <c r="B198" s="127">
        <f t="shared" si="3"/>
        <v>192</v>
      </c>
      <c r="C198" s="63"/>
      <c r="D198" s="15"/>
      <c r="E198" s="20"/>
      <c r="F198" s="20"/>
      <c r="G198" s="121"/>
      <c r="H198" s="120"/>
      <c r="I198" s="20">
        <f>мар.26!I198+апр.26!F198-апр.26!E198</f>
        <v>-2400</v>
      </c>
    </row>
    <row r="199" spans="1:9" x14ac:dyDescent="0.25">
      <c r="A199" s="19"/>
      <c r="B199" s="127">
        <f t="shared" si="3"/>
        <v>193</v>
      </c>
      <c r="C199" s="63"/>
      <c r="D199" s="15"/>
      <c r="E199" s="20"/>
      <c r="F199" s="20"/>
      <c r="G199" s="121"/>
      <c r="H199" s="120"/>
      <c r="I199" s="20">
        <f>мар.26!I199+апр.26!F199-апр.26!E199</f>
        <v>-1350</v>
      </c>
    </row>
    <row r="200" spans="1:9" x14ac:dyDescent="0.25">
      <c r="A200" s="19"/>
      <c r="B200" s="127">
        <f t="shared" si="3"/>
        <v>194</v>
      </c>
      <c r="C200" s="63"/>
      <c r="D200" s="15"/>
      <c r="E200" s="20"/>
      <c r="F200" s="20"/>
      <c r="G200" s="121"/>
      <c r="H200" s="120"/>
      <c r="I200" s="20">
        <f>мар.26!I200+апр.26!F200-апр.26!E200</f>
        <v>-1350</v>
      </c>
    </row>
    <row r="201" spans="1:9" x14ac:dyDescent="0.25">
      <c r="A201" s="19"/>
      <c r="B201" s="127">
        <f t="shared" si="3"/>
        <v>195</v>
      </c>
      <c r="C201" s="63"/>
      <c r="D201" s="15"/>
      <c r="E201" s="20"/>
      <c r="F201" s="20"/>
      <c r="G201" s="121"/>
      <c r="H201" s="120"/>
      <c r="I201" s="20">
        <f>мар.26!I201+апр.26!F201-апр.26!E201</f>
        <v>0</v>
      </c>
    </row>
    <row r="202" spans="1:9" x14ac:dyDescent="0.25">
      <c r="A202" s="19"/>
      <c r="B202" s="127">
        <f t="shared" si="3"/>
        <v>196</v>
      </c>
      <c r="C202" s="63"/>
      <c r="D202" s="15"/>
      <c r="E202" s="20"/>
      <c r="F202" s="20"/>
      <c r="G202" s="121"/>
      <c r="H202" s="120"/>
      <c r="I202" s="20">
        <f>мар.26!I202+апр.26!F202-апр.26!E202</f>
        <v>-1350</v>
      </c>
    </row>
    <row r="203" spans="1:9" x14ac:dyDescent="0.25">
      <c r="A203" s="19"/>
      <c r="B203" s="127">
        <f t="shared" si="3"/>
        <v>197</v>
      </c>
      <c r="C203" s="63"/>
      <c r="D203" s="15"/>
      <c r="E203" s="20"/>
      <c r="F203" s="20"/>
      <c r="G203" s="121"/>
      <c r="H203" s="120"/>
      <c r="I203" s="20">
        <f>мар.26!I203+апр.26!F203-апр.26!E203</f>
        <v>-18900</v>
      </c>
    </row>
    <row r="204" spans="1:9" x14ac:dyDescent="0.25">
      <c r="A204" s="19"/>
      <c r="B204" s="127">
        <f t="shared" si="3"/>
        <v>198</v>
      </c>
      <c r="C204" s="63"/>
      <c r="D204" s="15"/>
      <c r="E204" s="20"/>
      <c r="F204" s="20"/>
      <c r="G204" s="121"/>
      <c r="H204" s="120"/>
      <c r="I204" s="20">
        <f>мар.26!I204+апр.26!F204-апр.26!E204</f>
        <v>-18900</v>
      </c>
    </row>
    <row r="205" spans="1:9" x14ac:dyDescent="0.25">
      <c r="A205" s="19"/>
      <c r="B205" s="127">
        <f t="shared" si="3"/>
        <v>199</v>
      </c>
      <c r="C205" s="63"/>
      <c r="D205" s="15"/>
      <c r="E205" s="20"/>
      <c r="F205" s="20"/>
      <c r="G205" s="121"/>
      <c r="H205" s="120"/>
      <c r="I205" s="20">
        <f>мар.26!I205+апр.26!F205-апр.26!E205</f>
        <v>0</v>
      </c>
    </row>
    <row r="206" spans="1:9" x14ac:dyDescent="0.25">
      <c r="A206" s="19"/>
      <c r="B206" s="127">
        <f t="shared" si="3"/>
        <v>200</v>
      </c>
      <c r="C206" s="63"/>
      <c r="D206" s="15"/>
      <c r="E206" s="20"/>
      <c r="F206" s="20"/>
      <c r="G206" s="121"/>
      <c r="H206" s="120"/>
      <c r="I206" s="20">
        <f>мар.26!I206+апр.26!F206-апр.26!E206</f>
        <v>0</v>
      </c>
    </row>
    <row r="207" spans="1:9" x14ac:dyDescent="0.25">
      <c r="A207" s="19"/>
      <c r="B207" s="127">
        <f t="shared" si="3"/>
        <v>201</v>
      </c>
      <c r="C207" s="63"/>
      <c r="D207" s="15"/>
      <c r="E207" s="20"/>
      <c r="F207" s="20"/>
      <c r="G207" s="121"/>
      <c r="H207" s="120"/>
      <c r="I207" s="20">
        <f>мар.26!I207+апр.26!F207-апр.26!E207</f>
        <v>-14850</v>
      </c>
    </row>
    <row r="208" spans="1:9" x14ac:dyDescent="0.25">
      <c r="A208" s="19"/>
      <c r="B208" s="127">
        <f t="shared" si="3"/>
        <v>202</v>
      </c>
      <c r="C208" s="63"/>
      <c r="D208" s="15"/>
      <c r="E208" s="20"/>
      <c r="F208" s="20"/>
      <c r="G208" s="121"/>
      <c r="H208" s="120"/>
      <c r="I208" s="20">
        <f>мар.26!I208+апр.26!F208-апр.26!E208</f>
        <v>-10850</v>
      </c>
    </row>
    <row r="209" spans="1:9" x14ac:dyDescent="0.25">
      <c r="A209" s="19"/>
      <c r="B209" s="127">
        <f t="shared" si="3"/>
        <v>203</v>
      </c>
      <c r="C209" s="63"/>
      <c r="D209" s="15"/>
      <c r="E209" s="20"/>
      <c r="F209" s="20"/>
      <c r="G209" s="121"/>
      <c r="H209" s="120"/>
      <c r="I209" s="20">
        <f>мар.26!I209+апр.26!F209-апр.26!E209</f>
        <v>-5400</v>
      </c>
    </row>
    <row r="210" spans="1:9" x14ac:dyDescent="0.25">
      <c r="A210" s="19"/>
      <c r="B210" s="127">
        <f>B209+1</f>
        <v>204</v>
      </c>
      <c r="C210" s="63"/>
      <c r="D210" s="15"/>
      <c r="E210" s="20"/>
      <c r="F210" s="20"/>
      <c r="G210" s="121"/>
      <c r="H210" s="120"/>
      <c r="I210" s="20">
        <f>мар.26!I210+апр.26!F210-апр.26!E210</f>
        <v>0</v>
      </c>
    </row>
    <row r="211" spans="1:9" x14ac:dyDescent="0.25">
      <c r="A211" s="19"/>
      <c r="B211" s="127">
        <f t="shared" si="3"/>
        <v>205</v>
      </c>
      <c r="C211" s="63"/>
      <c r="D211" s="15"/>
      <c r="E211" s="20"/>
      <c r="F211" s="20"/>
      <c r="G211" s="121"/>
      <c r="H211" s="120"/>
      <c r="I211" s="20">
        <f>мар.26!I211+апр.26!F211-апр.26!E211</f>
        <v>-13500</v>
      </c>
    </row>
    <row r="212" spans="1:9" x14ac:dyDescent="0.25">
      <c r="A212" s="19"/>
      <c r="B212" s="127">
        <f t="shared" si="3"/>
        <v>206</v>
      </c>
      <c r="C212" s="63"/>
      <c r="D212" s="15"/>
      <c r="E212" s="20"/>
      <c r="F212" s="20"/>
      <c r="G212" s="121"/>
      <c r="H212" s="120"/>
      <c r="I212" s="20">
        <f>мар.26!I212+апр.26!F212-апр.26!E212</f>
        <v>-13500</v>
      </c>
    </row>
    <row r="213" spans="1:9" x14ac:dyDescent="0.25">
      <c r="A213" s="19"/>
      <c r="B213" s="127">
        <f t="shared" si="3"/>
        <v>207</v>
      </c>
      <c r="C213" s="63"/>
      <c r="D213" s="15"/>
      <c r="E213" s="20"/>
      <c r="F213" s="20"/>
      <c r="G213" s="121"/>
      <c r="H213" s="120"/>
      <c r="I213" s="20">
        <f>мар.26!I213+апр.26!F213-апр.26!E213</f>
        <v>-18900</v>
      </c>
    </row>
    <row r="214" spans="1:9" x14ac:dyDescent="0.25">
      <c r="A214" s="19"/>
      <c r="B214" s="127">
        <f t="shared" si="3"/>
        <v>208</v>
      </c>
      <c r="C214" s="63"/>
      <c r="D214" s="15"/>
      <c r="E214" s="20"/>
      <c r="F214" s="20"/>
      <c r="G214" s="121"/>
      <c r="H214" s="120"/>
      <c r="I214" s="20">
        <f>мар.26!I214+апр.26!F214-апр.26!E214</f>
        <v>-2700</v>
      </c>
    </row>
    <row r="215" spans="1:9" x14ac:dyDescent="0.25">
      <c r="A215" s="19"/>
      <c r="B215" s="127">
        <f t="shared" si="3"/>
        <v>209</v>
      </c>
      <c r="C215" s="63"/>
      <c r="D215" s="15"/>
      <c r="E215" s="20"/>
      <c r="F215" s="20"/>
      <c r="G215" s="121"/>
      <c r="H215" s="120"/>
      <c r="I215" s="20">
        <f>мар.26!I215+апр.26!F215-апр.26!E215</f>
        <v>-2700</v>
      </c>
    </row>
    <row r="216" spans="1:9" x14ac:dyDescent="0.25">
      <c r="A216" s="19"/>
      <c r="B216" s="127">
        <f t="shared" si="3"/>
        <v>210</v>
      </c>
      <c r="C216" s="63"/>
      <c r="D216" s="15"/>
      <c r="E216" s="20"/>
      <c r="F216" s="20"/>
      <c r="G216" s="121"/>
      <c r="H216" s="120"/>
      <c r="I216" s="20">
        <f>мар.26!I216+апр.26!F216-апр.26!E216</f>
        <v>25650</v>
      </c>
    </row>
    <row r="217" spans="1:9" x14ac:dyDescent="0.25">
      <c r="A217" s="19"/>
      <c r="B217" s="127">
        <f t="shared" si="3"/>
        <v>211</v>
      </c>
      <c r="C217" s="63"/>
      <c r="D217" s="15"/>
      <c r="E217" s="20"/>
      <c r="F217" s="20"/>
      <c r="G217" s="121"/>
      <c r="H217" s="120"/>
      <c r="I217" s="20">
        <f>мар.26!I217+апр.26!F217-апр.26!E217</f>
        <v>25650</v>
      </c>
    </row>
    <row r="218" spans="1:9" x14ac:dyDescent="0.25">
      <c r="A218" s="19"/>
      <c r="B218" s="127">
        <f t="shared" si="3"/>
        <v>212</v>
      </c>
      <c r="C218" s="63"/>
      <c r="D218" s="15"/>
      <c r="E218" s="20"/>
      <c r="F218" s="20"/>
      <c r="G218" s="121"/>
      <c r="H218" s="120"/>
      <c r="I218" s="20">
        <f>мар.26!I218+апр.26!F218-апр.26!E218</f>
        <v>-1350</v>
      </c>
    </row>
    <row r="219" spans="1:9" x14ac:dyDescent="0.25">
      <c r="A219" s="19"/>
      <c r="B219" s="127">
        <f t="shared" si="3"/>
        <v>213</v>
      </c>
      <c r="C219" s="63"/>
      <c r="D219" s="15"/>
      <c r="E219" s="20"/>
      <c r="F219" s="20"/>
      <c r="G219" s="121"/>
      <c r="H219" s="120"/>
      <c r="I219" s="20">
        <f>мар.26!I219+апр.26!F219-апр.26!E219</f>
        <v>4050</v>
      </c>
    </row>
    <row r="220" spans="1:9" x14ac:dyDescent="0.25">
      <c r="A220" s="19"/>
      <c r="B220" s="127">
        <f t="shared" si="3"/>
        <v>214</v>
      </c>
      <c r="C220" s="63"/>
      <c r="D220" s="127"/>
      <c r="E220" s="20"/>
      <c r="F220" s="20"/>
      <c r="G220" s="121"/>
      <c r="H220" s="120"/>
      <c r="I220" s="20">
        <f>мар.26!I220+апр.26!F220-апр.26!E220</f>
        <v>-2700</v>
      </c>
    </row>
    <row r="221" spans="1:9" x14ac:dyDescent="0.25">
      <c r="A221" s="19"/>
      <c r="B221" s="127">
        <f t="shared" si="3"/>
        <v>215</v>
      </c>
      <c r="C221" s="63"/>
      <c r="D221" s="15"/>
      <c r="E221" s="20"/>
      <c r="F221" s="20"/>
      <c r="G221" s="121"/>
      <c r="H221" s="120"/>
      <c r="I221" s="20">
        <f>мар.26!I221+апр.26!F221-апр.26!E221</f>
        <v>-18900</v>
      </c>
    </row>
    <row r="222" spans="1:9" x14ac:dyDescent="0.25">
      <c r="A222" s="19"/>
      <c r="B222" s="127">
        <f t="shared" si="3"/>
        <v>216</v>
      </c>
      <c r="C222" s="63"/>
      <c r="D222" s="15"/>
      <c r="E222" s="20"/>
      <c r="F222" s="20"/>
      <c r="G222" s="121"/>
      <c r="H222" s="120"/>
      <c r="I222" s="20">
        <f>мар.26!I222+апр.26!F222-апр.26!E222</f>
        <v>1100</v>
      </c>
    </row>
    <row r="223" spans="1:9" x14ac:dyDescent="0.25">
      <c r="A223" s="19"/>
      <c r="B223" s="127">
        <f t="shared" si="3"/>
        <v>217</v>
      </c>
      <c r="C223" s="63"/>
      <c r="D223" s="15"/>
      <c r="E223" s="20"/>
      <c r="F223" s="20"/>
      <c r="G223" s="121"/>
      <c r="H223" s="120"/>
      <c r="I223" s="20">
        <f>мар.26!I223+апр.26!F223-апр.26!E223</f>
        <v>-2700</v>
      </c>
    </row>
    <row r="224" spans="1:9" x14ac:dyDescent="0.25">
      <c r="A224" s="19"/>
      <c r="B224" s="127">
        <f t="shared" si="3"/>
        <v>218</v>
      </c>
      <c r="C224" s="63"/>
      <c r="D224" s="15"/>
      <c r="E224" s="20"/>
      <c r="F224" s="20"/>
      <c r="G224" s="121"/>
      <c r="H224" s="120"/>
      <c r="I224" s="20">
        <f>мар.26!I224+апр.26!F224-апр.26!E224</f>
        <v>0</v>
      </c>
    </row>
    <row r="225" spans="1:9" x14ac:dyDescent="0.25">
      <c r="A225" s="19"/>
      <c r="B225" s="127">
        <f t="shared" si="3"/>
        <v>219</v>
      </c>
      <c r="C225" s="63"/>
      <c r="D225" s="15"/>
      <c r="E225" s="20"/>
      <c r="F225" s="20"/>
      <c r="G225" s="121"/>
      <c r="H225" s="120"/>
      <c r="I225" s="20">
        <f>мар.26!I225+апр.26!F225-апр.26!E225</f>
        <v>-2700</v>
      </c>
    </row>
    <row r="226" spans="1:9" x14ac:dyDescent="0.25">
      <c r="A226" s="19"/>
      <c r="B226" s="127">
        <f t="shared" si="3"/>
        <v>220</v>
      </c>
      <c r="C226" s="63"/>
      <c r="D226" s="15"/>
      <c r="E226" s="20"/>
      <c r="F226" s="20"/>
      <c r="G226" s="121"/>
      <c r="H226" s="120"/>
      <c r="I226" s="20">
        <f>мар.26!I226+апр.26!F226-апр.26!E226</f>
        <v>-8775</v>
      </c>
    </row>
    <row r="227" spans="1:9" x14ac:dyDescent="0.25">
      <c r="A227" s="19"/>
      <c r="B227" s="127">
        <f t="shared" si="3"/>
        <v>221</v>
      </c>
      <c r="C227" s="63"/>
      <c r="D227" s="15"/>
      <c r="E227" s="20"/>
      <c r="F227" s="20"/>
      <c r="G227" s="121"/>
      <c r="H227" s="120"/>
      <c r="I227" s="20">
        <f>мар.26!I227+апр.26!F227-апр.26!E227</f>
        <v>-13900</v>
      </c>
    </row>
    <row r="228" spans="1:9" x14ac:dyDescent="0.25">
      <c r="A228" s="19"/>
      <c r="B228" s="127">
        <f t="shared" si="3"/>
        <v>222</v>
      </c>
      <c r="C228" s="63"/>
      <c r="D228" s="15"/>
      <c r="E228" s="20"/>
      <c r="F228" s="20"/>
      <c r="G228" s="121"/>
      <c r="H228" s="120"/>
      <c r="I228" s="20">
        <f>мар.26!I228+апр.26!F228-апр.26!E228</f>
        <v>-18900</v>
      </c>
    </row>
    <row r="229" spans="1:9" x14ac:dyDescent="0.25">
      <c r="A229" s="19"/>
      <c r="B229" s="127">
        <f t="shared" si="3"/>
        <v>223</v>
      </c>
      <c r="C229" s="63"/>
      <c r="D229" s="15"/>
      <c r="E229" s="20"/>
      <c r="F229" s="20"/>
      <c r="G229" s="121"/>
      <c r="H229" s="120"/>
      <c r="I229" s="20">
        <f>мар.26!I229+апр.26!F229-апр.26!E229</f>
        <v>-13900</v>
      </c>
    </row>
    <row r="230" spans="1:9" x14ac:dyDescent="0.25">
      <c r="A230" s="19"/>
      <c r="B230" s="127">
        <f t="shared" si="3"/>
        <v>224</v>
      </c>
      <c r="C230" s="63"/>
      <c r="D230" s="15"/>
      <c r="E230" s="20"/>
      <c r="F230" s="20"/>
      <c r="G230" s="121"/>
      <c r="H230" s="120"/>
      <c r="I230" s="20">
        <f>мар.26!I230+апр.26!F230-апр.26!E230</f>
        <v>-11750</v>
      </c>
    </row>
    <row r="231" spans="1:9" x14ac:dyDescent="0.25">
      <c r="A231" s="19"/>
      <c r="B231" s="127">
        <f t="shared" si="3"/>
        <v>225</v>
      </c>
      <c r="C231" s="63"/>
      <c r="D231" s="15"/>
      <c r="E231" s="20"/>
      <c r="F231" s="20"/>
      <c r="G231" s="121"/>
      <c r="H231" s="120"/>
      <c r="I231" s="20">
        <f>мар.26!I231+апр.26!F231-апр.26!E231</f>
        <v>2700</v>
      </c>
    </row>
    <row r="232" spans="1:9" x14ac:dyDescent="0.25">
      <c r="A232" s="19"/>
      <c r="B232" s="127">
        <f t="shared" si="3"/>
        <v>226</v>
      </c>
      <c r="C232" s="63"/>
      <c r="D232" s="15"/>
      <c r="E232" s="20"/>
      <c r="F232" s="20"/>
      <c r="G232" s="121"/>
      <c r="H232" s="120"/>
      <c r="I232" s="20">
        <f>мар.26!I232+апр.26!F232-апр.26!E232</f>
        <v>-5850</v>
      </c>
    </row>
    <row r="233" spans="1:9" x14ac:dyDescent="0.25">
      <c r="A233" s="19"/>
      <c r="B233" s="127">
        <f t="shared" si="3"/>
        <v>227</v>
      </c>
      <c r="C233" s="63"/>
      <c r="D233" s="15"/>
      <c r="E233" s="20"/>
      <c r="F233" s="20"/>
      <c r="G233" s="121"/>
      <c r="H233" s="120"/>
      <c r="I233" s="20">
        <f>мар.26!I233+апр.26!F233-апр.26!E233</f>
        <v>100</v>
      </c>
    </row>
    <row r="234" spans="1:9" x14ac:dyDescent="0.25">
      <c r="A234" s="19"/>
      <c r="B234" s="127">
        <f t="shared" si="3"/>
        <v>228</v>
      </c>
      <c r="C234" s="63"/>
      <c r="D234" s="15"/>
      <c r="E234" s="20"/>
      <c r="F234" s="20"/>
      <c r="G234" s="121"/>
      <c r="H234" s="120"/>
      <c r="I234" s="20">
        <f>мар.26!I234+апр.26!F234-апр.26!E234</f>
        <v>-2700</v>
      </c>
    </row>
    <row r="235" spans="1:9" x14ac:dyDescent="0.25">
      <c r="A235" s="19"/>
      <c r="B235" s="127">
        <f t="shared" si="3"/>
        <v>229</v>
      </c>
      <c r="C235" s="63"/>
      <c r="D235" s="15"/>
      <c r="E235" s="20"/>
      <c r="F235" s="20"/>
      <c r="G235" s="121"/>
      <c r="H235" s="120"/>
      <c r="I235" s="20">
        <f>мар.26!I235+апр.26!F235-апр.26!E235</f>
        <v>-4050</v>
      </c>
    </row>
    <row r="236" spans="1:9" x14ac:dyDescent="0.25">
      <c r="A236" s="19"/>
      <c r="B236" s="127">
        <f t="shared" si="3"/>
        <v>230</v>
      </c>
      <c r="C236" s="63"/>
      <c r="D236" s="15"/>
      <c r="E236" s="20"/>
      <c r="F236" s="20"/>
      <c r="G236" s="121"/>
      <c r="H236" s="120"/>
      <c r="I236" s="20">
        <f>мар.26!I236+апр.26!F236-апр.26!E236</f>
        <v>-2100</v>
      </c>
    </row>
    <row r="237" spans="1:9" x14ac:dyDescent="0.25">
      <c r="A237" s="19"/>
      <c r="B237" s="127">
        <f t="shared" si="3"/>
        <v>231</v>
      </c>
      <c r="C237" s="63"/>
      <c r="D237" s="15"/>
      <c r="E237" s="20"/>
      <c r="F237" s="20"/>
      <c r="G237" s="121"/>
      <c r="H237" s="120"/>
      <c r="I237" s="20">
        <f>мар.26!I237+апр.26!F237-апр.26!E237</f>
        <v>-18900</v>
      </c>
    </row>
    <row r="238" spans="1:9" x14ac:dyDescent="0.25">
      <c r="A238" s="19"/>
      <c r="B238" s="127">
        <f t="shared" si="3"/>
        <v>232</v>
      </c>
      <c r="C238" s="63"/>
      <c r="D238" s="15"/>
      <c r="E238" s="20"/>
      <c r="F238" s="20"/>
      <c r="G238" s="121"/>
      <c r="H238" s="120"/>
      <c r="I238" s="20">
        <f>мар.26!I238+апр.26!F238-апр.26!E238</f>
        <v>-18900</v>
      </c>
    </row>
    <row r="239" spans="1:9" x14ac:dyDescent="0.25">
      <c r="A239" s="19"/>
      <c r="B239" s="127">
        <f t="shared" si="3"/>
        <v>233</v>
      </c>
      <c r="C239" s="63"/>
      <c r="D239" s="15"/>
      <c r="E239" s="20"/>
      <c r="F239" s="20"/>
      <c r="G239" s="121"/>
      <c r="H239" s="120"/>
      <c r="I239" s="20">
        <f>мар.26!I239+апр.26!F239-апр.26!E239</f>
        <v>-18900</v>
      </c>
    </row>
    <row r="240" spans="1:9" x14ac:dyDescent="0.25">
      <c r="A240" s="19"/>
      <c r="B240" s="127">
        <f t="shared" si="3"/>
        <v>234</v>
      </c>
      <c r="C240" s="63"/>
      <c r="D240" s="15"/>
      <c r="E240" s="20"/>
      <c r="F240" s="20"/>
      <c r="G240" s="121"/>
      <c r="H240" s="120"/>
      <c r="I240" s="20">
        <f>мар.26!I240+апр.26!F240-апр.26!E240</f>
        <v>-18900</v>
      </c>
    </row>
    <row r="241" spans="1:9" x14ac:dyDescent="0.25">
      <c r="A241" s="19"/>
      <c r="B241" s="127">
        <f t="shared" si="3"/>
        <v>235</v>
      </c>
      <c r="C241" s="63"/>
      <c r="D241" s="15"/>
      <c r="E241" s="20"/>
      <c r="F241" s="20"/>
      <c r="G241" s="121"/>
      <c r="H241" s="120"/>
      <c r="I241" s="20">
        <f>мар.26!I241+апр.26!F241-апр.26!E241</f>
        <v>-8650</v>
      </c>
    </row>
    <row r="242" spans="1:9" x14ac:dyDescent="0.25">
      <c r="A242" s="19"/>
      <c r="B242" s="127">
        <f t="shared" si="3"/>
        <v>236</v>
      </c>
      <c r="C242" s="63"/>
      <c r="D242" s="15"/>
      <c r="E242" s="20"/>
      <c r="F242" s="20"/>
      <c r="G242" s="121"/>
      <c r="H242" s="120"/>
      <c r="I242" s="20">
        <f>мар.26!I242+апр.26!F242-апр.26!E242</f>
        <v>-18900</v>
      </c>
    </row>
    <row r="243" spans="1:9" x14ac:dyDescent="0.25">
      <c r="A243" s="19"/>
      <c r="B243" s="127">
        <f t="shared" si="3"/>
        <v>237</v>
      </c>
      <c r="C243" s="63"/>
      <c r="D243" s="15"/>
      <c r="E243" s="20"/>
      <c r="F243" s="20"/>
      <c r="G243" s="121"/>
      <c r="H243" s="120"/>
      <c r="I243" s="20">
        <f>мар.26!I243+апр.26!F243-апр.26!E243</f>
        <v>8100</v>
      </c>
    </row>
    <row r="244" spans="1:9" x14ac:dyDescent="0.25">
      <c r="A244" s="19"/>
      <c r="B244" s="127">
        <f t="shared" si="3"/>
        <v>238</v>
      </c>
      <c r="C244" s="63"/>
      <c r="D244" s="15"/>
      <c r="E244" s="20"/>
      <c r="F244" s="20"/>
      <c r="G244" s="121"/>
      <c r="H244" s="120"/>
      <c r="I244" s="20">
        <f>мар.26!I244+апр.26!F244-апр.26!E244</f>
        <v>4050</v>
      </c>
    </row>
    <row r="245" spans="1:9" x14ac:dyDescent="0.25">
      <c r="A245" s="19"/>
      <c r="B245" s="127">
        <f t="shared" si="3"/>
        <v>239</v>
      </c>
      <c r="C245" s="63"/>
      <c r="D245" s="15"/>
      <c r="E245" s="20"/>
      <c r="F245" s="20"/>
      <c r="G245" s="121"/>
      <c r="H245" s="120"/>
      <c r="I245" s="20">
        <f>мар.26!I245+апр.26!F245-апр.26!E245</f>
        <v>-18900</v>
      </c>
    </row>
    <row r="246" spans="1:9" x14ac:dyDescent="0.25">
      <c r="A246" s="19"/>
      <c r="B246" s="127">
        <f t="shared" si="3"/>
        <v>240</v>
      </c>
      <c r="C246" s="63"/>
      <c r="D246" s="15"/>
      <c r="E246" s="20"/>
      <c r="F246" s="20"/>
      <c r="G246" s="121"/>
      <c r="H246" s="120"/>
      <c r="I246" s="20">
        <f>мар.26!I246+апр.26!F246-апр.26!E246</f>
        <v>-2700</v>
      </c>
    </row>
    <row r="247" spans="1:9" x14ac:dyDescent="0.25">
      <c r="A247" s="19"/>
      <c r="B247" s="127">
        <v>241</v>
      </c>
      <c r="C247" s="63"/>
      <c r="D247" s="15"/>
      <c r="E247" s="20"/>
      <c r="F247" s="20"/>
      <c r="G247" s="121"/>
      <c r="H247" s="120"/>
      <c r="I247" s="20">
        <f>мар.26!I247+апр.26!F247-апр.26!E247</f>
        <v>15100</v>
      </c>
    </row>
    <row r="248" spans="1:9" x14ac:dyDescent="0.25">
      <c r="A248" s="23"/>
      <c r="B248" s="127" t="s">
        <v>49</v>
      </c>
      <c r="C248" s="63"/>
      <c r="D248" s="15"/>
      <c r="E248" s="20"/>
      <c r="F248" s="20"/>
      <c r="G248" s="121"/>
      <c r="H248" s="120"/>
      <c r="I248" s="20">
        <f>мар.26!I248+апр.26!F248-апр.26!E248</f>
        <v>200</v>
      </c>
    </row>
    <row r="249" spans="1:9" x14ac:dyDescent="0.25">
      <c r="A249" s="23"/>
      <c r="B249" s="127" t="s">
        <v>50</v>
      </c>
      <c r="C249" s="63"/>
      <c r="D249" s="15"/>
      <c r="E249" s="20"/>
      <c r="F249" s="20"/>
      <c r="G249" s="121"/>
      <c r="H249" s="120"/>
      <c r="I249" s="20">
        <f>мар.26!I249+апр.26!F249-апр.26!E249</f>
        <v>-2700</v>
      </c>
    </row>
    <row r="250" spans="1:9" x14ac:dyDescent="0.25">
      <c r="A250" s="23"/>
      <c r="B250" s="127">
        <f>243+1</f>
        <v>244</v>
      </c>
      <c r="C250" s="63"/>
      <c r="D250" s="15"/>
      <c r="E250" s="20"/>
      <c r="F250" s="20"/>
      <c r="G250" s="121"/>
      <c r="H250" s="120"/>
      <c r="I250" s="20">
        <f>мар.26!I250+апр.26!F250-апр.26!E250</f>
        <v>1350</v>
      </c>
    </row>
    <row r="251" spans="1:9" x14ac:dyDescent="0.25">
      <c r="A251" s="23"/>
      <c r="B251" s="127">
        <f t="shared" ref="B251:B271" si="4">B250+1</f>
        <v>245</v>
      </c>
      <c r="C251" s="63"/>
      <c r="D251" s="15"/>
      <c r="E251" s="20"/>
      <c r="F251" s="20"/>
      <c r="G251" s="121"/>
      <c r="H251" s="120"/>
      <c r="I251" s="20">
        <f>мар.26!I251+апр.26!F251-апр.26!E251</f>
        <v>-5400</v>
      </c>
    </row>
    <row r="252" spans="1:9" x14ac:dyDescent="0.25">
      <c r="A252" s="23"/>
      <c r="B252" s="127">
        <f t="shared" si="4"/>
        <v>246</v>
      </c>
      <c r="C252" s="63"/>
      <c r="D252" s="15"/>
      <c r="E252" s="20"/>
      <c r="F252" s="20"/>
      <c r="G252" s="121"/>
      <c r="H252" s="120"/>
      <c r="I252" s="20">
        <f>мар.26!I252+апр.26!F252-апр.26!E252</f>
        <v>-2700</v>
      </c>
    </row>
    <row r="253" spans="1:9" x14ac:dyDescent="0.25">
      <c r="A253" s="23"/>
      <c r="B253" s="127">
        <f t="shared" si="4"/>
        <v>247</v>
      </c>
      <c r="C253" s="63"/>
      <c r="D253" s="15"/>
      <c r="E253" s="20"/>
      <c r="F253" s="20"/>
      <c r="G253" s="121"/>
      <c r="H253" s="120"/>
      <c r="I253" s="20">
        <f>мар.26!I253+апр.26!F253-апр.26!E253</f>
        <v>6100</v>
      </c>
    </row>
    <row r="254" spans="1:9" x14ac:dyDescent="0.25">
      <c r="A254" s="23"/>
      <c r="B254" s="127">
        <f t="shared" si="4"/>
        <v>248</v>
      </c>
      <c r="C254" s="63"/>
      <c r="D254" s="15"/>
      <c r="E254" s="20"/>
      <c r="F254" s="20"/>
      <c r="G254" s="121"/>
      <c r="H254" s="120"/>
      <c r="I254" s="20">
        <f>мар.26!I254+апр.26!F254-апр.26!E254</f>
        <v>0</v>
      </c>
    </row>
    <row r="255" spans="1:9" x14ac:dyDescent="0.25">
      <c r="A255" s="23"/>
      <c r="B255" s="127">
        <f t="shared" si="4"/>
        <v>249</v>
      </c>
      <c r="C255" s="63"/>
      <c r="D255" s="15"/>
      <c r="E255" s="20"/>
      <c r="F255" s="20"/>
      <c r="G255" s="121"/>
      <c r="H255" s="120"/>
      <c r="I255" s="20">
        <f>мар.26!I255+апр.26!F255-апр.26!E255</f>
        <v>-2700</v>
      </c>
    </row>
    <row r="256" spans="1:9" x14ac:dyDescent="0.25">
      <c r="A256" s="23"/>
      <c r="B256" s="127">
        <f t="shared" si="4"/>
        <v>250</v>
      </c>
      <c r="C256" s="63"/>
      <c r="D256" s="15"/>
      <c r="E256" s="20"/>
      <c r="F256" s="20"/>
      <c r="G256" s="121"/>
      <c r="H256" s="120"/>
      <c r="I256" s="20">
        <f>мар.26!I256+апр.26!F256-апр.26!E256</f>
        <v>-18900</v>
      </c>
    </row>
    <row r="257" spans="1:9" x14ac:dyDescent="0.25">
      <c r="A257" s="23"/>
      <c r="B257" s="127">
        <f t="shared" si="4"/>
        <v>251</v>
      </c>
      <c r="C257" s="63"/>
      <c r="D257" s="15"/>
      <c r="E257" s="20"/>
      <c r="F257" s="20"/>
      <c r="G257" s="121"/>
      <c r="H257" s="120"/>
      <c r="I257" s="20">
        <f>мар.26!I257+апр.26!F257-апр.26!E257</f>
        <v>4050</v>
      </c>
    </row>
    <row r="258" spans="1:9" x14ac:dyDescent="0.25">
      <c r="A258" s="23"/>
      <c r="B258" s="127">
        <f t="shared" si="4"/>
        <v>252</v>
      </c>
      <c r="C258" s="63"/>
      <c r="D258" s="15"/>
      <c r="E258" s="20"/>
      <c r="F258" s="20"/>
      <c r="G258" s="121"/>
      <c r="H258" s="120"/>
      <c r="I258" s="20">
        <f>мар.26!I258+апр.26!F258-апр.26!E258</f>
        <v>-18900</v>
      </c>
    </row>
    <row r="259" spans="1:9" x14ac:dyDescent="0.25">
      <c r="A259" s="23"/>
      <c r="B259" s="127">
        <f t="shared" si="4"/>
        <v>253</v>
      </c>
      <c r="C259" s="63"/>
      <c r="D259" s="15"/>
      <c r="E259" s="20"/>
      <c r="F259" s="20"/>
      <c r="G259" s="121"/>
      <c r="H259" s="120"/>
      <c r="I259" s="20">
        <f>мар.26!I259+апр.26!F259-апр.26!E259</f>
        <v>-1350</v>
      </c>
    </row>
    <row r="260" spans="1:9" x14ac:dyDescent="0.25">
      <c r="A260" s="23"/>
      <c r="B260" s="127">
        <f t="shared" si="4"/>
        <v>254</v>
      </c>
      <c r="C260" s="63"/>
      <c r="D260" s="15"/>
      <c r="E260" s="20"/>
      <c r="F260" s="20"/>
      <c r="G260" s="121"/>
      <c r="H260" s="120"/>
      <c r="I260" s="20">
        <f>мар.26!I260+апр.26!F260-апр.26!E260</f>
        <v>1100</v>
      </c>
    </row>
    <row r="261" spans="1:9" x14ac:dyDescent="0.25">
      <c r="A261" s="23"/>
      <c r="B261" s="127">
        <v>256</v>
      </c>
      <c r="C261" s="63"/>
      <c r="D261" s="15"/>
      <c r="E261" s="20"/>
      <c r="F261" s="20"/>
      <c r="G261" s="121"/>
      <c r="H261" s="120"/>
      <c r="I261" s="20">
        <f>мар.26!I261+апр.26!F261-апр.26!E261</f>
        <v>-18900</v>
      </c>
    </row>
    <row r="262" spans="1:9" x14ac:dyDescent="0.25">
      <c r="A262" s="23"/>
      <c r="B262" s="127">
        <v>258</v>
      </c>
      <c r="C262" s="63"/>
      <c r="D262" s="15"/>
      <c r="E262" s="20"/>
      <c r="F262" s="20"/>
      <c r="G262" s="121"/>
      <c r="H262" s="120"/>
      <c r="I262" s="20">
        <f>мар.26!I262+апр.26!F262-апр.26!E262</f>
        <v>-8100</v>
      </c>
    </row>
    <row r="263" spans="1:9" x14ac:dyDescent="0.25">
      <c r="A263" s="23"/>
      <c r="B263" s="127">
        <f t="shared" si="4"/>
        <v>259</v>
      </c>
      <c r="C263" s="63"/>
      <c r="D263" s="15"/>
      <c r="E263" s="20"/>
      <c r="F263" s="20"/>
      <c r="G263" s="121"/>
      <c r="H263" s="120"/>
      <c r="I263" s="20">
        <f>мар.26!I263+апр.26!F263-апр.26!E263</f>
        <v>-9450</v>
      </c>
    </row>
    <row r="264" spans="1:9" x14ac:dyDescent="0.25">
      <c r="A264" s="23"/>
      <c r="B264" s="127">
        <f t="shared" si="4"/>
        <v>260</v>
      </c>
      <c r="C264" s="63"/>
      <c r="D264" s="15"/>
      <c r="E264" s="20"/>
      <c r="F264" s="20"/>
      <c r="G264" s="121"/>
      <c r="H264" s="120"/>
      <c r="I264" s="20">
        <f>мар.26!I264+апр.26!F264-апр.26!E264</f>
        <v>-6450</v>
      </c>
    </row>
    <row r="265" spans="1:9" x14ac:dyDescent="0.25">
      <c r="A265" s="23"/>
      <c r="B265" s="127">
        <f t="shared" si="4"/>
        <v>261</v>
      </c>
      <c r="C265" s="63"/>
      <c r="D265" s="15"/>
      <c r="E265" s="20"/>
      <c r="F265" s="20"/>
      <c r="G265" s="121"/>
      <c r="H265" s="120"/>
      <c r="I265" s="20">
        <f>мар.26!I265+апр.26!F265-апр.26!E265</f>
        <v>-16200</v>
      </c>
    </row>
    <row r="266" spans="1:9" x14ac:dyDescent="0.25">
      <c r="A266" s="23"/>
      <c r="B266" s="127">
        <f t="shared" si="4"/>
        <v>262</v>
      </c>
      <c r="C266" s="63"/>
      <c r="D266" s="15"/>
      <c r="E266" s="20"/>
      <c r="F266" s="20"/>
      <c r="G266" s="121"/>
      <c r="H266" s="120"/>
      <c r="I266" s="20">
        <f>мар.26!I266+апр.26!F266-апр.26!E266</f>
        <v>-4050</v>
      </c>
    </row>
    <row r="267" spans="1:9" x14ac:dyDescent="0.25">
      <c r="A267" s="23"/>
      <c r="B267" s="127">
        <f t="shared" si="4"/>
        <v>263</v>
      </c>
      <c r="C267" s="63"/>
      <c r="D267" s="15"/>
      <c r="E267" s="20"/>
      <c r="F267" s="20"/>
      <c r="G267" s="121"/>
      <c r="H267" s="120"/>
      <c r="I267" s="20">
        <f>мар.26!I267+апр.26!F267-апр.26!E267</f>
        <v>-18900</v>
      </c>
    </row>
    <row r="268" spans="1:9" x14ac:dyDescent="0.25">
      <c r="A268" s="23"/>
      <c r="B268" s="127">
        <f t="shared" si="4"/>
        <v>264</v>
      </c>
      <c r="C268" s="63"/>
      <c r="D268" s="15"/>
      <c r="E268" s="20"/>
      <c r="F268" s="20"/>
      <c r="G268" s="121"/>
      <c r="H268" s="120"/>
      <c r="I268" s="20">
        <f>мар.26!I268+апр.26!F268-апр.26!E268</f>
        <v>-10800</v>
      </c>
    </row>
    <row r="269" spans="1:9" x14ac:dyDescent="0.25">
      <c r="A269" s="23"/>
      <c r="B269" s="127">
        <f t="shared" si="4"/>
        <v>265</v>
      </c>
      <c r="C269" s="63"/>
      <c r="D269" s="15"/>
      <c r="E269" s="20"/>
      <c r="F269" s="20"/>
      <c r="G269" s="121"/>
      <c r="H269" s="120"/>
      <c r="I269" s="20">
        <f>мар.26!I269+апр.26!F269-апр.26!E269</f>
        <v>-16200</v>
      </c>
    </row>
    <row r="270" spans="1:9" x14ac:dyDescent="0.25">
      <c r="A270" s="23"/>
      <c r="B270" s="127">
        <f t="shared" si="4"/>
        <v>266</v>
      </c>
      <c r="C270" s="67"/>
      <c r="D270" s="15"/>
      <c r="E270" s="20"/>
      <c r="F270" s="20"/>
      <c r="G270" s="121"/>
      <c r="H270" s="120"/>
      <c r="I270" s="20">
        <f>мар.26!I270+апр.26!F270-апр.26!E270</f>
        <v>-9450</v>
      </c>
    </row>
    <row r="271" spans="1:9" x14ac:dyDescent="0.25">
      <c r="A271" s="23"/>
      <c r="B271" s="127">
        <f t="shared" si="4"/>
        <v>267</v>
      </c>
      <c r="C271" s="67"/>
      <c r="D271" s="15"/>
      <c r="E271" s="20"/>
      <c r="F271" s="20"/>
      <c r="G271" s="121"/>
      <c r="H271" s="120"/>
      <c r="I271" s="20">
        <f>мар.26!I271+апр.26!F271-апр.26!E271</f>
        <v>-2700</v>
      </c>
    </row>
    <row r="272" spans="1:9" x14ac:dyDescent="0.25">
      <c r="A272" s="19"/>
      <c r="B272" s="127">
        <v>268</v>
      </c>
      <c r="C272" s="67"/>
      <c r="D272" s="15"/>
      <c r="E272" s="20"/>
      <c r="F272" s="20"/>
      <c r="G272" s="121"/>
      <c r="H272" s="120"/>
      <c r="I272" s="20">
        <f>мар.26!I272+апр.26!F272-апр.26!E272</f>
        <v>-2150</v>
      </c>
    </row>
    <row r="273" spans="1:9" x14ac:dyDescent="0.25">
      <c r="A273" s="19"/>
      <c r="B273" s="127">
        <v>269</v>
      </c>
      <c r="C273" s="67"/>
      <c r="D273" s="15"/>
      <c r="E273" s="20"/>
      <c r="F273" s="20"/>
      <c r="G273" s="121"/>
      <c r="H273" s="120"/>
      <c r="I273" s="20">
        <f>мар.26!I273+апр.26!F273-апр.26!E273</f>
        <v>11100</v>
      </c>
    </row>
    <row r="274" spans="1:9" x14ac:dyDescent="0.25">
      <c r="A274" s="19"/>
      <c r="B274" s="127" t="s">
        <v>51</v>
      </c>
      <c r="C274" s="67"/>
      <c r="D274" s="15"/>
      <c r="E274" s="20"/>
      <c r="F274" s="20"/>
      <c r="G274" s="121"/>
      <c r="H274" s="120"/>
      <c r="I274" s="20">
        <f>мар.26!I274+апр.26!F274-апр.26!E274</f>
        <v>12800</v>
      </c>
    </row>
    <row r="275" spans="1:9" x14ac:dyDescent="0.25">
      <c r="A275" s="19"/>
      <c r="B275" s="127">
        <v>272</v>
      </c>
      <c r="C275" s="67"/>
      <c r="D275" s="15"/>
      <c r="E275" s="20"/>
      <c r="F275" s="20"/>
      <c r="G275" s="121"/>
      <c r="H275" s="120"/>
      <c r="I275" s="20">
        <f>мар.26!I275+апр.26!F275-апр.26!E275</f>
        <v>-18900</v>
      </c>
    </row>
    <row r="276" spans="1:9" x14ac:dyDescent="0.25">
      <c r="A276" s="19"/>
      <c r="B276" s="127">
        <f>B275+1</f>
        <v>273</v>
      </c>
      <c r="C276" s="67"/>
      <c r="D276" s="15"/>
      <c r="E276" s="20"/>
      <c r="F276" s="20"/>
      <c r="G276" s="121"/>
      <c r="H276" s="120"/>
      <c r="I276" s="20">
        <f>мар.26!I276+апр.26!F276-апр.26!E276</f>
        <v>4050</v>
      </c>
    </row>
    <row r="277" spans="1:9" x14ac:dyDescent="0.25">
      <c r="A277" s="19"/>
      <c r="B277" s="127">
        <f>B276+1</f>
        <v>274</v>
      </c>
      <c r="C277" s="67"/>
      <c r="D277" s="15"/>
      <c r="E277" s="20"/>
      <c r="F277" s="20"/>
      <c r="G277" s="121"/>
      <c r="H277" s="120"/>
      <c r="I277" s="20">
        <f>мар.26!I277+апр.26!F277-апр.26!E277</f>
        <v>0</v>
      </c>
    </row>
    <row r="278" spans="1:9" x14ac:dyDescent="0.25">
      <c r="A278" s="19"/>
      <c r="B278" s="127">
        <f>B277+1</f>
        <v>275</v>
      </c>
      <c r="C278" s="67"/>
      <c r="D278" s="15"/>
      <c r="E278" s="20"/>
      <c r="F278" s="20"/>
      <c r="G278" s="121"/>
      <c r="H278" s="120"/>
      <c r="I278" s="20">
        <f>мар.26!I278+апр.26!F278-апр.26!E278</f>
        <v>-1350</v>
      </c>
    </row>
    <row r="279" spans="1:9" x14ac:dyDescent="0.25">
      <c r="A279" s="19"/>
      <c r="B279" s="127">
        <f>B278+1</f>
        <v>276</v>
      </c>
      <c r="C279" s="67"/>
      <c r="D279" s="15"/>
      <c r="E279" s="20"/>
      <c r="F279" s="20"/>
      <c r="G279" s="121"/>
      <c r="H279" s="120"/>
      <c r="I279" s="20">
        <f>мар.26!I279+апр.26!F279-апр.26!E279</f>
        <v>-8900</v>
      </c>
    </row>
    <row r="280" spans="1:9" x14ac:dyDescent="0.25">
      <c r="A280" s="19"/>
      <c r="B280" s="127">
        <v>277</v>
      </c>
      <c r="C280" s="67"/>
      <c r="D280" s="15"/>
      <c r="E280" s="20"/>
      <c r="F280" s="20"/>
      <c r="G280" s="121"/>
      <c r="H280" s="120"/>
      <c r="I280" s="20">
        <f>мар.26!I280+апр.26!F280-апр.26!E280</f>
        <v>-2700</v>
      </c>
    </row>
    <row r="281" spans="1:9" x14ac:dyDescent="0.25">
      <c r="A281" s="19"/>
      <c r="B281" s="127">
        <v>278</v>
      </c>
      <c r="C281" s="67"/>
      <c r="D281" s="15"/>
      <c r="E281" s="20"/>
      <c r="F281" s="20"/>
      <c r="G281" s="121"/>
      <c r="H281" s="120"/>
      <c r="I281" s="20">
        <f>мар.26!I281+апр.26!F281-апр.26!E281</f>
        <v>-520.40000000000009</v>
      </c>
    </row>
    <row r="282" spans="1:9" x14ac:dyDescent="0.25">
      <c r="A282" s="19"/>
      <c r="B282" s="127" t="s">
        <v>52</v>
      </c>
      <c r="C282" s="67"/>
      <c r="D282" s="15"/>
      <c r="E282" s="20"/>
      <c r="F282" s="20"/>
      <c r="G282" s="121"/>
      <c r="H282" s="120"/>
      <c r="I282" s="20">
        <f>мар.26!I282+апр.26!F282-апр.26!E282</f>
        <v>-18900</v>
      </c>
    </row>
    <row r="283" spans="1:9" x14ac:dyDescent="0.25">
      <c r="A283" s="19"/>
      <c r="B283" s="127" t="s">
        <v>53</v>
      </c>
      <c r="C283" s="67"/>
      <c r="D283" s="15"/>
      <c r="E283" s="20"/>
      <c r="F283" s="20"/>
      <c r="G283" s="121"/>
      <c r="H283" s="120"/>
      <c r="I283" s="20">
        <f>мар.26!I283+апр.26!F283-апр.26!E283</f>
        <v>-18900</v>
      </c>
    </row>
    <row r="284" spans="1:9" x14ac:dyDescent="0.25">
      <c r="A284" s="19"/>
      <c r="B284" s="127">
        <v>280</v>
      </c>
      <c r="C284" s="67"/>
      <c r="D284" s="15"/>
      <c r="E284" s="20"/>
      <c r="F284" s="20"/>
      <c r="G284" s="121"/>
      <c r="H284" s="120"/>
      <c r="I284" s="20">
        <f>мар.26!I284+апр.26!F284-апр.26!E284</f>
        <v>-18900</v>
      </c>
    </row>
    <row r="285" spans="1:9" x14ac:dyDescent="0.25">
      <c r="A285" s="19"/>
      <c r="B285" s="127">
        <v>281</v>
      </c>
      <c r="C285" s="67"/>
      <c r="D285" s="15"/>
      <c r="E285" s="20"/>
      <c r="F285" s="20"/>
      <c r="G285" s="121"/>
      <c r="H285" s="120"/>
      <c r="I285" s="20">
        <f>мар.26!I285+апр.26!F285-апр.26!E285</f>
        <v>-1350</v>
      </c>
    </row>
    <row r="286" spans="1:9" x14ac:dyDescent="0.25">
      <c r="A286" s="19"/>
      <c r="B286" s="127">
        <v>282</v>
      </c>
      <c r="C286" s="67"/>
      <c r="D286" s="15"/>
      <c r="E286" s="20"/>
      <c r="F286" s="20"/>
      <c r="G286" s="121"/>
      <c r="H286" s="120"/>
      <c r="I286" s="20">
        <f>мар.26!I286+апр.26!F286-апр.26!E286</f>
        <v>100</v>
      </c>
    </row>
    <row r="287" spans="1:9" x14ac:dyDescent="0.25">
      <c r="A287" s="23"/>
      <c r="B287" s="127">
        <v>283</v>
      </c>
      <c r="C287" s="67"/>
      <c r="D287" s="15"/>
      <c r="E287" s="20"/>
      <c r="F287" s="20"/>
      <c r="G287" s="121"/>
      <c r="H287" s="120"/>
      <c r="I287" s="20">
        <f>мар.26!I287+апр.26!F287-апр.26!E287</f>
        <v>-2700</v>
      </c>
    </row>
    <row r="288" spans="1:9" x14ac:dyDescent="0.25">
      <c r="A288" s="23"/>
      <c r="B288" s="127">
        <v>284</v>
      </c>
      <c r="C288" s="67"/>
      <c r="D288" s="15"/>
      <c r="E288" s="20"/>
      <c r="F288" s="20"/>
      <c r="G288" s="121"/>
      <c r="H288" s="120"/>
      <c r="I288" s="20">
        <f>мар.26!I288+апр.26!F288-апр.26!E288</f>
        <v>-2700</v>
      </c>
    </row>
    <row r="289" spans="1:9" x14ac:dyDescent="0.25">
      <c r="A289" s="23"/>
      <c r="B289" s="127">
        <f>B288+1</f>
        <v>285</v>
      </c>
      <c r="C289" s="67"/>
      <c r="D289" s="15"/>
      <c r="E289" s="20"/>
      <c r="F289" s="20"/>
      <c r="G289" s="121"/>
      <c r="H289" s="120"/>
      <c r="I289" s="20">
        <f>мар.26!I289+апр.26!F289-апр.26!E289</f>
        <v>-1350</v>
      </c>
    </row>
    <row r="290" spans="1:9" x14ac:dyDescent="0.25">
      <c r="A290" s="23"/>
      <c r="B290" s="127">
        <f>B289+1</f>
        <v>286</v>
      </c>
      <c r="C290" s="67"/>
      <c r="D290" s="15"/>
      <c r="E290" s="20"/>
      <c r="F290" s="20"/>
      <c r="G290" s="121"/>
      <c r="H290" s="120"/>
      <c r="I290" s="20">
        <f>мар.26!I290+апр.26!F290-апр.26!E290</f>
        <v>-2700</v>
      </c>
    </row>
    <row r="291" spans="1:9" x14ac:dyDescent="0.25">
      <c r="A291" s="23"/>
      <c r="B291" s="127">
        <f>B290+1</f>
        <v>287</v>
      </c>
      <c r="C291" s="67"/>
      <c r="D291" s="15"/>
      <c r="E291" s="20"/>
      <c r="F291" s="20"/>
      <c r="G291" s="121"/>
      <c r="H291" s="120"/>
      <c r="I291" s="20">
        <f>мар.26!I291+апр.26!F291-апр.26!E291</f>
        <v>-1350</v>
      </c>
    </row>
    <row r="292" spans="1:9" x14ac:dyDescent="0.25">
      <c r="A292" s="23"/>
      <c r="B292" s="127">
        <f>288.289</f>
        <v>288.28899999999999</v>
      </c>
      <c r="C292" s="67"/>
      <c r="D292" s="15"/>
      <c r="E292" s="20"/>
      <c r="F292" s="20"/>
      <c r="G292" s="121"/>
      <c r="H292" s="120"/>
      <c r="I292" s="20">
        <f>мар.26!I292+апр.26!F292-апр.26!E292</f>
        <v>2700</v>
      </c>
    </row>
    <row r="293" spans="1:9" x14ac:dyDescent="0.25">
      <c r="A293" s="23"/>
      <c r="B293" s="127">
        <v>290</v>
      </c>
      <c r="C293" s="67"/>
      <c r="D293" s="15"/>
      <c r="E293" s="20"/>
      <c r="F293" s="20"/>
      <c r="G293" s="121"/>
      <c r="H293" s="120"/>
      <c r="I293" s="20">
        <f>мар.26!I293+апр.26!F293-апр.26!E293</f>
        <v>0</v>
      </c>
    </row>
    <row r="294" spans="1:9" x14ac:dyDescent="0.25">
      <c r="A294" s="23"/>
      <c r="B294" s="127">
        <f>B293+1</f>
        <v>291</v>
      </c>
      <c r="C294" s="67"/>
      <c r="D294" s="15"/>
      <c r="E294" s="20"/>
      <c r="F294" s="20"/>
      <c r="G294" s="121"/>
      <c r="H294" s="120"/>
      <c r="I294" s="20">
        <f>мар.26!I294+апр.26!F294-апр.26!E294</f>
        <v>0</v>
      </c>
    </row>
    <row r="295" spans="1:9" x14ac:dyDescent="0.25">
      <c r="A295" s="19"/>
      <c r="B295" s="127">
        <v>292</v>
      </c>
      <c r="C295" s="67"/>
      <c r="D295" s="15"/>
      <c r="E295" s="20"/>
      <c r="F295" s="20"/>
      <c r="G295" s="121"/>
      <c r="H295" s="120"/>
      <c r="I295" s="20">
        <f>мар.26!I295+апр.26!F295-апр.26!E295</f>
        <v>-1350</v>
      </c>
    </row>
    <row r="296" spans="1:9" x14ac:dyDescent="0.25">
      <c r="A296" s="19"/>
      <c r="B296" s="127">
        <f>B295+1</f>
        <v>293</v>
      </c>
      <c r="C296" s="67"/>
      <c r="D296" s="15"/>
      <c r="E296" s="20"/>
      <c r="F296" s="20"/>
      <c r="G296" s="121"/>
      <c r="H296" s="120"/>
      <c r="I296" s="20">
        <f>мар.26!I296+апр.26!F296-апр.26!E296</f>
        <v>-18900</v>
      </c>
    </row>
    <row r="297" spans="1:9" x14ac:dyDescent="0.25">
      <c r="A297" s="19"/>
      <c r="B297" s="127">
        <f t="shared" ref="B297:B352" si="5">B296+1</f>
        <v>294</v>
      </c>
      <c r="C297" s="67"/>
      <c r="D297" s="15"/>
      <c r="E297" s="20"/>
      <c r="F297" s="20"/>
      <c r="G297" s="121"/>
      <c r="H297" s="120"/>
      <c r="I297" s="20">
        <f>мар.26!I297+апр.26!F297-апр.26!E297</f>
        <v>2700</v>
      </c>
    </row>
    <row r="298" spans="1:9" x14ac:dyDescent="0.25">
      <c r="A298" s="19"/>
      <c r="B298" s="127">
        <f t="shared" si="5"/>
        <v>295</v>
      </c>
      <c r="C298" s="67"/>
      <c r="D298" s="15"/>
      <c r="E298" s="20"/>
      <c r="F298" s="20"/>
      <c r="G298" s="121"/>
      <c r="H298" s="120"/>
      <c r="I298" s="20">
        <f>мар.26!I298+апр.26!F298-апр.26!E298</f>
        <v>-18900</v>
      </c>
    </row>
    <row r="299" spans="1:9" x14ac:dyDescent="0.25">
      <c r="A299" s="19"/>
      <c r="B299" s="127">
        <f t="shared" si="5"/>
        <v>296</v>
      </c>
      <c r="C299" s="67"/>
      <c r="D299" s="15"/>
      <c r="E299" s="20"/>
      <c r="F299" s="20"/>
      <c r="G299" s="121"/>
      <c r="H299" s="120"/>
      <c r="I299" s="20">
        <f>мар.26!I299+апр.26!F299-апр.26!E299</f>
        <v>0</v>
      </c>
    </row>
    <row r="300" spans="1:9" x14ac:dyDescent="0.25">
      <c r="A300" s="19"/>
      <c r="B300" s="127">
        <f t="shared" si="5"/>
        <v>297</v>
      </c>
      <c r="C300" s="67"/>
      <c r="D300" s="15"/>
      <c r="E300" s="20"/>
      <c r="F300" s="20"/>
      <c r="G300" s="121"/>
      <c r="H300" s="120"/>
      <c r="I300" s="20">
        <f>мар.26!I300+апр.26!F300-апр.26!E300</f>
        <v>1350</v>
      </c>
    </row>
    <row r="301" spans="1:9" x14ac:dyDescent="0.25">
      <c r="A301" s="19"/>
      <c r="B301" s="127">
        <f t="shared" si="5"/>
        <v>298</v>
      </c>
      <c r="C301" s="67"/>
      <c r="D301" s="15"/>
      <c r="E301" s="20"/>
      <c r="F301" s="20"/>
      <c r="G301" s="121"/>
      <c r="H301" s="120"/>
      <c r="I301" s="20">
        <f>мар.26!I301+апр.26!F301-апр.26!E301</f>
        <v>0</v>
      </c>
    </row>
    <row r="302" spans="1:9" x14ac:dyDescent="0.25">
      <c r="A302" s="19"/>
      <c r="B302" s="127">
        <f t="shared" si="5"/>
        <v>299</v>
      </c>
      <c r="C302" s="67"/>
      <c r="D302" s="15"/>
      <c r="E302" s="20"/>
      <c r="F302" s="20"/>
      <c r="G302" s="121"/>
      <c r="H302" s="120"/>
      <c r="I302" s="20">
        <f>мар.26!I302+апр.26!F302-апр.26!E302</f>
        <v>0</v>
      </c>
    </row>
    <row r="303" spans="1:9" x14ac:dyDescent="0.25">
      <c r="A303" s="19"/>
      <c r="B303" s="127">
        <f t="shared" si="5"/>
        <v>300</v>
      </c>
      <c r="C303" s="67"/>
      <c r="D303" s="15"/>
      <c r="E303" s="20"/>
      <c r="F303" s="20"/>
      <c r="G303" s="121"/>
      <c r="H303" s="120"/>
      <c r="I303" s="20">
        <f>мар.26!I303+апр.26!F303-апр.26!E303</f>
        <v>-17550</v>
      </c>
    </row>
    <row r="304" spans="1:9" x14ac:dyDescent="0.25">
      <c r="A304" s="19"/>
      <c r="B304" s="127">
        <f t="shared" si="5"/>
        <v>301</v>
      </c>
      <c r="C304" s="67"/>
      <c r="D304" s="15"/>
      <c r="E304" s="20"/>
      <c r="F304" s="20"/>
      <c r="G304" s="121"/>
      <c r="H304" s="120"/>
      <c r="I304" s="20">
        <f>мар.26!I304+апр.26!F304-апр.26!E304</f>
        <v>-2700</v>
      </c>
    </row>
    <row r="305" spans="1:9" x14ac:dyDescent="0.25">
      <c r="A305" s="19"/>
      <c r="B305" s="127">
        <f t="shared" si="5"/>
        <v>302</v>
      </c>
      <c r="C305" s="67"/>
      <c r="D305" s="15"/>
      <c r="E305" s="20"/>
      <c r="F305" s="20"/>
      <c r="G305" s="121"/>
      <c r="H305" s="120"/>
      <c r="I305" s="20">
        <f>мар.26!I305+апр.26!F305-апр.26!E305</f>
        <v>-2700</v>
      </c>
    </row>
    <row r="306" spans="1:9" x14ac:dyDescent="0.25">
      <c r="A306" s="19"/>
      <c r="B306" s="127">
        <f t="shared" si="5"/>
        <v>303</v>
      </c>
      <c r="C306" s="67"/>
      <c r="D306" s="15"/>
      <c r="E306" s="20"/>
      <c r="F306" s="20"/>
      <c r="G306" s="121"/>
      <c r="H306" s="120"/>
      <c r="I306" s="20">
        <f>мар.26!I306+апр.26!F306-апр.26!E306</f>
        <v>-2700</v>
      </c>
    </row>
    <row r="307" spans="1:9" x14ac:dyDescent="0.25">
      <c r="A307" s="19"/>
      <c r="B307" s="127">
        <f t="shared" si="5"/>
        <v>304</v>
      </c>
      <c r="C307" s="67"/>
      <c r="D307" s="15"/>
      <c r="E307" s="20"/>
      <c r="F307" s="20"/>
      <c r="G307" s="121"/>
      <c r="H307" s="120"/>
      <c r="I307" s="20">
        <f>мар.26!I307+апр.26!F307-апр.26!E307</f>
        <v>-18900</v>
      </c>
    </row>
    <row r="308" spans="1:9" x14ac:dyDescent="0.25">
      <c r="A308" s="19"/>
      <c r="B308" s="127">
        <f t="shared" si="5"/>
        <v>305</v>
      </c>
      <c r="C308" s="67"/>
      <c r="D308" s="15"/>
      <c r="E308" s="20"/>
      <c r="F308" s="20"/>
      <c r="G308" s="121"/>
      <c r="H308" s="120"/>
      <c r="I308" s="20">
        <f>мар.26!I308+апр.26!F308-апр.26!E308</f>
        <v>-1350</v>
      </c>
    </row>
    <row r="309" spans="1:9" x14ac:dyDescent="0.25">
      <c r="A309" s="19"/>
      <c r="B309" s="127">
        <f t="shared" si="5"/>
        <v>306</v>
      </c>
      <c r="C309" s="67"/>
      <c r="D309" s="15"/>
      <c r="E309" s="20"/>
      <c r="F309" s="20"/>
      <c r="G309" s="121"/>
      <c r="H309" s="120"/>
      <c r="I309" s="20">
        <f>мар.26!I309+апр.26!F309-апр.26!E309</f>
        <v>-6750</v>
      </c>
    </row>
    <row r="310" spans="1:9" x14ac:dyDescent="0.25">
      <c r="A310" s="19"/>
      <c r="B310" s="127">
        <f t="shared" si="5"/>
        <v>307</v>
      </c>
      <c r="C310" s="67"/>
      <c r="D310" s="15"/>
      <c r="E310" s="20"/>
      <c r="F310" s="20"/>
      <c r="G310" s="121"/>
      <c r="H310" s="120"/>
      <c r="I310" s="20">
        <f>мар.26!I310+апр.26!F310-апр.26!E310</f>
        <v>-18900</v>
      </c>
    </row>
    <row r="311" spans="1:9" x14ac:dyDescent="0.25">
      <c r="A311" s="19"/>
      <c r="B311" s="127">
        <f t="shared" si="5"/>
        <v>308</v>
      </c>
      <c r="C311" s="67"/>
      <c r="D311" s="15"/>
      <c r="E311" s="20"/>
      <c r="F311" s="20"/>
      <c r="G311" s="121"/>
      <c r="H311" s="120"/>
      <c r="I311" s="20">
        <f>мар.26!I311+апр.26!F311-апр.26!E311</f>
        <v>-1350</v>
      </c>
    </row>
    <row r="312" spans="1:9" x14ac:dyDescent="0.25">
      <c r="A312" s="19"/>
      <c r="B312" s="127">
        <f t="shared" si="5"/>
        <v>309</v>
      </c>
      <c r="C312" s="67"/>
      <c r="D312" s="15"/>
      <c r="E312" s="20"/>
      <c r="F312" s="20"/>
      <c r="G312" s="121"/>
      <c r="H312" s="120"/>
      <c r="I312" s="20">
        <f>мар.26!I312+апр.26!F312-апр.26!E312</f>
        <v>-18900</v>
      </c>
    </row>
    <row r="313" spans="1:9" x14ac:dyDescent="0.25">
      <c r="A313" s="19"/>
      <c r="B313" s="127">
        <f t="shared" si="5"/>
        <v>310</v>
      </c>
      <c r="C313" s="168" t="s">
        <v>933</v>
      </c>
      <c r="D313" s="15"/>
      <c r="E313" s="20"/>
      <c r="F313" s="20"/>
      <c r="G313" s="121"/>
      <c r="H313" s="120"/>
      <c r="I313" s="20">
        <f>мар.26!I313+апр.26!F313-апр.26!E313</f>
        <v>-1350</v>
      </c>
    </row>
    <row r="314" spans="1:9" x14ac:dyDescent="0.25">
      <c r="A314" s="19"/>
      <c r="B314" s="127">
        <f t="shared" si="5"/>
        <v>311</v>
      </c>
      <c r="C314" s="169"/>
      <c r="D314" s="15"/>
      <c r="E314" s="20"/>
      <c r="F314" s="20"/>
      <c r="G314" s="121"/>
      <c r="H314" s="120"/>
      <c r="I314" s="20">
        <f>мар.26!I314+апр.26!F314-апр.26!E314</f>
        <v>0</v>
      </c>
    </row>
    <row r="315" spans="1:9" x14ac:dyDescent="0.25">
      <c r="A315" s="19"/>
      <c r="B315" s="127">
        <f t="shared" si="5"/>
        <v>312</v>
      </c>
      <c r="C315" s="67"/>
      <c r="D315" s="15"/>
      <c r="E315" s="20"/>
      <c r="F315" s="20"/>
      <c r="G315" s="121"/>
      <c r="H315" s="120"/>
      <c r="I315" s="20">
        <f>мар.26!I315+апр.26!F315-апр.26!E315</f>
        <v>-18900</v>
      </c>
    </row>
    <row r="316" spans="1:9" x14ac:dyDescent="0.25">
      <c r="A316" s="19"/>
      <c r="B316" s="127">
        <f t="shared" si="5"/>
        <v>313</v>
      </c>
      <c r="C316" s="67"/>
      <c r="D316" s="15"/>
      <c r="E316" s="20"/>
      <c r="F316" s="20"/>
      <c r="G316" s="121"/>
      <c r="H316" s="120"/>
      <c r="I316" s="20">
        <f>мар.26!I316+апр.26!F316-апр.26!E316</f>
        <v>-9450</v>
      </c>
    </row>
    <row r="317" spans="1:9" x14ac:dyDescent="0.25">
      <c r="A317" s="19"/>
      <c r="B317" s="127">
        <f t="shared" si="5"/>
        <v>314</v>
      </c>
      <c r="C317" s="67"/>
      <c r="D317" s="15"/>
      <c r="E317" s="20"/>
      <c r="F317" s="20"/>
      <c r="G317" s="121"/>
      <c r="H317" s="120"/>
      <c r="I317" s="20">
        <f>мар.26!I317+апр.26!F317-апр.26!E317</f>
        <v>0</v>
      </c>
    </row>
    <row r="318" spans="1:9" x14ac:dyDescent="0.25">
      <c r="A318" s="19"/>
      <c r="B318" s="127">
        <f t="shared" si="5"/>
        <v>315</v>
      </c>
      <c r="C318" s="67"/>
      <c r="D318" s="15"/>
      <c r="E318" s="20"/>
      <c r="F318" s="20"/>
      <c r="G318" s="121"/>
      <c r="H318" s="120"/>
      <c r="I318" s="20">
        <f>мар.26!I318+апр.26!F318-апр.26!E318</f>
        <v>0</v>
      </c>
    </row>
    <row r="319" spans="1:9" x14ac:dyDescent="0.25">
      <c r="A319" s="19"/>
      <c r="B319" s="127">
        <f t="shared" si="5"/>
        <v>316</v>
      </c>
      <c r="C319" s="67"/>
      <c r="D319" s="15"/>
      <c r="E319" s="20"/>
      <c r="F319" s="20"/>
      <c r="G319" s="121"/>
      <c r="H319" s="120"/>
      <c r="I319" s="20">
        <f>мар.26!I319+апр.26!F319-апр.26!E319</f>
        <v>-4050</v>
      </c>
    </row>
    <row r="320" spans="1:9" x14ac:dyDescent="0.25">
      <c r="A320" s="19"/>
      <c r="B320" s="127">
        <f t="shared" si="5"/>
        <v>317</v>
      </c>
      <c r="C320" s="35"/>
      <c r="D320" s="15"/>
      <c r="E320" s="20"/>
      <c r="F320" s="20"/>
      <c r="G320" s="121"/>
      <c r="H320" s="120"/>
      <c r="I320" s="20">
        <f>мар.26!I320+апр.26!F320-апр.26!E320</f>
        <v>-2700</v>
      </c>
    </row>
    <row r="321" spans="1:9" x14ac:dyDescent="0.25">
      <c r="A321" s="19"/>
      <c r="B321" s="127">
        <f t="shared" si="5"/>
        <v>318</v>
      </c>
      <c r="C321" s="67"/>
      <c r="D321" s="15"/>
      <c r="E321" s="20"/>
      <c r="F321" s="20"/>
      <c r="G321" s="121"/>
      <c r="H321" s="120"/>
      <c r="I321" s="20">
        <f>мар.26!I321+апр.26!F321-апр.26!E321</f>
        <v>-6900</v>
      </c>
    </row>
    <row r="322" spans="1:9" x14ac:dyDescent="0.25">
      <c r="A322" s="19"/>
      <c r="B322" s="127">
        <f t="shared" si="5"/>
        <v>319</v>
      </c>
      <c r="C322" s="67"/>
      <c r="D322" s="15"/>
      <c r="E322" s="20"/>
      <c r="F322" s="20"/>
      <c r="G322" s="121"/>
      <c r="H322" s="120"/>
      <c r="I322" s="20">
        <f>мар.26!I322+апр.26!F322-апр.26!E322</f>
        <v>0</v>
      </c>
    </row>
    <row r="323" spans="1:9" x14ac:dyDescent="0.25">
      <c r="A323" s="19"/>
      <c r="B323" s="127">
        <f t="shared" si="5"/>
        <v>320</v>
      </c>
      <c r="C323" s="67"/>
      <c r="D323" s="15"/>
      <c r="E323" s="20"/>
      <c r="F323" s="20"/>
      <c r="G323" s="121"/>
      <c r="H323" s="120"/>
      <c r="I323" s="20">
        <f>мар.26!I323+апр.26!F323-апр.26!E323</f>
        <v>-18900</v>
      </c>
    </row>
    <row r="324" spans="1:9" x14ac:dyDescent="0.25">
      <c r="A324" s="19"/>
      <c r="B324" s="127">
        <f t="shared" si="5"/>
        <v>321</v>
      </c>
      <c r="C324" s="67"/>
      <c r="D324" s="15"/>
      <c r="E324" s="20"/>
      <c r="F324" s="20"/>
      <c r="G324" s="121"/>
      <c r="H324" s="120"/>
      <c r="I324" s="20">
        <f>мар.26!I324+апр.26!F324-апр.26!E324</f>
        <v>39150</v>
      </c>
    </row>
    <row r="325" spans="1:9" x14ac:dyDescent="0.25">
      <c r="A325" s="19"/>
      <c r="B325" s="127">
        <f t="shared" si="5"/>
        <v>322</v>
      </c>
      <c r="C325" s="67"/>
      <c r="D325" s="15"/>
      <c r="E325" s="20"/>
      <c r="F325" s="20"/>
      <c r="G325" s="121"/>
      <c r="H325" s="120"/>
      <c r="I325" s="20">
        <f>мар.26!I325+апр.26!F325-апр.26!E325</f>
        <v>-6900</v>
      </c>
    </row>
    <row r="326" spans="1:9" x14ac:dyDescent="0.25">
      <c r="A326" s="19"/>
      <c r="B326" s="127">
        <f t="shared" si="5"/>
        <v>323</v>
      </c>
      <c r="C326" s="67"/>
      <c r="D326" s="15"/>
      <c r="E326" s="20"/>
      <c r="F326" s="20"/>
      <c r="G326" s="121"/>
      <c r="H326" s="120"/>
      <c r="I326" s="20">
        <f>мар.26!I326+апр.26!F326-апр.26!E326</f>
        <v>-2700</v>
      </c>
    </row>
    <row r="327" spans="1:9" x14ac:dyDescent="0.25">
      <c r="A327" s="19"/>
      <c r="B327" s="127">
        <f t="shared" si="5"/>
        <v>324</v>
      </c>
      <c r="C327" s="67"/>
      <c r="D327" s="15"/>
      <c r="E327" s="20"/>
      <c r="F327" s="20"/>
      <c r="G327" s="121"/>
      <c r="H327" s="120"/>
      <c r="I327" s="20">
        <f>мар.26!I327+апр.26!F327-апр.26!E327</f>
        <v>1100</v>
      </c>
    </row>
    <row r="328" spans="1:9" x14ac:dyDescent="0.25">
      <c r="A328" s="19"/>
      <c r="B328" s="127">
        <f t="shared" si="5"/>
        <v>325</v>
      </c>
      <c r="C328" s="67"/>
      <c r="D328" s="15"/>
      <c r="E328" s="20"/>
      <c r="F328" s="20"/>
      <c r="G328" s="121"/>
      <c r="H328" s="120"/>
      <c r="I328" s="20">
        <f>мар.26!I328+апр.26!F328-апр.26!E328</f>
        <v>-18900</v>
      </c>
    </row>
    <row r="329" spans="1:9" x14ac:dyDescent="0.25">
      <c r="A329" s="19"/>
      <c r="B329" s="127">
        <f t="shared" si="5"/>
        <v>326</v>
      </c>
      <c r="C329" s="67"/>
      <c r="D329" s="15"/>
      <c r="E329" s="20"/>
      <c r="F329" s="20"/>
      <c r="G329" s="121"/>
      <c r="H329" s="120"/>
      <c r="I329" s="20">
        <f>мар.26!I329+апр.26!F329-апр.26!E329</f>
        <v>-18900</v>
      </c>
    </row>
    <row r="330" spans="1:9" x14ac:dyDescent="0.25">
      <c r="A330" s="19"/>
      <c r="B330" s="127">
        <f t="shared" si="5"/>
        <v>327</v>
      </c>
      <c r="C330" s="67"/>
      <c r="D330" s="15"/>
      <c r="E330" s="20"/>
      <c r="F330" s="20"/>
      <c r="G330" s="121"/>
      <c r="H330" s="120"/>
      <c r="I330" s="20">
        <f>мар.26!I330+апр.26!F330-апр.26!E330</f>
        <v>-2700</v>
      </c>
    </row>
    <row r="331" spans="1:9" x14ac:dyDescent="0.25">
      <c r="A331" s="19"/>
      <c r="B331" s="127">
        <f t="shared" si="5"/>
        <v>328</v>
      </c>
      <c r="C331" s="67"/>
      <c r="D331" s="15"/>
      <c r="E331" s="20"/>
      <c r="F331" s="20"/>
      <c r="G331" s="121"/>
      <c r="H331" s="120"/>
      <c r="I331" s="20">
        <f>мар.26!I331+апр.26!F331-апр.26!E331</f>
        <v>1350</v>
      </c>
    </row>
    <row r="332" spans="1:9" x14ac:dyDescent="0.25">
      <c r="A332" s="19"/>
      <c r="B332" s="127">
        <f t="shared" si="5"/>
        <v>329</v>
      </c>
      <c r="C332" s="67"/>
      <c r="D332" s="15"/>
      <c r="E332" s="20"/>
      <c r="F332" s="20"/>
      <c r="G332" s="121"/>
      <c r="H332" s="120"/>
      <c r="I332" s="20">
        <f>мар.26!I332+апр.26!F332-апр.26!E332</f>
        <v>-18900</v>
      </c>
    </row>
    <row r="333" spans="1:9" x14ac:dyDescent="0.25">
      <c r="A333" s="19"/>
      <c r="B333" s="127">
        <f t="shared" si="5"/>
        <v>330</v>
      </c>
      <c r="C333" s="67"/>
      <c r="D333" s="15"/>
      <c r="E333" s="20"/>
      <c r="F333" s="20"/>
      <c r="G333" s="121"/>
      <c r="H333" s="120"/>
      <c r="I333" s="20">
        <f>мар.26!I333+апр.26!F333-апр.26!E333</f>
        <v>-2700</v>
      </c>
    </row>
    <row r="334" spans="1:9" x14ac:dyDescent="0.25">
      <c r="A334" s="19"/>
      <c r="B334" s="127">
        <f t="shared" si="5"/>
        <v>331</v>
      </c>
      <c r="C334" s="67"/>
      <c r="D334" s="15"/>
      <c r="E334" s="20"/>
      <c r="F334" s="20"/>
      <c r="G334" s="121"/>
      <c r="H334" s="120"/>
      <c r="I334" s="20">
        <f>мар.26!I334+апр.26!F334-апр.26!E334</f>
        <v>1100</v>
      </c>
    </row>
    <row r="335" spans="1:9" x14ac:dyDescent="0.25">
      <c r="A335" s="19"/>
      <c r="B335" s="127">
        <f t="shared" si="5"/>
        <v>332</v>
      </c>
      <c r="C335" s="67"/>
      <c r="D335" s="15"/>
      <c r="E335" s="20"/>
      <c r="F335" s="20"/>
      <c r="G335" s="121"/>
      <c r="H335" s="120"/>
      <c r="I335" s="20">
        <f>мар.26!I335+апр.26!F335-апр.26!E335</f>
        <v>1350</v>
      </c>
    </row>
    <row r="336" spans="1:9" x14ac:dyDescent="0.25">
      <c r="A336" s="19"/>
      <c r="B336" s="127">
        <f t="shared" si="5"/>
        <v>333</v>
      </c>
      <c r="C336" s="67"/>
      <c r="D336" s="15"/>
      <c r="E336" s="20"/>
      <c r="F336" s="20"/>
      <c r="G336" s="121"/>
      <c r="H336" s="120"/>
      <c r="I336" s="20">
        <f>мар.26!I336+апр.26!F336-апр.26!E336</f>
        <v>-4050</v>
      </c>
    </row>
    <row r="337" spans="1:9" x14ac:dyDescent="0.25">
      <c r="A337" s="19"/>
      <c r="B337" s="127">
        <f t="shared" si="5"/>
        <v>334</v>
      </c>
      <c r="C337" s="67"/>
      <c r="D337" s="15"/>
      <c r="E337" s="20"/>
      <c r="F337" s="20"/>
      <c r="G337" s="121"/>
      <c r="H337" s="120"/>
      <c r="I337" s="20">
        <f>мар.26!I337+апр.26!F337-апр.26!E337</f>
        <v>0</v>
      </c>
    </row>
    <row r="338" spans="1:9" x14ac:dyDescent="0.25">
      <c r="A338" s="19"/>
      <c r="B338" s="127">
        <f t="shared" si="5"/>
        <v>335</v>
      </c>
      <c r="C338" s="67"/>
      <c r="D338" s="15"/>
      <c r="E338" s="20"/>
      <c r="F338" s="20"/>
      <c r="G338" s="121"/>
      <c r="H338" s="120"/>
      <c r="I338" s="20">
        <f>мар.26!I338+апр.26!F338-апр.26!E338</f>
        <v>-17400</v>
      </c>
    </row>
    <row r="339" spans="1:9" x14ac:dyDescent="0.25">
      <c r="A339" s="19"/>
      <c r="B339" s="127">
        <f t="shared" si="5"/>
        <v>336</v>
      </c>
      <c r="C339" s="67"/>
      <c r="D339" s="15"/>
      <c r="E339" s="20"/>
      <c r="F339" s="20"/>
      <c r="G339" s="121"/>
      <c r="H339" s="120"/>
      <c r="I339" s="20">
        <f>мар.26!I339+апр.26!F339-апр.26!E339</f>
        <v>300</v>
      </c>
    </row>
    <row r="340" spans="1:9" x14ac:dyDescent="0.25">
      <c r="A340" s="19"/>
      <c r="B340" s="127">
        <f t="shared" si="5"/>
        <v>337</v>
      </c>
      <c r="C340" s="67"/>
      <c r="D340" s="15"/>
      <c r="E340" s="20"/>
      <c r="F340" s="20"/>
      <c r="G340" s="121"/>
      <c r="H340" s="120"/>
      <c r="I340" s="20">
        <f>мар.26!I340+апр.26!F340-апр.26!E340</f>
        <v>-8100</v>
      </c>
    </row>
    <row r="341" spans="1:9" x14ac:dyDescent="0.25">
      <c r="A341" s="19"/>
      <c r="B341" s="127">
        <f t="shared" si="5"/>
        <v>338</v>
      </c>
      <c r="C341" s="67"/>
      <c r="D341" s="15"/>
      <c r="E341" s="20"/>
      <c r="F341" s="20"/>
      <c r="G341" s="121"/>
      <c r="H341" s="120"/>
      <c r="I341" s="20">
        <f>мар.26!I341+апр.26!F341-апр.26!E341</f>
        <v>-2700</v>
      </c>
    </row>
    <row r="342" spans="1:9" x14ac:dyDescent="0.25">
      <c r="A342" s="19"/>
      <c r="B342" s="127">
        <f t="shared" si="5"/>
        <v>339</v>
      </c>
      <c r="C342" s="67"/>
      <c r="D342" s="15"/>
      <c r="E342" s="20"/>
      <c r="F342" s="20"/>
      <c r="G342" s="121"/>
      <c r="H342" s="120"/>
      <c r="I342" s="20">
        <f>мар.26!I342+апр.26!F342-апр.26!E342</f>
        <v>-2700</v>
      </c>
    </row>
    <row r="343" spans="1:9" x14ac:dyDescent="0.25">
      <c r="A343" s="19"/>
      <c r="B343" s="127">
        <f t="shared" si="5"/>
        <v>340</v>
      </c>
      <c r="C343" s="67"/>
      <c r="D343" s="15"/>
      <c r="E343" s="20"/>
      <c r="F343" s="20"/>
      <c r="G343" s="121"/>
      <c r="H343" s="120"/>
      <c r="I343" s="20">
        <f>мар.26!I343+апр.26!F343-апр.26!E343</f>
        <v>0</v>
      </c>
    </row>
    <row r="344" spans="1:9" x14ac:dyDescent="0.25">
      <c r="A344" s="19"/>
      <c r="B344" s="127">
        <f t="shared" si="5"/>
        <v>341</v>
      </c>
      <c r="C344" s="67"/>
      <c r="D344" s="15"/>
      <c r="E344" s="20"/>
      <c r="F344" s="20"/>
      <c r="G344" s="121"/>
      <c r="H344" s="120"/>
      <c r="I344" s="20">
        <f>мар.26!I344+апр.26!F344-апр.26!E344</f>
        <v>-8100</v>
      </c>
    </row>
    <row r="345" spans="1:9" x14ac:dyDescent="0.25">
      <c r="A345" s="19"/>
      <c r="B345" s="127">
        <f t="shared" si="5"/>
        <v>342</v>
      </c>
      <c r="C345" s="67"/>
      <c r="D345" s="15"/>
      <c r="E345" s="20"/>
      <c r="F345" s="20"/>
      <c r="G345" s="121"/>
      <c r="H345" s="120"/>
      <c r="I345" s="20">
        <f>мар.26!I345+апр.26!F345-апр.26!E345</f>
        <v>-4055</v>
      </c>
    </row>
    <row r="346" spans="1:9" x14ac:dyDescent="0.25">
      <c r="A346" s="19"/>
      <c r="B346" s="127">
        <f t="shared" si="5"/>
        <v>343</v>
      </c>
      <c r="C346" s="67"/>
      <c r="D346" s="15"/>
      <c r="E346" s="20"/>
      <c r="F346" s="20"/>
      <c r="G346" s="121"/>
      <c r="H346" s="120"/>
      <c r="I346" s="20">
        <f>мар.26!I346+апр.26!F346-апр.26!E346</f>
        <v>-16250</v>
      </c>
    </row>
    <row r="347" spans="1:9" x14ac:dyDescent="0.25">
      <c r="A347" s="19"/>
      <c r="B347" s="127">
        <f t="shared" si="5"/>
        <v>344</v>
      </c>
      <c r="C347" s="67"/>
      <c r="D347" s="15"/>
      <c r="E347" s="20"/>
      <c r="F347" s="20"/>
      <c r="G347" s="121"/>
      <c r="H347" s="120"/>
      <c r="I347" s="20">
        <f>мар.26!I347+апр.26!F347-апр.26!E347</f>
        <v>-5400</v>
      </c>
    </row>
    <row r="348" spans="1:9" x14ac:dyDescent="0.25">
      <c r="A348" s="19"/>
      <c r="B348" s="127">
        <f t="shared" si="5"/>
        <v>345</v>
      </c>
      <c r="C348" s="67"/>
      <c r="D348" s="15"/>
      <c r="E348" s="20"/>
      <c r="F348" s="20"/>
      <c r="G348" s="121"/>
      <c r="H348" s="120"/>
      <c r="I348" s="20">
        <f>мар.26!I348+апр.26!F348-апр.26!E348</f>
        <v>-18900</v>
      </c>
    </row>
    <row r="349" spans="1:9" x14ac:dyDescent="0.25">
      <c r="A349" s="19"/>
      <c r="B349" s="127">
        <f t="shared" si="5"/>
        <v>346</v>
      </c>
      <c r="C349" s="67"/>
      <c r="D349" s="15"/>
      <c r="E349" s="20"/>
      <c r="F349" s="20"/>
      <c r="G349" s="121"/>
      <c r="H349" s="120"/>
      <c r="I349" s="20">
        <f>мар.26!I349+апр.26!F349-апр.26!E349</f>
        <v>-8600</v>
      </c>
    </row>
    <row r="350" spans="1:9" x14ac:dyDescent="0.25">
      <c r="A350" s="19"/>
      <c r="B350" s="127">
        <f t="shared" si="5"/>
        <v>347</v>
      </c>
      <c r="C350" s="67"/>
      <c r="D350" s="15"/>
      <c r="E350" s="20"/>
      <c r="F350" s="20"/>
      <c r="G350" s="121"/>
      <c r="H350" s="120"/>
      <c r="I350" s="20">
        <f>мар.26!I350+апр.26!F350-апр.26!E350</f>
        <v>-18900</v>
      </c>
    </row>
    <row r="351" spans="1:9" x14ac:dyDescent="0.25">
      <c r="A351" s="19"/>
      <c r="B351" s="127">
        <f t="shared" si="5"/>
        <v>348</v>
      </c>
      <c r="C351" s="67"/>
      <c r="D351" s="15"/>
      <c r="E351" s="20"/>
      <c r="F351" s="20"/>
      <c r="G351" s="121"/>
      <c r="H351" s="120"/>
      <c r="I351" s="20">
        <f>мар.26!I351+апр.26!F351-апр.26!E351</f>
        <v>-1050</v>
      </c>
    </row>
    <row r="352" spans="1:9" x14ac:dyDescent="0.25">
      <c r="A352" s="19"/>
      <c r="B352" s="127">
        <f t="shared" si="5"/>
        <v>349</v>
      </c>
      <c r="C352" s="67"/>
      <c r="D352" s="15"/>
      <c r="E352" s="20"/>
      <c r="F352" s="20"/>
      <c r="G352" s="121"/>
      <c r="H352" s="120"/>
      <c r="I352" s="20">
        <f>мар.26!I352+апр.26!F352-апр.26!E352</f>
        <v>-2700</v>
      </c>
    </row>
    <row r="353" spans="1:9" x14ac:dyDescent="0.25">
      <c r="A353" s="19"/>
      <c r="B353" s="127">
        <v>350</v>
      </c>
      <c r="C353" s="67"/>
      <c r="D353" s="15"/>
      <c r="E353" s="20"/>
      <c r="F353" s="20"/>
      <c r="G353" s="121"/>
      <c r="H353" s="120"/>
      <c r="I353" s="20">
        <f>мар.26!I353+апр.26!F353-апр.26!E353</f>
        <v>-2700</v>
      </c>
    </row>
    <row r="354" spans="1:9" x14ac:dyDescent="0.25">
      <c r="A354" s="19"/>
      <c r="B354" s="127">
        <v>351</v>
      </c>
      <c r="C354" s="67"/>
      <c r="D354" s="15"/>
      <c r="E354" s="20"/>
      <c r="F354" s="20"/>
      <c r="G354" s="121"/>
      <c r="H354" s="120"/>
      <c r="I354" s="20">
        <f>мар.26!I354+апр.26!F354-апр.26!E354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8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609B0A-CCD5-40ED-9B6D-C815AAAF0700}">
  <sheetPr codeName="Лист19">
    <tabColor theme="2" tint="-0.499984740745262"/>
  </sheetPr>
  <dimension ref="A1:I542"/>
  <sheetViews>
    <sheetView workbookViewId="0">
      <selection activeCell="I5" sqref="I5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27" t="s">
        <v>4</v>
      </c>
      <c r="C3" s="173">
        <v>46143</v>
      </c>
      <c r="D3" s="174"/>
      <c r="E3" s="174"/>
      <c r="F3" s="174"/>
      <c r="G3" s="175"/>
      <c r="H3" s="174"/>
      <c r="I3" s="174"/>
    </row>
    <row r="4" spans="1:9" x14ac:dyDescent="0.25">
      <c r="A4" s="16" t="s">
        <v>5</v>
      </c>
      <c r="B4" s="14" t="s">
        <v>6</v>
      </c>
      <c r="C4" s="174"/>
      <c r="D4" s="174"/>
      <c r="E4" s="174"/>
      <c r="F4" s="174"/>
      <c r="G4" s="175"/>
      <c r="H4" s="174"/>
      <c r="I4" s="174"/>
    </row>
    <row r="5" spans="1:9" s="133" customFormat="1" ht="28.5" x14ac:dyDescent="0.25">
      <c r="A5" s="131"/>
      <c r="B5" s="131" t="s">
        <v>8</v>
      </c>
      <c r="C5" s="131" t="s">
        <v>9</v>
      </c>
      <c r="D5" s="131" t="s">
        <v>54</v>
      </c>
      <c r="E5" s="131" t="s">
        <v>55</v>
      </c>
      <c r="F5" s="131" t="s">
        <v>12</v>
      </c>
      <c r="G5" s="131" t="s">
        <v>56</v>
      </c>
      <c r="H5" s="131" t="s">
        <v>57</v>
      </c>
      <c r="I5" s="132" t="s">
        <v>58</v>
      </c>
    </row>
    <row r="6" spans="1:9" x14ac:dyDescent="0.25">
      <c r="A6" s="19"/>
      <c r="B6" s="127">
        <v>1</v>
      </c>
      <c r="C6" s="68"/>
      <c r="D6" s="15"/>
      <c r="E6" s="20"/>
      <c r="F6" s="20"/>
      <c r="G6" s="121"/>
      <c r="H6" s="120"/>
      <c r="I6" s="20">
        <f>апр.26!I6+май.26!F6-май.26!E6</f>
        <v>-5400</v>
      </c>
    </row>
    <row r="7" spans="1:9" x14ac:dyDescent="0.25">
      <c r="A7" s="19"/>
      <c r="B7" s="127">
        <v>2</v>
      </c>
      <c r="C7" s="68"/>
      <c r="D7" s="15"/>
      <c r="E7" s="20"/>
      <c r="F7" s="20"/>
      <c r="G7" s="121"/>
      <c r="H7" s="120"/>
      <c r="I7" s="20">
        <f>апр.26!I7+май.26!F7-май.26!E7</f>
        <v>-1350</v>
      </c>
    </row>
    <row r="8" spans="1:9" x14ac:dyDescent="0.25">
      <c r="A8" s="19"/>
      <c r="B8" s="127">
        <v>3</v>
      </c>
      <c r="C8" s="68"/>
      <c r="D8" s="15"/>
      <c r="E8" s="20"/>
      <c r="F8" s="20"/>
      <c r="G8" s="121"/>
      <c r="H8" s="120"/>
      <c r="I8" s="20">
        <f>апр.26!I8+май.26!F8-май.26!E8</f>
        <v>-1350</v>
      </c>
    </row>
    <row r="9" spans="1:9" x14ac:dyDescent="0.25">
      <c r="A9" s="19"/>
      <c r="B9" s="127">
        <v>4</v>
      </c>
      <c r="C9" s="68"/>
      <c r="D9" s="15"/>
      <c r="E9" s="20"/>
      <c r="F9" s="20"/>
      <c r="G9" s="121"/>
      <c r="H9" s="120"/>
      <c r="I9" s="20">
        <f>апр.26!I9+май.26!F9-май.26!E9</f>
        <v>-2177</v>
      </c>
    </row>
    <row r="10" spans="1:9" x14ac:dyDescent="0.25">
      <c r="A10" s="19"/>
      <c r="B10" s="127">
        <v>5</v>
      </c>
      <c r="C10" s="68"/>
      <c r="D10" s="15"/>
      <c r="E10" s="20"/>
      <c r="F10" s="20"/>
      <c r="G10" s="121"/>
      <c r="H10" s="120"/>
      <c r="I10" s="20">
        <f>апр.26!I10+май.26!F10-май.26!E10</f>
        <v>550</v>
      </c>
    </row>
    <row r="11" spans="1:9" x14ac:dyDescent="0.25">
      <c r="A11" s="19"/>
      <c r="B11" s="127">
        <v>6</v>
      </c>
      <c r="C11" s="67"/>
      <c r="D11" s="15"/>
      <c r="E11" s="20"/>
      <c r="F11" s="20"/>
      <c r="G11" s="121"/>
      <c r="H11" s="120"/>
      <c r="I11" s="20">
        <f>апр.26!I11+май.26!F11-май.26!E11</f>
        <v>-18900</v>
      </c>
    </row>
    <row r="12" spans="1:9" x14ac:dyDescent="0.25">
      <c r="A12" s="19"/>
      <c r="B12" s="127">
        <v>7</v>
      </c>
      <c r="C12" s="68"/>
      <c r="D12" s="15"/>
      <c r="E12" s="20"/>
      <c r="F12" s="20"/>
      <c r="G12" s="121"/>
      <c r="H12" s="120"/>
      <c r="I12" s="20">
        <f>апр.26!I12+май.26!F12-май.26!E12</f>
        <v>11600</v>
      </c>
    </row>
    <row r="13" spans="1:9" x14ac:dyDescent="0.25">
      <c r="A13" s="19"/>
      <c r="B13" s="127">
        <v>8</v>
      </c>
      <c r="C13" s="67"/>
      <c r="D13" s="15"/>
      <c r="E13" s="20"/>
      <c r="F13" s="20"/>
      <c r="G13" s="121"/>
      <c r="H13" s="120"/>
      <c r="I13" s="20">
        <f>апр.26!I13+май.26!F13-май.26!E13</f>
        <v>-1350</v>
      </c>
    </row>
    <row r="14" spans="1:9" x14ac:dyDescent="0.25">
      <c r="A14" s="22"/>
      <c r="B14" s="127" t="s">
        <v>17</v>
      </c>
      <c r="C14" s="68"/>
      <c r="D14" s="15"/>
      <c r="E14" s="20"/>
      <c r="F14" s="20"/>
      <c r="G14" s="121"/>
      <c r="H14" s="120"/>
      <c r="I14" s="20">
        <f>апр.26!I14+май.26!F14-май.26!E14</f>
        <v>-56700</v>
      </c>
    </row>
    <row r="15" spans="1:9" x14ac:dyDescent="0.25">
      <c r="A15" s="22"/>
      <c r="B15" s="127">
        <v>11</v>
      </c>
      <c r="C15" s="67"/>
      <c r="D15" s="15"/>
      <c r="E15" s="20"/>
      <c r="F15" s="20"/>
      <c r="G15" s="121"/>
      <c r="H15" s="120"/>
      <c r="I15" s="20">
        <f>апр.26!I15+май.26!F15-май.26!E15</f>
        <v>-5400</v>
      </c>
    </row>
    <row r="16" spans="1:9" x14ac:dyDescent="0.25">
      <c r="A16" s="19"/>
      <c r="B16" s="127">
        <v>12</v>
      </c>
      <c r="C16" s="67"/>
      <c r="D16" s="15"/>
      <c r="E16" s="20"/>
      <c r="F16" s="20"/>
      <c r="G16" s="121"/>
      <c r="H16" s="120"/>
      <c r="I16" s="20">
        <f>апр.26!I16+май.26!F16-май.26!E16</f>
        <v>-2700</v>
      </c>
    </row>
    <row r="17" spans="1:9" x14ac:dyDescent="0.25">
      <c r="A17" s="22"/>
      <c r="B17" s="127">
        <v>13</v>
      </c>
      <c r="C17" s="67"/>
      <c r="D17" s="15"/>
      <c r="E17" s="20"/>
      <c r="F17" s="20"/>
      <c r="G17" s="121"/>
      <c r="H17" s="120"/>
      <c r="I17" s="20">
        <f>апр.26!I17+май.26!F17-май.26!E17</f>
        <v>-4050</v>
      </c>
    </row>
    <row r="18" spans="1:9" x14ac:dyDescent="0.25">
      <c r="A18" s="22"/>
      <c r="B18" s="127">
        <v>14</v>
      </c>
      <c r="C18" s="67"/>
      <c r="D18" s="15"/>
      <c r="E18" s="20"/>
      <c r="F18" s="20"/>
      <c r="G18" s="121"/>
      <c r="H18" s="120"/>
      <c r="I18" s="20">
        <f>апр.26!I18+май.26!F18-май.26!E18</f>
        <v>-2700</v>
      </c>
    </row>
    <row r="19" spans="1:9" x14ac:dyDescent="0.25">
      <c r="A19" s="22"/>
      <c r="B19" s="127" t="s">
        <v>18</v>
      </c>
      <c r="C19" s="67"/>
      <c r="D19" s="15"/>
      <c r="E19" s="20"/>
      <c r="F19" s="20"/>
      <c r="G19" s="121"/>
      <c r="H19" s="120"/>
      <c r="I19" s="20">
        <f>апр.26!I19+май.26!F19-май.26!E19</f>
        <v>-1350</v>
      </c>
    </row>
    <row r="20" spans="1:9" x14ac:dyDescent="0.25">
      <c r="A20" s="22"/>
      <c r="B20" s="127">
        <v>17</v>
      </c>
      <c r="C20" s="67"/>
      <c r="D20" s="15"/>
      <c r="E20" s="20"/>
      <c r="F20" s="20"/>
      <c r="G20" s="121"/>
      <c r="H20" s="120"/>
      <c r="I20" s="20">
        <f>апр.26!I20+май.26!F20-май.26!E20</f>
        <v>-1350</v>
      </c>
    </row>
    <row r="21" spans="1:9" x14ac:dyDescent="0.25">
      <c r="A21" s="22"/>
      <c r="B21" s="127">
        <v>18</v>
      </c>
      <c r="C21" s="67"/>
      <c r="D21" s="15"/>
      <c r="E21" s="20"/>
      <c r="F21" s="20"/>
      <c r="G21" s="121"/>
      <c r="H21" s="120"/>
      <c r="I21" s="20">
        <f>апр.26!I21+май.26!F21-май.26!E21</f>
        <v>-2700</v>
      </c>
    </row>
    <row r="22" spans="1:9" x14ac:dyDescent="0.25">
      <c r="A22" s="19"/>
      <c r="B22" s="127">
        <v>19</v>
      </c>
      <c r="C22" s="67"/>
      <c r="D22" s="15"/>
      <c r="E22" s="20"/>
      <c r="F22" s="20"/>
      <c r="G22" s="121"/>
      <c r="H22" s="120"/>
      <c r="I22" s="20">
        <f>апр.26!I22+май.26!F22-май.26!E22</f>
        <v>-1350</v>
      </c>
    </row>
    <row r="23" spans="1:9" x14ac:dyDescent="0.25">
      <c r="A23" s="22"/>
      <c r="B23" s="127">
        <v>20</v>
      </c>
      <c r="C23" s="67"/>
      <c r="D23" s="15"/>
      <c r="E23" s="20"/>
      <c r="F23" s="20"/>
      <c r="G23" s="121"/>
      <c r="H23" s="120"/>
      <c r="I23" s="20">
        <f>апр.26!I23+май.26!F23-май.26!E23</f>
        <v>-5400</v>
      </c>
    </row>
    <row r="24" spans="1:9" x14ac:dyDescent="0.25">
      <c r="A24" s="22"/>
      <c r="B24" s="127">
        <v>21</v>
      </c>
      <c r="C24" s="67"/>
      <c r="D24" s="15"/>
      <c r="E24" s="20"/>
      <c r="F24" s="20"/>
      <c r="G24" s="121"/>
      <c r="H24" s="120"/>
      <c r="I24" s="20">
        <f>апр.26!I24+май.26!F24-май.26!E24</f>
        <v>-2700</v>
      </c>
    </row>
    <row r="25" spans="1:9" x14ac:dyDescent="0.25">
      <c r="A25" s="22"/>
      <c r="B25" s="127">
        <v>22</v>
      </c>
      <c r="C25" s="67"/>
      <c r="D25" s="15"/>
      <c r="E25" s="20"/>
      <c r="F25" s="20"/>
      <c r="G25" s="121"/>
      <c r="H25" s="120"/>
      <c r="I25" s="20">
        <f>апр.26!I25+май.26!F25-май.26!E25</f>
        <v>-2700</v>
      </c>
    </row>
    <row r="26" spans="1:9" x14ac:dyDescent="0.25">
      <c r="A26" s="22"/>
      <c r="B26" s="127" t="s">
        <v>19</v>
      </c>
      <c r="C26" s="67"/>
      <c r="D26" s="15"/>
      <c r="E26" s="20"/>
      <c r="F26" s="20"/>
      <c r="G26" s="121"/>
      <c r="H26" s="120"/>
      <c r="I26" s="20">
        <f>апр.26!I26+май.26!F26-май.26!E26</f>
        <v>-37800</v>
      </c>
    </row>
    <row r="27" spans="1:9" x14ac:dyDescent="0.25">
      <c r="A27" s="19"/>
      <c r="B27" s="127">
        <v>25</v>
      </c>
      <c r="C27" s="67"/>
      <c r="D27" s="15"/>
      <c r="E27" s="20"/>
      <c r="F27" s="20"/>
      <c r="G27" s="121"/>
      <c r="H27" s="120"/>
      <c r="I27" s="20">
        <f>апр.26!I27+май.26!F27-май.26!E27</f>
        <v>-2700</v>
      </c>
    </row>
    <row r="28" spans="1:9" x14ac:dyDescent="0.25">
      <c r="A28" s="22"/>
      <c r="B28" s="127">
        <v>26</v>
      </c>
      <c r="C28" s="67"/>
      <c r="D28" s="15"/>
      <c r="E28" s="20"/>
      <c r="F28" s="20"/>
      <c r="G28" s="121"/>
      <c r="H28" s="120"/>
      <c r="I28" s="20">
        <f>апр.26!I28+май.26!F28-май.26!E28</f>
        <v>1350</v>
      </c>
    </row>
    <row r="29" spans="1:9" x14ac:dyDescent="0.25">
      <c r="A29" s="22"/>
      <c r="B29" s="127">
        <v>27</v>
      </c>
      <c r="C29" s="67"/>
      <c r="D29" s="15"/>
      <c r="E29" s="20"/>
      <c r="F29" s="20"/>
      <c r="G29" s="121"/>
      <c r="H29" s="120"/>
      <c r="I29" s="20">
        <f>апр.26!I29+май.26!F29-май.26!E29</f>
        <v>1350</v>
      </c>
    </row>
    <row r="30" spans="1:9" x14ac:dyDescent="0.25">
      <c r="A30" s="22"/>
      <c r="B30" s="127">
        <v>28</v>
      </c>
      <c r="C30" s="67"/>
      <c r="D30" s="15"/>
      <c r="E30" s="20"/>
      <c r="F30" s="20"/>
      <c r="G30" s="121"/>
      <c r="H30" s="120"/>
      <c r="I30" s="20">
        <f>апр.26!I30+май.26!F30-май.26!E30</f>
        <v>0</v>
      </c>
    </row>
    <row r="31" spans="1:9" x14ac:dyDescent="0.25">
      <c r="A31" s="22"/>
      <c r="B31" s="127">
        <v>29</v>
      </c>
      <c r="C31" s="67"/>
      <c r="D31" s="15"/>
      <c r="E31" s="20"/>
      <c r="F31" s="20"/>
      <c r="G31" s="121"/>
      <c r="H31" s="120"/>
      <c r="I31" s="20">
        <f>апр.26!I31+май.26!F31-май.26!E31</f>
        <v>-5400</v>
      </c>
    </row>
    <row r="32" spans="1:9" x14ac:dyDescent="0.25">
      <c r="A32" s="19"/>
      <c r="B32" s="127" t="s">
        <v>20</v>
      </c>
      <c r="C32" s="67"/>
      <c r="D32" s="15"/>
      <c r="E32" s="20"/>
      <c r="F32" s="20"/>
      <c r="G32" s="121"/>
      <c r="H32" s="120"/>
      <c r="I32" s="20">
        <f>апр.26!I32+май.26!F32-май.26!E32</f>
        <v>-8100</v>
      </c>
    </row>
    <row r="33" spans="1:9" x14ac:dyDescent="0.25">
      <c r="A33" s="19"/>
      <c r="B33" s="127">
        <v>32</v>
      </c>
      <c r="C33" s="67"/>
      <c r="D33" s="15"/>
      <c r="E33" s="20"/>
      <c r="F33" s="20"/>
      <c r="G33" s="121"/>
      <c r="H33" s="120"/>
      <c r="I33" s="20">
        <f>апр.26!I33+май.26!F33-май.26!E33</f>
        <v>9500</v>
      </c>
    </row>
    <row r="34" spans="1:9" x14ac:dyDescent="0.25">
      <c r="A34" s="22"/>
      <c r="B34" s="127">
        <v>34</v>
      </c>
      <c r="C34" s="67"/>
      <c r="D34" s="15"/>
      <c r="E34" s="20"/>
      <c r="F34" s="20"/>
      <c r="G34" s="121"/>
      <c r="H34" s="120"/>
      <c r="I34" s="20">
        <f>апр.26!I34+май.26!F34-май.26!E34</f>
        <v>-2400</v>
      </c>
    </row>
    <row r="35" spans="1:9" x14ac:dyDescent="0.25">
      <c r="A35" s="22"/>
      <c r="B35" s="127">
        <v>35</v>
      </c>
      <c r="C35" s="67"/>
      <c r="D35" s="15"/>
      <c r="E35" s="20"/>
      <c r="F35" s="20"/>
      <c r="G35" s="121"/>
      <c r="H35" s="120"/>
      <c r="I35" s="20">
        <f>апр.26!I35+май.26!F35-май.26!E35</f>
        <v>9450</v>
      </c>
    </row>
    <row r="36" spans="1:9" x14ac:dyDescent="0.25">
      <c r="A36" s="22"/>
      <c r="B36" s="127">
        <v>36</v>
      </c>
      <c r="C36" s="67"/>
      <c r="D36" s="15"/>
      <c r="E36" s="20"/>
      <c r="F36" s="20"/>
      <c r="G36" s="121"/>
      <c r="H36" s="120"/>
      <c r="I36" s="20">
        <f>апр.26!I36+май.26!F36-май.26!E36</f>
        <v>-4050</v>
      </c>
    </row>
    <row r="37" spans="1:9" x14ac:dyDescent="0.25">
      <c r="A37" s="22"/>
      <c r="B37" s="127">
        <v>37</v>
      </c>
      <c r="C37" s="67"/>
      <c r="D37" s="15"/>
      <c r="E37" s="20"/>
      <c r="F37" s="20"/>
      <c r="G37" s="121"/>
      <c r="H37" s="120"/>
      <c r="I37" s="20">
        <f>апр.26!I37+май.26!F37-май.26!E37</f>
        <v>-11400</v>
      </c>
    </row>
    <row r="38" spans="1:9" x14ac:dyDescent="0.25">
      <c r="A38" s="22"/>
      <c r="B38" s="127" t="s">
        <v>21</v>
      </c>
      <c r="C38" s="67"/>
      <c r="D38" s="15"/>
      <c r="E38" s="20"/>
      <c r="F38" s="20"/>
      <c r="G38" s="121"/>
      <c r="H38" s="120"/>
      <c r="I38" s="20">
        <f>апр.26!I38+май.26!F38-май.26!E38</f>
        <v>-1000</v>
      </c>
    </row>
    <row r="39" spans="1:9" x14ac:dyDescent="0.25">
      <c r="A39" s="23"/>
      <c r="B39" s="127">
        <v>38</v>
      </c>
      <c r="C39" s="68"/>
      <c r="D39" s="15"/>
      <c r="E39" s="20"/>
      <c r="F39" s="20"/>
      <c r="G39" s="121"/>
      <c r="H39" s="120"/>
      <c r="I39" s="20">
        <f>апр.26!I39+май.26!F39-май.26!E39</f>
        <v>-3150</v>
      </c>
    </row>
    <row r="40" spans="1:9" x14ac:dyDescent="0.25">
      <c r="A40" s="23"/>
      <c r="B40" s="127">
        <v>39</v>
      </c>
      <c r="C40" s="68"/>
      <c r="D40" s="15"/>
      <c r="E40" s="20"/>
      <c r="F40" s="20"/>
      <c r="G40" s="121"/>
      <c r="H40" s="120"/>
      <c r="I40" s="20">
        <f>апр.26!I40+май.26!F40-май.26!E40</f>
        <v>-4050</v>
      </c>
    </row>
    <row r="41" spans="1:9" x14ac:dyDescent="0.25">
      <c r="A41" s="23"/>
      <c r="B41" s="127">
        <v>40</v>
      </c>
      <c r="C41" s="68"/>
      <c r="D41" s="15"/>
      <c r="E41" s="20"/>
      <c r="F41" s="20"/>
      <c r="G41" s="121"/>
      <c r="H41" s="120"/>
      <c r="I41" s="20">
        <f>апр.26!I41+май.26!F41-май.26!E41</f>
        <v>1350</v>
      </c>
    </row>
    <row r="42" spans="1:9" x14ac:dyDescent="0.25">
      <c r="A42" s="23"/>
      <c r="B42" s="127">
        <v>41</v>
      </c>
      <c r="C42" s="68"/>
      <c r="D42" s="15"/>
      <c r="E42" s="20"/>
      <c r="F42" s="20"/>
      <c r="G42" s="121"/>
      <c r="H42" s="120"/>
      <c r="I42" s="20">
        <f>апр.26!I42+май.26!F42-май.26!E42</f>
        <v>-2700</v>
      </c>
    </row>
    <row r="43" spans="1:9" x14ac:dyDescent="0.25">
      <c r="A43" s="23"/>
      <c r="B43" s="127">
        <v>42</v>
      </c>
      <c r="C43" s="67"/>
      <c r="D43" s="15"/>
      <c r="E43" s="20"/>
      <c r="F43" s="20"/>
      <c r="G43" s="121"/>
      <c r="H43" s="120"/>
      <c r="I43" s="20">
        <f>апр.26!I43+май.26!F43-май.26!E43</f>
        <v>-2700</v>
      </c>
    </row>
    <row r="44" spans="1:9" x14ac:dyDescent="0.25">
      <c r="A44" s="23"/>
      <c r="B44" s="127">
        <v>43</v>
      </c>
      <c r="C44" s="68"/>
      <c r="D44" s="15"/>
      <c r="E44" s="20"/>
      <c r="F44" s="20"/>
      <c r="G44" s="121"/>
      <c r="H44" s="120"/>
      <c r="I44" s="20">
        <f>апр.26!I44+май.26!F44-май.26!E44</f>
        <v>-2700</v>
      </c>
    </row>
    <row r="45" spans="1:9" x14ac:dyDescent="0.25">
      <c r="A45" s="23"/>
      <c r="B45" s="127">
        <v>44</v>
      </c>
      <c r="C45" s="68"/>
      <c r="D45" s="15"/>
      <c r="E45" s="20"/>
      <c r="F45" s="20"/>
      <c r="G45" s="121"/>
      <c r="H45" s="120"/>
      <c r="I45" s="20">
        <f>апр.26!I45+май.26!F45-май.26!E45</f>
        <v>0</v>
      </c>
    </row>
    <row r="46" spans="1:9" x14ac:dyDescent="0.25">
      <c r="A46" s="23"/>
      <c r="B46" s="127">
        <v>45</v>
      </c>
      <c r="C46" s="68"/>
      <c r="D46" s="15"/>
      <c r="E46" s="20"/>
      <c r="F46" s="20"/>
      <c r="G46" s="121"/>
      <c r="H46" s="120"/>
      <c r="I46" s="20">
        <f>апр.26!I46+май.26!F46-май.26!E46</f>
        <v>3450</v>
      </c>
    </row>
    <row r="47" spans="1:9" x14ac:dyDescent="0.25">
      <c r="A47" s="23"/>
      <c r="B47" s="127">
        <v>46</v>
      </c>
      <c r="C47" s="68"/>
      <c r="D47" s="15"/>
      <c r="E47" s="20"/>
      <c r="F47" s="20"/>
      <c r="G47" s="121"/>
      <c r="H47" s="120"/>
      <c r="I47" s="20">
        <f>апр.26!I47+май.26!F47-май.26!E47</f>
        <v>-2700</v>
      </c>
    </row>
    <row r="48" spans="1:9" x14ac:dyDescent="0.25">
      <c r="A48" s="23"/>
      <c r="B48" s="127">
        <v>47</v>
      </c>
      <c r="C48" s="68"/>
      <c r="D48" s="15"/>
      <c r="E48" s="20"/>
      <c r="F48" s="20"/>
      <c r="G48" s="121"/>
      <c r="H48" s="120"/>
      <c r="I48" s="20">
        <f>апр.26!I48+май.26!F48-май.26!E48</f>
        <v>-2700</v>
      </c>
    </row>
    <row r="49" spans="1:9" x14ac:dyDescent="0.25">
      <c r="A49" s="23"/>
      <c r="B49" s="127">
        <v>48</v>
      </c>
      <c r="C49" s="68"/>
      <c r="D49" s="15"/>
      <c r="E49" s="20"/>
      <c r="F49" s="20"/>
      <c r="G49" s="121"/>
      <c r="H49" s="120"/>
      <c r="I49" s="20">
        <f>апр.26!I49+май.26!F49-май.26!E49</f>
        <v>-2700</v>
      </c>
    </row>
    <row r="50" spans="1:9" x14ac:dyDescent="0.25">
      <c r="A50" s="22"/>
      <c r="B50" s="127">
        <v>49</v>
      </c>
      <c r="C50" s="68"/>
      <c r="D50" s="15"/>
      <c r="E50" s="20"/>
      <c r="F50" s="20"/>
      <c r="G50" s="121"/>
      <c r="H50" s="120"/>
      <c r="I50" s="20">
        <f>апр.26!I50+май.26!F50-май.26!E50</f>
        <v>-2700</v>
      </c>
    </row>
    <row r="51" spans="1:9" x14ac:dyDescent="0.25">
      <c r="A51" s="22"/>
      <c r="B51" s="127" t="s">
        <v>22</v>
      </c>
      <c r="C51" s="68"/>
      <c r="D51" s="15"/>
      <c r="E51" s="20"/>
      <c r="F51" s="20"/>
      <c r="G51" s="121"/>
      <c r="H51" s="120"/>
      <c r="I51" s="20">
        <f>апр.26!I51+май.26!F51-май.26!E51</f>
        <v>-16550</v>
      </c>
    </row>
    <row r="52" spans="1:9" x14ac:dyDescent="0.25">
      <c r="A52" s="22"/>
      <c r="B52" s="127">
        <v>50</v>
      </c>
      <c r="C52" s="68"/>
      <c r="D52" s="15"/>
      <c r="E52" s="20"/>
      <c r="F52" s="20"/>
      <c r="G52" s="121"/>
      <c r="H52" s="120"/>
      <c r="I52" s="20">
        <f>апр.26!I52+май.26!F52-май.26!E52</f>
        <v>1350</v>
      </c>
    </row>
    <row r="53" spans="1:9" x14ac:dyDescent="0.25">
      <c r="A53" s="22"/>
      <c r="B53" s="127">
        <v>51</v>
      </c>
      <c r="C53" s="68"/>
      <c r="D53" s="15"/>
      <c r="E53" s="20"/>
      <c r="F53" s="20"/>
      <c r="G53" s="121"/>
      <c r="H53" s="120"/>
      <c r="I53" s="20">
        <f>апр.26!I53+май.26!F53-май.26!E53</f>
        <v>-18900</v>
      </c>
    </row>
    <row r="54" spans="1:9" x14ac:dyDescent="0.25">
      <c r="A54" s="22"/>
      <c r="B54" s="127" t="s">
        <v>23</v>
      </c>
      <c r="C54" s="68"/>
      <c r="D54" s="15"/>
      <c r="E54" s="20"/>
      <c r="F54" s="20"/>
      <c r="G54" s="121"/>
      <c r="H54" s="120"/>
      <c r="I54" s="20">
        <f>апр.26!I54+май.26!F54-май.26!E54</f>
        <v>-18900</v>
      </c>
    </row>
    <row r="55" spans="1:9" x14ac:dyDescent="0.25">
      <c r="A55" s="22"/>
      <c r="B55" s="127">
        <v>52</v>
      </c>
      <c r="C55" s="68"/>
      <c r="D55" s="15"/>
      <c r="E55" s="20"/>
      <c r="F55" s="20"/>
      <c r="G55" s="121"/>
      <c r="H55" s="120"/>
      <c r="I55" s="20">
        <f>апр.26!I55+май.26!F55-май.26!E55</f>
        <v>-18900</v>
      </c>
    </row>
    <row r="56" spans="1:9" x14ac:dyDescent="0.25">
      <c r="A56" s="22"/>
      <c r="B56" s="127">
        <v>53</v>
      </c>
      <c r="C56" s="68"/>
      <c r="D56" s="15"/>
      <c r="E56" s="20"/>
      <c r="F56" s="20"/>
      <c r="G56" s="121"/>
      <c r="H56" s="120"/>
      <c r="I56" s="20">
        <f>апр.26!I56+май.26!F56-май.26!E56</f>
        <v>2550</v>
      </c>
    </row>
    <row r="57" spans="1:9" x14ac:dyDescent="0.25">
      <c r="A57" s="22"/>
      <c r="B57" s="127" t="s">
        <v>24</v>
      </c>
      <c r="C57" s="68"/>
      <c r="D57" s="15"/>
      <c r="E57" s="20"/>
      <c r="F57" s="20"/>
      <c r="G57" s="121"/>
      <c r="H57" s="120"/>
      <c r="I57" s="20">
        <f>апр.26!I57+май.26!F57-май.26!E57</f>
        <v>-1350</v>
      </c>
    </row>
    <row r="58" spans="1:9" x14ac:dyDescent="0.25">
      <c r="A58" s="22"/>
      <c r="B58" s="127">
        <v>56</v>
      </c>
      <c r="C58" s="67"/>
      <c r="D58" s="15"/>
      <c r="E58" s="20"/>
      <c r="F58" s="20"/>
      <c r="G58" s="121"/>
      <c r="H58" s="120"/>
      <c r="I58" s="20">
        <f>апр.26!I58+май.26!F58-май.26!E58</f>
        <v>-5600</v>
      </c>
    </row>
    <row r="59" spans="1:9" x14ac:dyDescent="0.25">
      <c r="A59" s="22"/>
      <c r="B59" s="127">
        <v>57</v>
      </c>
      <c r="C59" s="68"/>
      <c r="D59" s="15"/>
      <c r="E59" s="20"/>
      <c r="F59" s="20"/>
      <c r="G59" s="121"/>
      <c r="H59" s="120"/>
      <c r="I59" s="20">
        <f>апр.26!I59+май.26!F59-май.26!E59</f>
        <v>-2700</v>
      </c>
    </row>
    <row r="60" spans="1:9" x14ac:dyDescent="0.25">
      <c r="A60" s="23"/>
      <c r="B60" s="127">
        <v>58</v>
      </c>
      <c r="C60" s="68"/>
      <c r="D60" s="15"/>
      <c r="E60" s="20"/>
      <c r="F60" s="20"/>
      <c r="G60" s="121"/>
      <c r="H60" s="120"/>
      <c r="I60" s="20">
        <f>апр.26!I60+май.26!F60-май.26!E60</f>
        <v>-3900</v>
      </c>
    </row>
    <row r="61" spans="1:9" x14ac:dyDescent="0.25">
      <c r="A61" s="19"/>
      <c r="B61" s="127">
        <v>60</v>
      </c>
      <c r="C61" s="68"/>
      <c r="D61" s="15"/>
      <c r="E61" s="20"/>
      <c r="F61" s="20"/>
      <c r="G61" s="121"/>
      <c r="H61" s="120"/>
      <c r="I61" s="20">
        <f>апр.26!I61+май.26!F61-май.26!E61</f>
        <v>-2700</v>
      </c>
    </row>
    <row r="62" spans="1:9" x14ac:dyDescent="0.25">
      <c r="A62" s="19"/>
      <c r="B62" s="127">
        <v>61</v>
      </c>
      <c r="C62" s="68"/>
      <c r="D62" s="15"/>
      <c r="E62" s="20"/>
      <c r="F62" s="20"/>
      <c r="G62" s="121"/>
      <c r="H62" s="120"/>
      <c r="I62" s="20">
        <f>апр.26!I62+май.26!F62-май.26!E62</f>
        <v>-750</v>
      </c>
    </row>
    <row r="63" spans="1:9" x14ac:dyDescent="0.25">
      <c r="A63" s="19"/>
      <c r="B63" s="127">
        <v>62</v>
      </c>
      <c r="C63" s="68"/>
      <c r="D63" s="15"/>
      <c r="E63" s="20"/>
      <c r="F63" s="20"/>
      <c r="G63" s="121"/>
      <c r="H63" s="120"/>
      <c r="I63" s="20">
        <f>апр.26!I63+май.26!F63-май.26!E63</f>
        <v>-2900</v>
      </c>
    </row>
    <row r="64" spans="1:9" x14ac:dyDescent="0.25">
      <c r="A64" s="19"/>
      <c r="B64" s="127">
        <v>63</v>
      </c>
      <c r="C64" s="68"/>
      <c r="D64" s="15"/>
      <c r="E64" s="20"/>
      <c r="F64" s="20"/>
      <c r="G64" s="121"/>
      <c r="H64" s="120"/>
      <c r="I64" s="20">
        <f>апр.26!I64+май.26!F64-май.26!E64</f>
        <v>-1350</v>
      </c>
    </row>
    <row r="65" spans="1:9" x14ac:dyDescent="0.25">
      <c r="A65" s="23"/>
      <c r="B65" s="127">
        <v>64</v>
      </c>
      <c r="C65" s="68"/>
      <c r="D65" s="15"/>
      <c r="E65" s="20"/>
      <c r="F65" s="20"/>
      <c r="G65" s="121"/>
      <c r="H65" s="120"/>
      <c r="I65" s="20">
        <f>апр.26!I65+май.26!F65-май.26!E65</f>
        <v>0</v>
      </c>
    </row>
    <row r="66" spans="1:9" x14ac:dyDescent="0.25">
      <c r="A66" s="23"/>
      <c r="B66" s="127">
        <v>65.66</v>
      </c>
      <c r="C66" s="68"/>
      <c r="D66" s="15"/>
      <c r="E66" s="20"/>
      <c r="F66" s="20"/>
      <c r="G66" s="121"/>
      <c r="H66" s="120"/>
      <c r="I66" s="20">
        <f>апр.26!I66+май.26!F66-май.26!E66</f>
        <v>-5400</v>
      </c>
    </row>
    <row r="67" spans="1:9" x14ac:dyDescent="0.25">
      <c r="A67" s="23"/>
      <c r="B67" s="127">
        <v>67</v>
      </c>
      <c r="C67" s="68"/>
      <c r="D67" s="15"/>
      <c r="E67" s="20"/>
      <c r="F67" s="20"/>
      <c r="G67" s="121"/>
      <c r="H67" s="120"/>
      <c r="I67" s="20">
        <f>апр.26!I67+май.26!F67-май.26!E67</f>
        <v>-10800</v>
      </c>
    </row>
    <row r="68" spans="1:9" x14ac:dyDescent="0.25">
      <c r="A68" s="23"/>
      <c r="B68" s="127">
        <v>68</v>
      </c>
      <c r="C68" s="68"/>
      <c r="D68" s="15"/>
      <c r="E68" s="20"/>
      <c r="F68" s="20"/>
      <c r="G68" s="121"/>
      <c r="H68" s="120"/>
      <c r="I68" s="20">
        <f>апр.26!I68+май.26!F68-май.26!E68</f>
        <v>-2700</v>
      </c>
    </row>
    <row r="69" spans="1:9" x14ac:dyDescent="0.25">
      <c r="A69" s="23"/>
      <c r="B69" s="127">
        <v>69</v>
      </c>
      <c r="C69" s="68"/>
      <c r="D69" s="15"/>
      <c r="E69" s="20"/>
      <c r="F69" s="20"/>
      <c r="G69" s="121"/>
      <c r="H69" s="120"/>
      <c r="I69" s="20">
        <f>апр.26!I69+май.26!F69-май.26!E69</f>
        <v>-1342</v>
      </c>
    </row>
    <row r="70" spans="1:9" x14ac:dyDescent="0.25">
      <c r="A70" s="23"/>
      <c r="B70" s="127">
        <v>70</v>
      </c>
      <c r="C70" s="68"/>
      <c r="D70" s="15"/>
      <c r="E70" s="20"/>
      <c r="F70" s="20"/>
      <c r="G70" s="121"/>
      <c r="H70" s="120"/>
      <c r="I70" s="20">
        <f>апр.26!I70+май.26!F70-май.26!E70</f>
        <v>-1320</v>
      </c>
    </row>
    <row r="71" spans="1:9" x14ac:dyDescent="0.25">
      <c r="A71" s="23"/>
      <c r="B71" s="22">
        <v>71</v>
      </c>
      <c r="C71" s="71"/>
      <c r="D71" s="15"/>
      <c r="E71" s="20"/>
      <c r="F71" s="20"/>
      <c r="G71" s="121"/>
      <c r="H71" s="120"/>
      <c r="I71" s="20">
        <f>апр.26!I71+май.26!F71-май.26!E71</f>
        <v>-6350</v>
      </c>
    </row>
    <row r="72" spans="1:9" x14ac:dyDescent="0.25">
      <c r="A72" s="23"/>
      <c r="B72" s="127">
        <v>72</v>
      </c>
      <c r="C72" s="67"/>
      <c r="D72" s="15"/>
      <c r="E72" s="20"/>
      <c r="F72" s="20"/>
      <c r="G72" s="121"/>
      <c r="H72" s="120"/>
      <c r="I72" s="20">
        <f>апр.26!I72+май.26!F72-май.26!E72</f>
        <v>-2700</v>
      </c>
    </row>
    <row r="73" spans="1:9" x14ac:dyDescent="0.25">
      <c r="A73" s="23"/>
      <c r="B73" s="127">
        <v>73</v>
      </c>
      <c r="C73" s="68"/>
      <c r="D73" s="15"/>
      <c r="E73" s="20"/>
      <c r="F73" s="20"/>
      <c r="G73" s="121"/>
      <c r="H73" s="120"/>
      <c r="I73" s="20">
        <f>апр.26!I73+май.26!F73-май.26!E73</f>
        <v>-13900</v>
      </c>
    </row>
    <row r="74" spans="1:9" x14ac:dyDescent="0.25">
      <c r="A74" s="19"/>
      <c r="B74" s="127">
        <v>74</v>
      </c>
      <c r="C74" s="68"/>
      <c r="D74" s="15"/>
      <c r="E74" s="20"/>
      <c r="F74" s="20"/>
      <c r="G74" s="121"/>
      <c r="H74" s="120"/>
      <c r="I74" s="20">
        <f>апр.26!I74+май.26!F74-май.26!E74</f>
        <v>-18900</v>
      </c>
    </row>
    <row r="75" spans="1:9" x14ac:dyDescent="0.25">
      <c r="A75" s="22"/>
      <c r="B75" s="127">
        <v>75</v>
      </c>
      <c r="C75" s="68"/>
      <c r="D75" s="15"/>
      <c r="E75" s="20"/>
      <c r="F75" s="20"/>
      <c r="G75" s="121"/>
      <c r="H75" s="120"/>
      <c r="I75" s="20">
        <f>апр.26!I75+май.26!F75-май.26!E75</f>
        <v>-18900</v>
      </c>
    </row>
    <row r="76" spans="1:9" x14ac:dyDescent="0.25">
      <c r="A76" s="19"/>
      <c r="B76" s="127">
        <v>76</v>
      </c>
      <c r="C76" s="68"/>
      <c r="D76" s="15"/>
      <c r="E76" s="20"/>
      <c r="F76" s="20"/>
      <c r="G76" s="121"/>
      <c r="H76" s="120"/>
      <c r="I76" s="20">
        <f>апр.26!I76+май.26!F76-май.26!E76</f>
        <v>-9450</v>
      </c>
    </row>
    <row r="77" spans="1:9" x14ac:dyDescent="0.25">
      <c r="A77" s="19"/>
      <c r="B77" s="127">
        <v>77</v>
      </c>
      <c r="C77" s="68"/>
      <c r="D77" s="15"/>
      <c r="E77" s="20"/>
      <c r="F77" s="20"/>
      <c r="G77" s="121"/>
      <c r="H77" s="120"/>
      <c r="I77" s="20">
        <f>апр.26!I77+май.26!F77-май.26!E77</f>
        <v>-100</v>
      </c>
    </row>
    <row r="78" spans="1:9" x14ac:dyDescent="0.25">
      <c r="A78" s="19"/>
      <c r="B78" s="127" t="s">
        <v>25</v>
      </c>
      <c r="C78" s="68"/>
      <c r="D78" s="15"/>
      <c r="E78" s="20"/>
      <c r="F78" s="20"/>
      <c r="G78" s="121"/>
      <c r="H78" s="120"/>
      <c r="I78" s="20">
        <f>апр.26!I78+май.26!F78-май.26!E78</f>
        <v>-2700</v>
      </c>
    </row>
    <row r="79" spans="1:9" x14ac:dyDescent="0.25">
      <c r="A79" s="19"/>
      <c r="B79" s="127">
        <v>80</v>
      </c>
      <c r="C79" s="67"/>
      <c r="D79" s="15"/>
      <c r="E79" s="20"/>
      <c r="F79" s="20"/>
      <c r="G79" s="121"/>
      <c r="H79" s="120"/>
      <c r="I79" s="20">
        <f>апр.26!I79+май.26!F79-май.26!E79</f>
        <v>-2700</v>
      </c>
    </row>
    <row r="80" spans="1:9" x14ac:dyDescent="0.25">
      <c r="A80" s="22"/>
      <c r="B80" s="127">
        <v>81</v>
      </c>
      <c r="C80" s="67"/>
      <c r="D80" s="15"/>
      <c r="E80" s="20"/>
      <c r="F80" s="20"/>
      <c r="G80" s="121"/>
      <c r="H80" s="120"/>
      <c r="I80" s="20">
        <f>апр.26!I80+май.26!F80-май.26!E80</f>
        <v>-2700</v>
      </c>
    </row>
    <row r="81" spans="1:9" x14ac:dyDescent="0.25">
      <c r="A81" s="23"/>
      <c r="B81" s="127">
        <v>82</v>
      </c>
      <c r="C81" s="67"/>
      <c r="D81" s="15"/>
      <c r="E81" s="20"/>
      <c r="F81" s="20"/>
      <c r="G81" s="121"/>
      <c r="H81" s="120"/>
      <c r="I81" s="20">
        <f>апр.26!I81+май.26!F81-май.26!E81</f>
        <v>-2700</v>
      </c>
    </row>
    <row r="82" spans="1:9" x14ac:dyDescent="0.25">
      <c r="A82" s="23"/>
      <c r="B82" s="127">
        <v>83</v>
      </c>
      <c r="C82" s="67"/>
      <c r="D82" s="15"/>
      <c r="E82" s="20"/>
      <c r="F82" s="20"/>
      <c r="G82" s="121"/>
      <c r="H82" s="120"/>
      <c r="I82" s="20">
        <f>апр.26!I82+май.26!F82-май.26!E82</f>
        <v>850</v>
      </c>
    </row>
    <row r="83" spans="1:9" x14ac:dyDescent="0.25">
      <c r="A83" s="23"/>
      <c r="B83" s="127">
        <v>84</v>
      </c>
      <c r="C83" s="67"/>
      <c r="D83" s="15"/>
      <c r="E83" s="20"/>
      <c r="F83" s="20"/>
      <c r="G83" s="121"/>
      <c r="H83" s="120"/>
      <c r="I83" s="20">
        <f>апр.26!I83+май.26!F83-май.26!E83</f>
        <v>-1350</v>
      </c>
    </row>
    <row r="84" spans="1:9" x14ac:dyDescent="0.25">
      <c r="A84" s="19"/>
      <c r="B84" s="127">
        <v>85</v>
      </c>
      <c r="C84" s="67"/>
      <c r="D84" s="15"/>
      <c r="E84" s="20"/>
      <c r="F84" s="20"/>
      <c r="G84" s="121"/>
      <c r="H84" s="120"/>
      <c r="I84" s="20">
        <f>апр.26!I84+май.26!F84-май.26!E84</f>
        <v>-2750</v>
      </c>
    </row>
    <row r="85" spans="1:9" x14ac:dyDescent="0.25">
      <c r="A85" s="23"/>
      <c r="B85" s="127">
        <v>86</v>
      </c>
      <c r="C85" s="67"/>
      <c r="D85" s="15"/>
      <c r="E85" s="20"/>
      <c r="F85" s="20"/>
      <c r="G85" s="121"/>
      <c r="H85" s="120"/>
      <c r="I85" s="20">
        <f>апр.26!I85+май.26!F85-май.26!E85</f>
        <v>-18900</v>
      </c>
    </row>
    <row r="86" spans="1:9" x14ac:dyDescent="0.25">
      <c r="A86" s="23"/>
      <c r="B86" s="127">
        <v>87</v>
      </c>
      <c r="C86" s="67"/>
      <c r="D86" s="15"/>
      <c r="E86" s="20"/>
      <c r="F86" s="20"/>
      <c r="G86" s="121"/>
      <c r="H86" s="120"/>
      <c r="I86" s="20">
        <f>апр.26!I86+май.26!F86-май.26!E86</f>
        <v>-13900</v>
      </c>
    </row>
    <row r="87" spans="1:9" x14ac:dyDescent="0.25">
      <c r="A87" s="23"/>
      <c r="B87" s="127">
        <v>88</v>
      </c>
      <c r="C87" s="67"/>
      <c r="D87" s="15"/>
      <c r="E87" s="20"/>
      <c r="F87" s="20"/>
      <c r="G87" s="121"/>
      <c r="H87" s="120"/>
      <c r="I87" s="20">
        <f>апр.26!I87+май.26!F87-май.26!E87</f>
        <v>-1350</v>
      </c>
    </row>
    <row r="88" spans="1:9" x14ac:dyDescent="0.25">
      <c r="A88" s="23"/>
      <c r="B88" s="127">
        <v>89</v>
      </c>
      <c r="C88" s="67"/>
      <c r="D88" s="15"/>
      <c r="E88" s="20"/>
      <c r="F88" s="20"/>
      <c r="G88" s="121"/>
      <c r="H88" s="120"/>
      <c r="I88" s="20">
        <f>апр.26!I88+май.26!F88-май.26!E88</f>
        <v>-2700</v>
      </c>
    </row>
    <row r="89" spans="1:9" x14ac:dyDescent="0.25">
      <c r="A89" s="23"/>
      <c r="B89" s="127">
        <v>90</v>
      </c>
      <c r="C89" s="67"/>
      <c r="D89" s="15"/>
      <c r="E89" s="20"/>
      <c r="F89" s="20"/>
      <c r="G89" s="121"/>
      <c r="H89" s="120"/>
      <c r="I89" s="20">
        <f>апр.26!I89+май.26!F89-май.26!E89</f>
        <v>-2700</v>
      </c>
    </row>
    <row r="90" spans="1:9" x14ac:dyDescent="0.25">
      <c r="A90" s="23"/>
      <c r="B90" s="127">
        <v>91</v>
      </c>
      <c r="C90" s="67"/>
      <c r="D90" s="15"/>
      <c r="E90" s="20"/>
      <c r="F90" s="20"/>
      <c r="G90" s="121"/>
      <c r="H90" s="120"/>
      <c r="I90" s="20">
        <f>апр.26!I90+май.26!F90-май.26!E90</f>
        <v>0</v>
      </c>
    </row>
    <row r="91" spans="1:9" x14ac:dyDescent="0.25">
      <c r="A91" s="23"/>
      <c r="B91" s="127">
        <v>92</v>
      </c>
      <c r="C91" s="67"/>
      <c r="D91" s="15"/>
      <c r="E91" s="20"/>
      <c r="F91" s="20"/>
      <c r="G91" s="121"/>
      <c r="H91" s="120"/>
      <c r="I91" s="20">
        <f>апр.26!I91+май.26!F91-май.26!E91</f>
        <v>300</v>
      </c>
    </row>
    <row r="92" spans="1:9" x14ac:dyDescent="0.25">
      <c r="A92" s="24"/>
      <c r="B92" s="127">
        <v>93</v>
      </c>
      <c r="C92" s="67"/>
      <c r="D92" s="15"/>
      <c r="E92" s="20"/>
      <c r="F92" s="20"/>
      <c r="G92" s="121"/>
      <c r="H92" s="120"/>
      <c r="I92" s="20">
        <f>апр.26!I92+май.26!F92-май.26!E92</f>
        <v>-5400</v>
      </c>
    </row>
    <row r="93" spans="1:9" x14ac:dyDescent="0.25">
      <c r="A93" s="23"/>
      <c r="B93" s="127">
        <v>94</v>
      </c>
      <c r="C93" s="67"/>
      <c r="D93" s="15"/>
      <c r="E93" s="20"/>
      <c r="F93" s="20"/>
      <c r="G93" s="121"/>
      <c r="H93" s="120"/>
      <c r="I93" s="20">
        <f>апр.26!I93+май.26!F93-май.26!E93</f>
        <v>1350</v>
      </c>
    </row>
    <row r="94" spans="1:9" x14ac:dyDescent="0.25">
      <c r="A94" s="19"/>
      <c r="B94" s="127">
        <v>95</v>
      </c>
      <c r="C94" s="67"/>
      <c r="D94" s="15"/>
      <c r="E94" s="20"/>
      <c r="F94" s="20"/>
      <c r="G94" s="121"/>
      <c r="H94" s="120"/>
      <c r="I94" s="20">
        <f>апр.26!I94+май.26!F94-май.26!E94</f>
        <v>-18900</v>
      </c>
    </row>
    <row r="95" spans="1:9" x14ac:dyDescent="0.25">
      <c r="A95" s="19"/>
      <c r="B95" s="127">
        <v>96</v>
      </c>
      <c r="C95" s="67"/>
      <c r="D95" s="15"/>
      <c r="E95" s="20"/>
      <c r="F95" s="20"/>
      <c r="G95" s="121"/>
      <c r="H95" s="120"/>
      <c r="I95" s="20">
        <f>апр.26!I95+май.26!F95-май.26!E95</f>
        <v>1100</v>
      </c>
    </row>
    <row r="96" spans="1:9" x14ac:dyDescent="0.25">
      <c r="A96" s="19"/>
      <c r="B96" s="127">
        <v>97</v>
      </c>
      <c r="C96" s="67"/>
      <c r="D96" s="15"/>
      <c r="E96" s="20"/>
      <c r="F96" s="20"/>
      <c r="G96" s="121"/>
      <c r="H96" s="120"/>
      <c r="I96" s="20">
        <f>апр.26!I96+май.26!F96-май.26!E96</f>
        <v>0</v>
      </c>
    </row>
    <row r="97" spans="1:9" x14ac:dyDescent="0.25">
      <c r="A97" s="19"/>
      <c r="B97" s="127" t="s">
        <v>87</v>
      </c>
      <c r="C97" s="67"/>
      <c r="D97" s="15"/>
      <c r="E97" s="20"/>
      <c r="F97" s="20"/>
      <c r="G97" s="121"/>
      <c r="H97" s="120"/>
      <c r="I97" s="20">
        <f>апр.26!I97+май.26!F97-май.26!E97</f>
        <v>-800</v>
      </c>
    </row>
    <row r="98" spans="1:9" x14ac:dyDescent="0.25">
      <c r="A98" s="19"/>
      <c r="B98" s="127" t="s">
        <v>28</v>
      </c>
      <c r="C98" s="67"/>
      <c r="D98" s="15"/>
      <c r="E98" s="20"/>
      <c r="F98" s="20"/>
      <c r="G98" s="121"/>
      <c r="H98" s="120"/>
      <c r="I98" s="20">
        <f>апр.26!I98+май.26!F98-май.26!E98</f>
        <v>-6741</v>
      </c>
    </row>
    <row r="99" spans="1:9" x14ac:dyDescent="0.25">
      <c r="A99" s="19"/>
      <c r="B99" s="127" t="s">
        <v>29</v>
      </c>
      <c r="C99" s="67"/>
      <c r="D99" s="15"/>
      <c r="E99" s="20"/>
      <c r="F99" s="20"/>
      <c r="G99" s="121"/>
      <c r="H99" s="120"/>
      <c r="I99" s="20">
        <f>апр.26!I99+май.26!F99-май.26!E99</f>
        <v>3100</v>
      </c>
    </row>
    <row r="100" spans="1:9" x14ac:dyDescent="0.25">
      <c r="A100" s="19"/>
      <c r="B100" s="127" t="s">
        <v>30</v>
      </c>
      <c r="C100" s="67"/>
      <c r="D100" s="15"/>
      <c r="E100" s="20"/>
      <c r="F100" s="20"/>
      <c r="G100" s="121"/>
      <c r="H100" s="120"/>
      <c r="I100" s="20">
        <f>апр.26!I100+май.26!F100-май.26!E100</f>
        <v>0</v>
      </c>
    </row>
    <row r="101" spans="1:9" x14ac:dyDescent="0.25">
      <c r="A101" s="19"/>
      <c r="B101" s="127" t="s">
        <v>31</v>
      </c>
      <c r="C101" s="67"/>
      <c r="D101" s="15"/>
      <c r="E101" s="20"/>
      <c r="F101" s="20"/>
      <c r="G101" s="121"/>
      <c r="H101" s="120"/>
      <c r="I101" s="20">
        <f>апр.26!I101+май.26!F101-май.26!E101</f>
        <v>-2700</v>
      </c>
    </row>
    <row r="102" spans="1:9" x14ac:dyDescent="0.25">
      <c r="A102" s="19"/>
      <c r="B102" s="127" t="s">
        <v>32</v>
      </c>
      <c r="C102" s="67"/>
      <c r="D102" s="15"/>
      <c r="E102" s="20"/>
      <c r="F102" s="20"/>
      <c r="G102" s="121"/>
      <c r="H102" s="120"/>
      <c r="I102" s="20">
        <f>апр.26!I102+май.26!F102-май.26!E102</f>
        <v>-2700</v>
      </c>
    </row>
    <row r="103" spans="1:9" x14ac:dyDescent="0.25">
      <c r="A103" s="19"/>
      <c r="B103" s="127" t="s">
        <v>33</v>
      </c>
      <c r="C103" s="67"/>
      <c r="D103" s="15"/>
      <c r="E103" s="20"/>
      <c r="F103" s="20"/>
      <c r="G103" s="121"/>
      <c r="H103" s="120"/>
      <c r="I103" s="20">
        <f>апр.26!I103+май.26!F103-май.26!E103</f>
        <v>0</v>
      </c>
    </row>
    <row r="104" spans="1:9" x14ac:dyDescent="0.25">
      <c r="A104" s="19"/>
      <c r="B104" s="127">
        <v>100</v>
      </c>
      <c r="C104" s="67"/>
      <c r="D104" s="15"/>
      <c r="E104" s="20"/>
      <c r="F104" s="20"/>
      <c r="G104" s="121"/>
      <c r="H104" s="120"/>
      <c r="I104" s="20">
        <f>апр.26!I104+май.26!F104-май.26!E104</f>
        <v>0</v>
      </c>
    </row>
    <row r="105" spans="1:9" x14ac:dyDescent="0.25">
      <c r="A105" s="19"/>
      <c r="B105" s="127" t="s">
        <v>35</v>
      </c>
      <c r="C105" s="67"/>
      <c r="D105" s="15"/>
      <c r="E105" s="20"/>
      <c r="F105" s="20"/>
      <c r="G105" s="121"/>
      <c r="H105" s="120"/>
      <c r="I105" s="20">
        <f>апр.26!I105+май.26!F105-май.26!E105</f>
        <v>-18900</v>
      </c>
    </row>
    <row r="106" spans="1:9" x14ac:dyDescent="0.25">
      <c r="A106" s="22"/>
      <c r="B106" s="127">
        <v>101</v>
      </c>
      <c r="C106" s="67"/>
      <c r="D106" s="15"/>
      <c r="E106" s="20"/>
      <c r="F106" s="20"/>
      <c r="G106" s="121"/>
      <c r="H106" s="120"/>
      <c r="I106" s="20">
        <f>апр.26!I106+май.26!F106-май.26!E106</f>
        <v>-900</v>
      </c>
    </row>
    <row r="107" spans="1:9" x14ac:dyDescent="0.25">
      <c r="A107" s="22"/>
      <c r="B107" s="127">
        <v>102</v>
      </c>
      <c r="C107" s="67"/>
      <c r="D107" s="15"/>
      <c r="E107" s="20"/>
      <c r="F107" s="20"/>
      <c r="G107" s="121"/>
      <c r="H107" s="120"/>
      <c r="I107" s="20">
        <f>апр.26!I107+май.26!F107-май.26!E107</f>
        <v>-18900</v>
      </c>
    </row>
    <row r="108" spans="1:9" x14ac:dyDescent="0.25">
      <c r="A108" s="22"/>
      <c r="B108" s="127">
        <v>103</v>
      </c>
      <c r="C108" s="67"/>
      <c r="D108" s="15"/>
      <c r="E108" s="20"/>
      <c r="F108" s="20"/>
      <c r="G108" s="121"/>
      <c r="H108" s="120"/>
      <c r="I108" s="20">
        <f>апр.26!I108+май.26!F108-май.26!E108</f>
        <v>1350</v>
      </c>
    </row>
    <row r="109" spans="1:9" x14ac:dyDescent="0.25">
      <c r="A109" s="23"/>
      <c r="B109" s="127">
        <v>104</v>
      </c>
      <c r="C109" s="67"/>
      <c r="D109" s="15"/>
      <c r="E109" s="20"/>
      <c r="F109" s="20"/>
      <c r="G109" s="121"/>
      <c r="H109" s="120"/>
      <c r="I109" s="20">
        <f>апр.26!I109+май.26!F109-май.26!E109</f>
        <v>-1350</v>
      </c>
    </row>
    <row r="110" spans="1:9" x14ac:dyDescent="0.25">
      <c r="A110" s="23"/>
      <c r="B110" s="127">
        <v>105</v>
      </c>
      <c r="C110" s="67"/>
      <c r="D110" s="15"/>
      <c r="E110" s="20"/>
      <c r="F110" s="20"/>
      <c r="G110" s="121"/>
      <c r="H110" s="120"/>
      <c r="I110" s="20">
        <f>апр.26!I110+май.26!F110-май.26!E110</f>
        <v>-1350</v>
      </c>
    </row>
    <row r="111" spans="1:9" x14ac:dyDescent="0.25">
      <c r="A111" s="23"/>
      <c r="B111" s="127">
        <v>106</v>
      </c>
      <c r="C111" s="67"/>
      <c r="D111" s="15"/>
      <c r="E111" s="20"/>
      <c r="F111" s="20"/>
      <c r="G111" s="121"/>
      <c r="H111" s="120"/>
      <c r="I111" s="20">
        <f>апр.26!I111+май.26!F111-май.26!E111</f>
        <v>-10800</v>
      </c>
    </row>
    <row r="112" spans="1:9" x14ac:dyDescent="0.25">
      <c r="A112" s="23"/>
      <c r="B112" s="127" t="s">
        <v>37</v>
      </c>
      <c r="C112" s="67"/>
      <c r="D112" s="15"/>
      <c r="E112" s="20"/>
      <c r="F112" s="20"/>
      <c r="G112" s="121"/>
      <c r="H112" s="120"/>
      <c r="I112" s="20">
        <f>апр.26!I112+май.26!F112-май.26!E112</f>
        <v>-18900</v>
      </c>
    </row>
    <row r="113" spans="1:9" x14ac:dyDescent="0.25">
      <c r="A113" s="23"/>
      <c r="B113" s="127">
        <v>107</v>
      </c>
      <c r="C113" s="67"/>
      <c r="D113" s="15"/>
      <c r="E113" s="20"/>
      <c r="F113" s="20"/>
      <c r="G113" s="121"/>
      <c r="H113" s="120"/>
      <c r="I113" s="20">
        <f>апр.26!I113+май.26!F113-май.26!E113</f>
        <v>-2700</v>
      </c>
    </row>
    <row r="114" spans="1:9" x14ac:dyDescent="0.25">
      <c r="A114" s="23"/>
      <c r="B114" s="127">
        <v>108</v>
      </c>
      <c r="C114" s="67"/>
      <c r="D114" s="15"/>
      <c r="E114" s="20"/>
      <c r="F114" s="20"/>
      <c r="G114" s="121"/>
      <c r="H114" s="120"/>
      <c r="I114" s="20">
        <f>апр.26!I114+май.26!F114-май.26!E114</f>
        <v>0</v>
      </c>
    </row>
    <row r="115" spans="1:9" x14ac:dyDescent="0.25">
      <c r="A115" s="23"/>
      <c r="B115" s="127">
        <v>109</v>
      </c>
      <c r="C115" s="67"/>
      <c r="D115" s="15"/>
      <c r="E115" s="20"/>
      <c r="F115" s="20"/>
      <c r="G115" s="121"/>
      <c r="H115" s="120"/>
      <c r="I115" s="20">
        <f>апр.26!I115+май.26!F115-май.26!E115</f>
        <v>-18900</v>
      </c>
    </row>
    <row r="116" spans="1:9" x14ac:dyDescent="0.25">
      <c r="A116" s="19"/>
      <c r="B116" s="127">
        <v>110</v>
      </c>
      <c r="C116" s="67"/>
      <c r="D116" s="15"/>
      <c r="E116" s="20"/>
      <c r="F116" s="20"/>
      <c r="G116" s="121"/>
      <c r="H116" s="120"/>
      <c r="I116" s="20">
        <f>апр.26!I116+май.26!F116-май.26!E116</f>
        <v>-2700</v>
      </c>
    </row>
    <row r="117" spans="1:9" x14ac:dyDescent="0.25">
      <c r="A117" s="19"/>
      <c r="B117" s="127">
        <v>111</v>
      </c>
      <c r="C117" s="67"/>
      <c r="D117" s="15"/>
      <c r="E117" s="20"/>
      <c r="F117" s="20"/>
      <c r="G117" s="121"/>
      <c r="H117" s="120"/>
      <c r="I117" s="20">
        <f>апр.26!I117+май.26!F117-май.26!E117</f>
        <v>1350</v>
      </c>
    </row>
    <row r="118" spans="1:9" x14ac:dyDescent="0.25">
      <c r="A118" s="19"/>
      <c r="B118" s="127">
        <v>112</v>
      </c>
      <c r="C118" s="67"/>
      <c r="D118" s="15"/>
      <c r="E118" s="20"/>
      <c r="F118" s="20"/>
      <c r="G118" s="121"/>
      <c r="H118" s="120"/>
      <c r="I118" s="20">
        <f>апр.26!I118+май.26!F118-май.26!E118</f>
        <v>0</v>
      </c>
    </row>
    <row r="119" spans="1:9" x14ac:dyDescent="0.25">
      <c r="A119" s="19"/>
      <c r="B119" s="127" t="s">
        <v>39</v>
      </c>
      <c r="C119" s="67"/>
      <c r="D119" s="15"/>
      <c r="E119" s="20"/>
      <c r="F119" s="20"/>
      <c r="G119" s="121"/>
      <c r="H119" s="120"/>
      <c r="I119" s="20">
        <f>апр.26!I119+май.26!F119-май.26!E119</f>
        <v>0</v>
      </c>
    </row>
    <row r="120" spans="1:9" x14ac:dyDescent="0.25">
      <c r="A120" s="19"/>
      <c r="B120" s="127">
        <v>113</v>
      </c>
      <c r="C120" s="67"/>
      <c r="D120" s="15"/>
      <c r="E120" s="20"/>
      <c r="F120" s="20"/>
      <c r="G120" s="121"/>
      <c r="H120" s="120"/>
      <c r="I120" s="20">
        <f>апр.26!I120+май.26!F120-май.26!E120</f>
        <v>-2700</v>
      </c>
    </row>
    <row r="121" spans="1:9" x14ac:dyDescent="0.25">
      <c r="A121" s="23"/>
      <c r="B121" s="127">
        <v>114</v>
      </c>
      <c r="C121" s="67"/>
      <c r="D121" s="15"/>
      <c r="E121" s="20"/>
      <c r="F121" s="20"/>
      <c r="G121" s="121"/>
      <c r="H121" s="120"/>
      <c r="I121" s="20">
        <f>апр.26!I121+май.26!F121-май.26!E121</f>
        <v>-18900</v>
      </c>
    </row>
    <row r="122" spans="1:9" x14ac:dyDescent="0.25">
      <c r="A122" s="23"/>
      <c r="B122" s="127" t="s">
        <v>40</v>
      </c>
      <c r="C122" s="67"/>
      <c r="D122" s="15"/>
      <c r="E122" s="20"/>
      <c r="F122" s="20"/>
      <c r="G122" s="121"/>
      <c r="H122" s="120"/>
      <c r="I122" s="20">
        <f>апр.26!I122+май.26!F122-май.26!E122</f>
        <v>-2700</v>
      </c>
    </row>
    <row r="123" spans="1:9" x14ac:dyDescent="0.25">
      <c r="A123" s="23"/>
      <c r="B123" s="127">
        <v>117</v>
      </c>
      <c r="C123" s="67"/>
      <c r="D123" s="15"/>
      <c r="E123" s="20"/>
      <c r="F123" s="20"/>
      <c r="G123" s="121"/>
      <c r="H123" s="120"/>
      <c r="I123" s="20">
        <f>апр.26!I123+май.26!F123-май.26!E123</f>
        <v>500</v>
      </c>
    </row>
    <row r="124" spans="1:9" x14ac:dyDescent="0.25">
      <c r="A124" s="23"/>
      <c r="B124" s="127">
        <v>118</v>
      </c>
      <c r="C124" s="67"/>
      <c r="D124" s="15"/>
      <c r="E124" s="20"/>
      <c r="F124" s="20"/>
      <c r="G124" s="121"/>
      <c r="H124" s="120"/>
      <c r="I124" s="20">
        <f>апр.26!I124+май.26!F124-май.26!E124</f>
        <v>-3900</v>
      </c>
    </row>
    <row r="125" spans="1:9" x14ac:dyDescent="0.25">
      <c r="A125" s="23"/>
      <c r="B125" s="127">
        <f>B124+1</f>
        <v>119</v>
      </c>
      <c r="C125" s="67"/>
      <c r="D125" s="15"/>
      <c r="E125" s="20"/>
      <c r="F125" s="20"/>
      <c r="G125" s="121"/>
      <c r="H125" s="120"/>
      <c r="I125" s="20">
        <f>апр.26!I125+май.26!F125-май.26!E125</f>
        <v>0</v>
      </c>
    </row>
    <row r="126" spans="1:9" x14ac:dyDescent="0.25">
      <c r="A126" s="23"/>
      <c r="B126" s="127">
        <f t="shared" ref="B126:B132" si="0">B125+1</f>
        <v>120</v>
      </c>
      <c r="C126" s="61"/>
      <c r="D126" s="15"/>
      <c r="E126" s="20"/>
      <c r="F126" s="20"/>
      <c r="G126" s="121"/>
      <c r="H126" s="120"/>
      <c r="I126" s="20">
        <f>апр.26!I126+май.26!F126-май.26!E126</f>
        <v>1600</v>
      </c>
    </row>
    <row r="127" spans="1:9" x14ac:dyDescent="0.25">
      <c r="A127" s="23"/>
      <c r="B127" s="127">
        <f t="shared" si="0"/>
        <v>121</v>
      </c>
      <c r="C127" s="67"/>
      <c r="D127" s="15"/>
      <c r="E127" s="20"/>
      <c r="F127" s="20"/>
      <c r="G127" s="121"/>
      <c r="H127" s="120"/>
      <c r="I127" s="20">
        <f>апр.26!I127+май.26!F127-май.26!E127</f>
        <v>1350</v>
      </c>
    </row>
    <row r="128" spans="1:9" x14ac:dyDescent="0.25">
      <c r="A128" s="23"/>
      <c r="B128" s="127">
        <f t="shared" si="0"/>
        <v>122</v>
      </c>
      <c r="C128" s="67"/>
      <c r="D128" s="15"/>
      <c r="E128" s="20"/>
      <c r="F128" s="20"/>
      <c r="G128" s="121"/>
      <c r="H128" s="120"/>
      <c r="I128" s="20">
        <f>апр.26!I128+май.26!F128-май.26!E128</f>
        <v>-6750</v>
      </c>
    </row>
    <row r="129" spans="1:9" x14ac:dyDescent="0.25">
      <c r="A129" s="23"/>
      <c r="B129" s="127">
        <f t="shared" si="0"/>
        <v>123</v>
      </c>
      <c r="C129" s="67"/>
      <c r="D129" s="15"/>
      <c r="E129" s="20"/>
      <c r="F129" s="20"/>
      <c r="G129" s="121"/>
      <c r="H129" s="120"/>
      <c r="I129" s="20">
        <f>апр.26!I129+май.26!F129-май.26!E129</f>
        <v>0</v>
      </c>
    </row>
    <row r="130" spans="1:9" x14ac:dyDescent="0.25">
      <c r="A130" s="23"/>
      <c r="B130" s="127">
        <f>B129+1</f>
        <v>124</v>
      </c>
      <c r="C130" s="67"/>
      <c r="D130" s="15"/>
      <c r="E130" s="20"/>
      <c r="F130" s="20"/>
      <c r="G130" s="121"/>
      <c r="H130" s="120"/>
      <c r="I130" s="20">
        <f>апр.26!I130+май.26!F130-май.26!E130</f>
        <v>-4050</v>
      </c>
    </row>
    <row r="131" spans="1:9" x14ac:dyDescent="0.25">
      <c r="A131" s="23"/>
      <c r="B131" s="127">
        <f t="shared" si="0"/>
        <v>125</v>
      </c>
      <c r="C131" s="67"/>
      <c r="D131" s="15"/>
      <c r="E131" s="20"/>
      <c r="F131" s="20"/>
      <c r="G131" s="121"/>
      <c r="H131" s="120"/>
      <c r="I131" s="20">
        <f>апр.26!I131+май.26!F131-май.26!E131</f>
        <v>-8100</v>
      </c>
    </row>
    <row r="132" spans="1:9" x14ac:dyDescent="0.25">
      <c r="A132" s="23"/>
      <c r="B132" s="127">
        <f t="shared" si="0"/>
        <v>126</v>
      </c>
      <c r="C132" s="67"/>
      <c r="D132" s="15"/>
      <c r="E132" s="20"/>
      <c r="F132" s="20"/>
      <c r="G132" s="121"/>
      <c r="H132" s="120"/>
      <c r="I132" s="20">
        <f>апр.26!I132+май.26!F132-май.26!E132</f>
        <v>-18900</v>
      </c>
    </row>
    <row r="133" spans="1:9" x14ac:dyDescent="0.25">
      <c r="A133" s="23"/>
      <c r="B133" s="127">
        <v>127</v>
      </c>
      <c r="C133" s="67"/>
      <c r="D133" s="15"/>
      <c r="E133" s="20"/>
      <c r="F133" s="20"/>
      <c r="G133" s="121"/>
      <c r="H133" s="120"/>
      <c r="I133" s="20">
        <f>апр.26!I133+май.26!F133-май.26!E133</f>
        <v>-18900</v>
      </c>
    </row>
    <row r="134" spans="1:9" x14ac:dyDescent="0.25">
      <c r="A134" s="23"/>
      <c r="B134" s="127" t="s">
        <v>42</v>
      </c>
      <c r="C134" s="67"/>
      <c r="D134" s="15"/>
      <c r="E134" s="20"/>
      <c r="F134" s="20"/>
      <c r="G134" s="121"/>
      <c r="H134" s="120"/>
      <c r="I134" s="20">
        <f>апр.26!I134+май.26!F134-май.26!E134</f>
        <v>2950</v>
      </c>
    </row>
    <row r="135" spans="1:9" x14ac:dyDescent="0.25">
      <c r="A135" s="23"/>
      <c r="B135" s="127" t="s">
        <v>43</v>
      </c>
      <c r="C135" s="67"/>
      <c r="D135" s="15"/>
      <c r="E135" s="20"/>
      <c r="F135" s="20"/>
      <c r="G135" s="121"/>
      <c r="H135" s="120"/>
      <c r="I135" s="20">
        <f>апр.26!I135+май.26!F135-май.26!E135</f>
        <v>2700</v>
      </c>
    </row>
    <row r="136" spans="1:9" x14ac:dyDescent="0.25">
      <c r="A136" s="23"/>
      <c r="B136" s="127">
        <v>129</v>
      </c>
      <c r="C136" s="67"/>
      <c r="D136" s="15"/>
      <c r="E136" s="20"/>
      <c r="F136" s="20"/>
      <c r="G136" s="121"/>
      <c r="H136" s="120"/>
      <c r="I136" s="20">
        <f>апр.26!I136+май.26!F136-май.26!E136</f>
        <v>-18900</v>
      </c>
    </row>
    <row r="137" spans="1:9" x14ac:dyDescent="0.25">
      <c r="A137" s="23"/>
      <c r="B137" s="127">
        <f>B136+1</f>
        <v>130</v>
      </c>
      <c r="C137" s="67"/>
      <c r="D137" s="15"/>
      <c r="E137" s="20"/>
      <c r="F137" s="20"/>
      <c r="G137" s="121"/>
      <c r="H137" s="120"/>
      <c r="I137" s="20">
        <f>апр.26!I137+май.26!F137-май.26!E137</f>
        <v>-2900</v>
      </c>
    </row>
    <row r="138" spans="1:9" x14ac:dyDescent="0.25">
      <c r="A138" s="23"/>
      <c r="B138" s="127">
        <f t="shared" ref="B138:B144" si="1">B137+1</f>
        <v>131</v>
      </c>
      <c r="C138" s="67"/>
      <c r="D138" s="15"/>
      <c r="E138" s="20"/>
      <c r="F138" s="20"/>
      <c r="G138" s="121"/>
      <c r="H138" s="120"/>
      <c r="I138" s="20">
        <f>апр.26!I138+май.26!F138-май.26!E138</f>
        <v>-2700</v>
      </c>
    </row>
    <row r="139" spans="1:9" x14ac:dyDescent="0.25">
      <c r="A139" s="23"/>
      <c r="B139" s="127">
        <f t="shared" si="1"/>
        <v>132</v>
      </c>
      <c r="C139" s="67"/>
      <c r="D139" s="15"/>
      <c r="E139" s="20"/>
      <c r="F139" s="20"/>
      <c r="G139" s="121"/>
      <c r="H139" s="120"/>
      <c r="I139" s="20">
        <f>апр.26!I139+май.26!F139-май.26!E139</f>
        <v>-2700</v>
      </c>
    </row>
    <row r="140" spans="1:9" x14ac:dyDescent="0.25">
      <c r="A140" s="23"/>
      <c r="B140" s="127">
        <f t="shared" si="1"/>
        <v>133</v>
      </c>
      <c r="C140" s="67"/>
      <c r="D140" s="15"/>
      <c r="E140" s="20"/>
      <c r="F140" s="20"/>
      <c r="G140" s="121"/>
      <c r="H140" s="120"/>
      <c r="I140" s="20">
        <f>апр.26!I140+май.26!F140-май.26!E140</f>
        <v>-2700</v>
      </c>
    </row>
    <row r="141" spans="1:9" x14ac:dyDescent="0.25">
      <c r="A141" s="23"/>
      <c r="B141" s="127">
        <f t="shared" si="1"/>
        <v>134</v>
      </c>
      <c r="C141" s="67"/>
      <c r="D141" s="15"/>
      <c r="E141" s="20"/>
      <c r="F141" s="20"/>
      <c r="G141" s="121"/>
      <c r="H141" s="120"/>
      <c r="I141" s="20">
        <f>апр.26!I141+май.26!F141-май.26!E141</f>
        <v>0</v>
      </c>
    </row>
    <row r="142" spans="1:9" x14ac:dyDescent="0.25">
      <c r="A142" s="23"/>
      <c r="B142" s="127">
        <f t="shared" si="1"/>
        <v>135</v>
      </c>
      <c r="C142" s="67"/>
      <c r="D142" s="15"/>
      <c r="E142" s="20"/>
      <c r="F142" s="20"/>
      <c r="G142" s="121"/>
      <c r="H142" s="120"/>
      <c r="I142" s="20">
        <f>апр.26!I142+май.26!F142-май.26!E142</f>
        <v>0</v>
      </c>
    </row>
    <row r="143" spans="1:9" x14ac:dyDescent="0.25">
      <c r="A143" s="23"/>
      <c r="B143" s="127">
        <f t="shared" si="1"/>
        <v>136</v>
      </c>
      <c r="C143" s="67"/>
      <c r="D143" s="15"/>
      <c r="E143" s="20"/>
      <c r="F143" s="20"/>
      <c r="G143" s="121"/>
      <c r="H143" s="120"/>
      <c r="I143" s="20">
        <f>апр.26!I143+май.26!F143-май.26!E143</f>
        <v>3650</v>
      </c>
    </row>
    <row r="144" spans="1:9" x14ac:dyDescent="0.25">
      <c r="A144" s="23"/>
      <c r="B144" s="127">
        <f t="shared" si="1"/>
        <v>137</v>
      </c>
      <c r="C144" s="67"/>
      <c r="D144" s="15"/>
      <c r="E144" s="20"/>
      <c r="F144" s="20"/>
      <c r="G144" s="121"/>
      <c r="H144" s="120"/>
      <c r="I144" s="20">
        <f>апр.26!I144+май.26!F144-май.26!E144</f>
        <v>-4050</v>
      </c>
    </row>
    <row r="145" spans="1:9" x14ac:dyDescent="0.25">
      <c r="A145" s="23"/>
      <c r="B145" s="127" t="s">
        <v>44</v>
      </c>
      <c r="C145" s="67"/>
      <c r="D145" s="15"/>
      <c r="E145" s="20"/>
      <c r="F145" s="20"/>
      <c r="G145" s="121"/>
      <c r="H145" s="120"/>
      <c r="I145" s="20">
        <f>апр.26!I145+май.26!F145-май.26!E145</f>
        <v>-3900</v>
      </c>
    </row>
    <row r="146" spans="1:9" x14ac:dyDescent="0.25">
      <c r="A146" s="19"/>
      <c r="B146" s="127">
        <v>140</v>
      </c>
      <c r="C146" s="67"/>
      <c r="D146" s="15"/>
      <c r="E146" s="20"/>
      <c r="F146" s="20"/>
      <c r="G146" s="121"/>
      <c r="H146" s="120"/>
      <c r="I146" s="20">
        <f>апр.26!I146+май.26!F146-май.26!E146</f>
        <v>8100</v>
      </c>
    </row>
    <row r="147" spans="1:9" x14ac:dyDescent="0.25">
      <c r="A147" s="19"/>
      <c r="B147" s="127">
        <v>141</v>
      </c>
      <c r="C147" s="67"/>
      <c r="D147" s="15"/>
      <c r="E147" s="20"/>
      <c r="F147" s="20"/>
      <c r="G147" s="121"/>
      <c r="H147" s="120"/>
      <c r="I147" s="20">
        <f>апр.26!I147+май.26!F147-май.26!E147</f>
        <v>-1350</v>
      </c>
    </row>
    <row r="148" spans="1:9" x14ac:dyDescent="0.25">
      <c r="A148" s="19"/>
      <c r="B148" s="127">
        <v>142</v>
      </c>
      <c r="C148" s="67"/>
      <c r="D148" s="15"/>
      <c r="E148" s="20"/>
      <c r="F148" s="20"/>
      <c r="G148" s="121"/>
      <c r="H148" s="120"/>
      <c r="I148" s="20">
        <f>апр.26!I148+май.26!F148-май.26!E148</f>
        <v>-18900</v>
      </c>
    </row>
    <row r="149" spans="1:9" x14ac:dyDescent="0.25">
      <c r="A149" s="23"/>
      <c r="B149" s="127">
        <v>143</v>
      </c>
      <c r="C149" s="67"/>
      <c r="D149" s="15"/>
      <c r="E149" s="20"/>
      <c r="F149" s="20"/>
      <c r="G149" s="121"/>
      <c r="H149" s="120"/>
      <c r="I149" s="20">
        <f>апр.26!I149+май.26!F149-май.26!E149</f>
        <v>-1350</v>
      </c>
    </row>
    <row r="150" spans="1:9" x14ac:dyDescent="0.25">
      <c r="A150" s="23"/>
      <c r="B150" s="127">
        <v>144</v>
      </c>
      <c r="C150" s="67"/>
      <c r="D150" s="15"/>
      <c r="E150" s="20"/>
      <c r="F150" s="20"/>
      <c r="G150" s="121"/>
      <c r="H150" s="120"/>
      <c r="I150" s="20">
        <f>апр.26!I150+май.26!F150-май.26!E150</f>
        <v>-18900</v>
      </c>
    </row>
    <row r="151" spans="1:9" x14ac:dyDescent="0.25">
      <c r="A151" s="23"/>
      <c r="B151" s="127">
        <f>B150+1</f>
        <v>145</v>
      </c>
      <c r="C151" s="67"/>
      <c r="D151" s="15"/>
      <c r="E151" s="20"/>
      <c r="F151" s="20"/>
      <c r="G151" s="121"/>
      <c r="H151" s="120"/>
      <c r="I151" s="20">
        <f>апр.26!I151+май.26!F151-май.26!E151</f>
        <v>-18900</v>
      </c>
    </row>
    <row r="152" spans="1:9" x14ac:dyDescent="0.25">
      <c r="A152" s="23"/>
      <c r="B152" s="127">
        <f t="shared" ref="B152:B177" si="2">B151+1</f>
        <v>146</v>
      </c>
      <c r="C152" s="67"/>
      <c r="D152" s="15"/>
      <c r="E152" s="20"/>
      <c r="F152" s="20"/>
      <c r="G152" s="121"/>
      <c r="H152" s="120"/>
      <c r="I152" s="20">
        <f>апр.26!I152+май.26!F152-май.26!E152</f>
        <v>-8900</v>
      </c>
    </row>
    <row r="153" spans="1:9" x14ac:dyDescent="0.25">
      <c r="A153" s="23"/>
      <c r="B153" s="127">
        <f t="shared" si="2"/>
        <v>147</v>
      </c>
      <c r="C153" s="73"/>
      <c r="D153" s="15"/>
      <c r="E153" s="20"/>
      <c r="F153" s="20"/>
      <c r="G153" s="121"/>
      <c r="H153" s="120"/>
      <c r="I153" s="20">
        <f>апр.26!I153+май.26!F153-май.26!E153</f>
        <v>-18900</v>
      </c>
    </row>
    <row r="154" spans="1:9" x14ac:dyDescent="0.25">
      <c r="A154" s="23"/>
      <c r="B154" s="127">
        <f t="shared" si="2"/>
        <v>148</v>
      </c>
      <c r="C154" s="72"/>
      <c r="D154" s="15"/>
      <c r="E154" s="20"/>
      <c r="F154" s="20"/>
      <c r="G154" s="121"/>
      <c r="H154" s="120"/>
      <c r="I154" s="20">
        <f>апр.26!I154+май.26!F154-май.26!E154</f>
        <v>0</v>
      </c>
    </row>
    <row r="155" spans="1:9" x14ac:dyDescent="0.25">
      <c r="A155" s="23"/>
      <c r="B155" s="127">
        <f t="shared" si="2"/>
        <v>149</v>
      </c>
      <c r="C155" s="72"/>
      <c r="D155" s="15"/>
      <c r="E155" s="20"/>
      <c r="F155" s="20"/>
      <c r="G155" s="121"/>
      <c r="H155" s="120"/>
      <c r="I155" s="20">
        <f>апр.26!I155+май.26!F155-май.26!E155</f>
        <v>0</v>
      </c>
    </row>
    <row r="156" spans="1:9" x14ac:dyDescent="0.25">
      <c r="A156" s="23"/>
      <c r="B156" s="127">
        <f t="shared" si="2"/>
        <v>150</v>
      </c>
      <c r="C156" s="67"/>
      <c r="D156" s="15"/>
      <c r="E156" s="20"/>
      <c r="F156" s="20"/>
      <c r="G156" s="121"/>
      <c r="H156" s="120"/>
      <c r="I156" s="20">
        <f>апр.26!I156+май.26!F156-май.26!E156</f>
        <v>0</v>
      </c>
    </row>
    <row r="157" spans="1:9" x14ac:dyDescent="0.25">
      <c r="A157" s="23"/>
      <c r="B157" s="127">
        <f t="shared" si="2"/>
        <v>151</v>
      </c>
      <c r="C157" s="67"/>
      <c r="D157" s="15"/>
      <c r="E157" s="20"/>
      <c r="F157" s="20"/>
      <c r="G157" s="121"/>
      <c r="H157" s="120"/>
      <c r="I157" s="20">
        <f>апр.26!I157+май.26!F157-май.26!E157</f>
        <v>17600</v>
      </c>
    </row>
    <row r="158" spans="1:9" x14ac:dyDescent="0.25">
      <c r="A158" s="23"/>
      <c r="B158" s="127">
        <f t="shared" si="2"/>
        <v>152</v>
      </c>
      <c r="C158" s="70"/>
      <c r="D158" s="15"/>
      <c r="E158" s="20"/>
      <c r="F158" s="20"/>
      <c r="G158" s="121"/>
      <c r="H158" s="120"/>
      <c r="I158" s="20">
        <f>апр.26!I158+май.26!F158-май.26!E158</f>
        <v>-8850</v>
      </c>
    </row>
    <row r="159" spans="1:9" x14ac:dyDescent="0.25">
      <c r="A159" s="23"/>
      <c r="B159" s="127">
        <f t="shared" si="2"/>
        <v>153</v>
      </c>
      <c r="C159" s="170" t="s">
        <v>933</v>
      </c>
      <c r="D159" s="15"/>
      <c r="E159" s="20"/>
      <c r="F159" s="20"/>
      <c r="G159" s="121"/>
      <c r="H159" s="120"/>
      <c r="I159" s="20">
        <f>апр.26!I159+май.26!F159-май.26!E159</f>
        <v>0</v>
      </c>
    </row>
    <row r="160" spans="1:9" x14ac:dyDescent="0.25">
      <c r="A160" s="23"/>
      <c r="B160" s="127">
        <f t="shared" si="2"/>
        <v>154</v>
      </c>
      <c r="C160" s="171"/>
      <c r="D160" s="15"/>
      <c r="E160" s="20"/>
      <c r="F160" s="20"/>
      <c r="G160" s="121"/>
      <c r="H160" s="120"/>
      <c r="I160" s="20">
        <f>апр.26!I160+май.26!F160-май.26!E160</f>
        <v>-4100</v>
      </c>
    </row>
    <row r="161" spans="1:9" x14ac:dyDescent="0.25">
      <c r="A161" s="23"/>
      <c r="B161" s="127">
        <f t="shared" si="2"/>
        <v>155</v>
      </c>
      <c r="C161" s="63"/>
      <c r="D161" s="15"/>
      <c r="E161" s="20"/>
      <c r="F161" s="20"/>
      <c r="G161" s="121"/>
      <c r="H161" s="120"/>
      <c r="I161" s="20">
        <f>апр.26!I161+май.26!F161-май.26!E161</f>
        <v>17600</v>
      </c>
    </row>
    <row r="162" spans="1:9" x14ac:dyDescent="0.25">
      <c r="A162" s="23"/>
      <c r="B162" s="127">
        <f t="shared" si="2"/>
        <v>156</v>
      </c>
      <c r="C162" s="63"/>
      <c r="D162" s="15"/>
      <c r="E162" s="20"/>
      <c r="F162" s="20"/>
      <c r="G162" s="121"/>
      <c r="H162" s="120"/>
      <c r="I162" s="20">
        <f>апр.26!I162+май.26!F162-май.26!E162</f>
        <v>-5400</v>
      </c>
    </row>
    <row r="163" spans="1:9" x14ac:dyDescent="0.25">
      <c r="A163" s="23"/>
      <c r="B163" s="127">
        <f t="shared" si="2"/>
        <v>157</v>
      </c>
      <c r="C163" s="63"/>
      <c r="D163" s="15"/>
      <c r="E163" s="20"/>
      <c r="F163" s="20"/>
      <c r="G163" s="121"/>
      <c r="H163" s="120"/>
      <c r="I163" s="20">
        <f>апр.26!I163+май.26!F163-май.26!E163</f>
        <v>8100</v>
      </c>
    </row>
    <row r="164" spans="1:9" x14ac:dyDescent="0.25">
      <c r="A164" s="23"/>
      <c r="B164" s="127">
        <f t="shared" si="2"/>
        <v>158</v>
      </c>
      <c r="C164" s="63"/>
      <c r="D164" s="15"/>
      <c r="E164" s="20"/>
      <c r="F164" s="20"/>
      <c r="G164" s="121"/>
      <c r="H164" s="120"/>
      <c r="I164" s="20">
        <f>апр.26!I164+май.26!F164-май.26!E164</f>
        <v>-1350</v>
      </c>
    </row>
    <row r="165" spans="1:9" x14ac:dyDescent="0.25">
      <c r="A165" s="23"/>
      <c r="B165" s="127">
        <f t="shared" si="2"/>
        <v>159</v>
      </c>
      <c r="C165" s="63"/>
      <c r="D165" s="15"/>
      <c r="E165" s="20"/>
      <c r="F165" s="20"/>
      <c r="G165" s="121"/>
      <c r="H165" s="120"/>
      <c r="I165" s="20">
        <f>апр.26!I165+май.26!F165-май.26!E165</f>
        <v>0</v>
      </c>
    </row>
    <row r="166" spans="1:9" x14ac:dyDescent="0.25">
      <c r="A166" s="23"/>
      <c r="B166" s="127">
        <f t="shared" si="2"/>
        <v>160</v>
      </c>
      <c r="C166" s="63"/>
      <c r="D166" s="15"/>
      <c r="E166" s="20"/>
      <c r="F166" s="20"/>
      <c r="G166" s="121"/>
      <c r="H166" s="120"/>
      <c r="I166" s="20">
        <f>апр.26!I166+май.26!F166-май.26!E166</f>
        <v>2100</v>
      </c>
    </row>
    <row r="167" spans="1:9" x14ac:dyDescent="0.25">
      <c r="A167" s="23"/>
      <c r="B167" s="127">
        <f t="shared" si="2"/>
        <v>161</v>
      </c>
      <c r="C167" s="63"/>
      <c r="D167" s="15"/>
      <c r="E167" s="20"/>
      <c r="F167" s="20"/>
      <c r="G167" s="121"/>
      <c r="H167" s="120"/>
      <c r="I167" s="20">
        <f>апр.26!I167+май.26!F167-май.26!E167</f>
        <v>0</v>
      </c>
    </row>
    <row r="168" spans="1:9" x14ac:dyDescent="0.25">
      <c r="A168" s="23"/>
      <c r="B168" s="127">
        <f t="shared" si="2"/>
        <v>162</v>
      </c>
      <c r="C168" s="63"/>
      <c r="D168" s="15"/>
      <c r="E168" s="20"/>
      <c r="F168" s="20"/>
      <c r="G168" s="121"/>
      <c r="H168" s="120"/>
      <c r="I168" s="20">
        <f>апр.26!I168+май.26!F168-май.26!E168</f>
        <v>-2700</v>
      </c>
    </row>
    <row r="169" spans="1:9" x14ac:dyDescent="0.25">
      <c r="A169" s="23"/>
      <c r="B169" s="127">
        <v>163</v>
      </c>
      <c r="C169" s="63"/>
      <c r="D169" s="15"/>
      <c r="E169" s="20"/>
      <c r="F169" s="20"/>
      <c r="G169" s="121"/>
      <c r="H169" s="120"/>
      <c r="I169" s="20">
        <f>апр.26!I169+май.26!F169-май.26!E169</f>
        <v>0</v>
      </c>
    </row>
    <row r="170" spans="1:9" x14ac:dyDescent="0.25">
      <c r="A170" s="23"/>
      <c r="B170" s="127">
        <v>164</v>
      </c>
      <c r="C170" s="73"/>
      <c r="D170" s="15"/>
      <c r="E170" s="20"/>
      <c r="F170" s="20"/>
      <c r="G170" s="121"/>
      <c r="H170" s="120"/>
      <c r="I170" s="20">
        <f>апр.26!I170+май.26!F170-май.26!E170</f>
        <v>0</v>
      </c>
    </row>
    <row r="171" spans="1:9" x14ac:dyDescent="0.25">
      <c r="A171" s="23"/>
      <c r="B171" s="127">
        <f t="shared" si="2"/>
        <v>165</v>
      </c>
      <c r="C171" s="73"/>
      <c r="D171" s="15"/>
      <c r="E171" s="20"/>
      <c r="F171" s="20"/>
      <c r="G171" s="121"/>
      <c r="H171" s="120"/>
      <c r="I171" s="20">
        <f>апр.26!I171+май.26!F171-май.26!E171</f>
        <v>0</v>
      </c>
    </row>
    <row r="172" spans="1:9" x14ac:dyDescent="0.25">
      <c r="A172" s="23"/>
      <c r="B172" s="127">
        <f t="shared" si="2"/>
        <v>166</v>
      </c>
      <c r="C172" s="73"/>
      <c r="D172" s="15"/>
      <c r="E172" s="20"/>
      <c r="F172" s="20"/>
      <c r="G172" s="121"/>
      <c r="H172" s="120"/>
      <c r="I172" s="20">
        <f>апр.26!I172+май.26!F172-май.26!E172</f>
        <v>0</v>
      </c>
    </row>
    <row r="173" spans="1:9" x14ac:dyDescent="0.25">
      <c r="A173" s="23"/>
      <c r="B173" s="127">
        <f t="shared" si="2"/>
        <v>167</v>
      </c>
      <c r="C173" s="63"/>
      <c r="D173" s="15"/>
      <c r="E173" s="20"/>
      <c r="F173" s="20"/>
      <c r="G173" s="121"/>
      <c r="H173" s="120"/>
      <c r="I173" s="20">
        <f>апр.26!I173+май.26!F173-май.26!E173</f>
        <v>-18900</v>
      </c>
    </row>
    <row r="174" spans="1:9" x14ac:dyDescent="0.25">
      <c r="A174" s="23"/>
      <c r="B174" s="127">
        <f t="shared" si="2"/>
        <v>168</v>
      </c>
      <c r="C174" s="63"/>
      <c r="D174" s="15"/>
      <c r="E174" s="20"/>
      <c r="F174" s="20"/>
      <c r="G174" s="121"/>
      <c r="H174" s="120"/>
      <c r="I174" s="20">
        <f>апр.26!I174+май.26!F174-май.26!E174</f>
        <v>-4050</v>
      </c>
    </row>
    <row r="175" spans="1:9" x14ac:dyDescent="0.25">
      <c r="A175" s="23"/>
      <c r="B175" s="127">
        <f t="shared" si="2"/>
        <v>169</v>
      </c>
      <c r="C175" s="63"/>
      <c r="D175" s="15"/>
      <c r="E175" s="20"/>
      <c r="F175" s="20"/>
      <c r="G175" s="121"/>
      <c r="H175" s="120"/>
      <c r="I175" s="20">
        <f>апр.26!I175+май.26!F175-май.26!E175</f>
        <v>-2700</v>
      </c>
    </row>
    <row r="176" spans="1:9" x14ac:dyDescent="0.25">
      <c r="A176" s="23"/>
      <c r="B176" s="127">
        <f t="shared" si="2"/>
        <v>170</v>
      </c>
      <c r="C176" s="63"/>
      <c r="D176" s="15"/>
      <c r="E176" s="20"/>
      <c r="F176" s="20"/>
      <c r="G176" s="121"/>
      <c r="H176" s="120"/>
      <c r="I176" s="20">
        <f>апр.26!I176+май.26!F176-май.26!E176</f>
        <v>-2700</v>
      </c>
    </row>
    <row r="177" spans="1:9" x14ac:dyDescent="0.25">
      <c r="A177" s="23"/>
      <c r="B177" s="127">
        <f t="shared" si="2"/>
        <v>171</v>
      </c>
      <c r="C177" s="63"/>
      <c r="D177" s="15"/>
      <c r="E177" s="20"/>
      <c r="F177" s="20"/>
      <c r="G177" s="121"/>
      <c r="H177" s="120"/>
      <c r="I177" s="20">
        <f>апр.26!I177+май.26!F177-май.26!E177</f>
        <v>5400</v>
      </c>
    </row>
    <row r="178" spans="1:9" x14ac:dyDescent="0.25">
      <c r="A178" s="23"/>
      <c r="B178" s="127">
        <v>172</v>
      </c>
      <c r="C178" s="63"/>
      <c r="D178" s="15"/>
      <c r="E178" s="20"/>
      <c r="F178" s="20"/>
      <c r="G178" s="121"/>
      <c r="H178" s="120"/>
      <c r="I178" s="20">
        <f>апр.26!I178+май.26!F178-май.26!E178</f>
        <v>6100</v>
      </c>
    </row>
    <row r="179" spans="1:9" x14ac:dyDescent="0.25">
      <c r="A179" s="23"/>
      <c r="B179" s="127">
        <v>173</v>
      </c>
      <c r="C179" s="63"/>
      <c r="D179" s="15"/>
      <c r="E179" s="20"/>
      <c r="F179" s="20"/>
      <c r="G179" s="121"/>
      <c r="H179" s="120"/>
      <c r="I179" s="20">
        <f>апр.26!I179+май.26!F179-май.26!E179</f>
        <v>-1350</v>
      </c>
    </row>
    <row r="180" spans="1:9" x14ac:dyDescent="0.25">
      <c r="A180" s="23"/>
      <c r="B180" s="127" t="s">
        <v>46</v>
      </c>
      <c r="C180" s="63"/>
      <c r="D180" s="15"/>
      <c r="E180" s="20"/>
      <c r="F180" s="20"/>
      <c r="G180" s="121"/>
      <c r="H180" s="120"/>
      <c r="I180" s="20">
        <f>апр.26!I180+май.26!F180-май.26!E180</f>
        <v>-37800</v>
      </c>
    </row>
    <row r="181" spans="1:9" x14ac:dyDescent="0.25">
      <c r="A181" s="19"/>
      <c r="B181" s="127">
        <v>175</v>
      </c>
      <c r="C181" s="63"/>
      <c r="D181" s="15"/>
      <c r="E181" s="20"/>
      <c r="F181" s="20"/>
      <c r="G181" s="121"/>
      <c r="H181" s="120"/>
      <c r="I181" s="20">
        <f>апр.26!I181+май.26!F181-май.26!E181</f>
        <v>-2700</v>
      </c>
    </row>
    <row r="182" spans="1:9" x14ac:dyDescent="0.25">
      <c r="A182" s="19"/>
      <c r="B182" s="127">
        <f>B181+1</f>
        <v>176</v>
      </c>
      <c r="C182" s="63"/>
      <c r="D182" s="15"/>
      <c r="E182" s="20"/>
      <c r="F182" s="20"/>
      <c r="G182" s="121"/>
      <c r="H182" s="120"/>
      <c r="I182" s="20">
        <f>апр.26!I182+май.26!F182-май.26!E182</f>
        <v>-13500</v>
      </c>
    </row>
    <row r="183" spans="1:9" x14ac:dyDescent="0.25">
      <c r="A183" s="19"/>
      <c r="B183" s="127">
        <f t="shared" ref="B183:B246" si="3">B182+1</f>
        <v>177</v>
      </c>
      <c r="C183" s="63"/>
      <c r="D183" s="15"/>
      <c r="E183" s="20"/>
      <c r="F183" s="20"/>
      <c r="G183" s="121"/>
      <c r="H183" s="120"/>
      <c r="I183" s="20">
        <f>апр.26!I183+май.26!F183-май.26!E183</f>
        <v>-2700</v>
      </c>
    </row>
    <row r="184" spans="1:9" x14ac:dyDescent="0.25">
      <c r="A184" s="19"/>
      <c r="B184" s="127">
        <f t="shared" si="3"/>
        <v>178</v>
      </c>
      <c r="C184" s="63"/>
      <c r="D184" s="15"/>
      <c r="E184" s="20"/>
      <c r="F184" s="20"/>
      <c r="G184" s="121"/>
      <c r="H184" s="120"/>
      <c r="I184" s="20">
        <f>апр.26!I184+май.26!F184-май.26!E184</f>
        <v>-2700</v>
      </c>
    </row>
    <row r="185" spans="1:9" x14ac:dyDescent="0.25">
      <c r="A185" s="19"/>
      <c r="B185" s="127">
        <f t="shared" si="3"/>
        <v>179</v>
      </c>
      <c r="C185" s="63"/>
      <c r="D185" s="15"/>
      <c r="E185" s="20"/>
      <c r="F185" s="20"/>
      <c r="G185" s="121"/>
      <c r="H185" s="120"/>
      <c r="I185" s="20">
        <f>апр.26!I185+май.26!F185-май.26!E185</f>
        <v>-4050</v>
      </c>
    </row>
    <row r="186" spans="1:9" x14ac:dyDescent="0.25">
      <c r="A186" s="19"/>
      <c r="B186" s="127">
        <f t="shared" si="3"/>
        <v>180</v>
      </c>
      <c r="C186" s="63"/>
      <c r="D186" s="15"/>
      <c r="E186" s="20"/>
      <c r="F186" s="20"/>
      <c r="G186" s="121"/>
      <c r="H186" s="120"/>
      <c r="I186" s="20">
        <f>апр.26!I186+май.26!F186-май.26!E186</f>
        <v>-4050</v>
      </c>
    </row>
    <row r="187" spans="1:9" x14ac:dyDescent="0.25">
      <c r="A187" s="19"/>
      <c r="B187" s="127">
        <f t="shared" si="3"/>
        <v>181</v>
      </c>
      <c r="C187" s="63"/>
      <c r="D187" s="15"/>
      <c r="E187" s="20"/>
      <c r="F187" s="20"/>
      <c r="G187" s="121"/>
      <c r="H187" s="120"/>
      <c r="I187" s="20">
        <f>апр.26!I187+май.26!F187-май.26!E187</f>
        <v>-5400</v>
      </c>
    </row>
    <row r="188" spans="1:9" x14ac:dyDescent="0.25">
      <c r="A188" s="19"/>
      <c r="B188" s="127">
        <f t="shared" si="3"/>
        <v>182</v>
      </c>
      <c r="C188" s="63"/>
      <c r="D188" s="15"/>
      <c r="E188" s="20"/>
      <c r="F188" s="20"/>
      <c r="G188" s="121"/>
      <c r="H188" s="120"/>
      <c r="I188" s="20">
        <f>апр.26!I188+май.26!F188-май.26!E188</f>
        <v>-5400</v>
      </c>
    </row>
    <row r="189" spans="1:9" x14ac:dyDescent="0.25">
      <c r="A189" s="19"/>
      <c r="B189" s="127">
        <f t="shared" si="3"/>
        <v>183</v>
      </c>
      <c r="C189" s="63"/>
      <c r="D189" s="15"/>
      <c r="E189" s="20"/>
      <c r="F189" s="20"/>
      <c r="G189" s="121"/>
      <c r="H189" s="120"/>
      <c r="I189" s="20">
        <f>апр.26!I189+май.26!F189-май.26!E189</f>
        <v>-4050</v>
      </c>
    </row>
    <row r="190" spans="1:9" x14ac:dyDescent="0.25">
      <c r="A190" s="19"/>
      <c r="B190" s="127">
        <f t="shared" si="3"/>
        <v>184</v>
      </c>
      <c r="C190" s="63"/>
      <c r="D190" s="15"/>
      <c r="E190" s="20"/>
      <c r="F190" s="20"/>
      <c r="G190" s="121"/>
      <c r="H190" s="120"/>
      <c r="I190" s="20">
        <f>апр.26!I190+май.26!F190-май.26!E190</f>
        <v>-12900</v>
      </c>
    </row>
    <row r="191" spans="1:9" x14ac:dyDescent="0.25">
      <c r="A191" s="19"/>
      <c r="B191" s="127">
        <f t="shared" si="3"/>
        <v>185</v>
      </c>
      <c r="C191" s="63"/>
      <c r="D191" s="15"/>
      <c r="E191" s="20"/>
      <c r="F191" s="20"/>
      <c r="G191" s="121"/>
      <c r="H191" s="120"/>
      <c r="I191" s="20">
        <f>апр.26!I191+май.26!F191-май.26!E191</f>
        <v>-18900</v>
      </c>
    </row>
    <row r="192" spans="1:9" x14ac:dyDescent="0.25">
      <c r="A192" s="19"/>
      <c r="B192" s="127">
        <f t="shared" si="3"/>
        <v>186</v>
      </c>
      <c r="C192" s="61"/>
      <c r="D192" s="15"/>
      <c r="E192" s="20"/>
      <c r="F192" s="20"/>
      <c r="G192" s="121"/>
      <c r="H192" s="120"/>
      <c r="I192" s="20">
        <f>апр.26!I192+май.26!F192-май.26!E192</f>
        <v>-18900</v>
      </c>
    </row>
    <row r="193" spans="1:9" x14ac:dyDescent="0.25">
      <c r="A193" s="19"/>
      <c r="B193" s="127">
        <f t="shared" si="3"/>
        <v>187</v>
      </c>
      <c r="C193" s="63"/>
      <c r="D193" s="15"/>
      <c r="E193" s="20"/>
      <c r="F193" s="20"/>
      <c r="G193" s="121"/>
      <c r="H193" s="120"/>
      <c r="I193" s="20">
        <f>апр.26!I193+май.26!F193-май.26!E193</f>
        <v>1350</v>
      </c>
    </row>
    <row r="194" spans="1:9" x14ac:dyDescent="0.25">
      <c r="A194" s="19"/>
      <c r="B194" s="127">
        <f t="shared" si="3"/>
        <v>188</v>
      </c>
      <c r="C194" s="63"/>
      <c r="D194" s="15"/>
      <c r="E194" s="20"/>
      <c r="F194" s="20"/>
      <c r="G194" s="121"/>
      <c r="H194" s="120"/>
      <c r="I194" s="20">
        <f>апр.26!I194+май.26!F194-май.26!E194</f>
        <v>-3900</v>
      </c>
    </row>
    <row r="195" spans="1:9" x14ac:dyDescent="0.25">
      <c r="A195" s="19"/>
      <c r="B195" s="127">
        <f t="shared" si="3"/>
        <v>189</v>
      </c>
      <c r="C195" s="63"/>
      <c r="D195" s="15"/>
      <c r="E195" s="20"/>
      <c r="F195" s="20"/>
      <c r="G195" s="121"/>
      <c r="H195" s="120"/>
      <c r="I195" s="20">
        <f>апр.26!I195+май.26!F195-май.26!E195</f>
        <v>-4050</v>
      </c>
    </row>
    <row r="196" spans="1:9" x14ac:dyDescent="0.25">
      <c r="A196" s="19"/>
      <c r="B196" s="127">
        <f t="shared" si="3"/>
        <v>190</v>
      </c>
      <c r="C196" s="67"/>
      <c r="D196" s="15"/>
      <c r="E196" s="20"/>
      <c r="F196" s="20"/>
      <c r="G196" s="121"/>
      <c r="H196" s="120"/>
      <c r="I196" s="20">
        <f>апр.26!I196+май.26!F196-май.26!E196</f>
        <v>0</v>
      </c>
    </row>
    <row r="197" spans="1:9" x14ac:dyDescent="0.25">
      <c r="A197" s="19"/>
      <c r="B197" s="127">
        <f t="shared" si="3"/>
        <v>191</v>
      </c>
      <c r="C197" s="63"/>
      <c r="D197" s="15"/>
      <c r="E197" s="20"/>
      <c r="F197" s="20"/>
      <c r="G197" s="121"/>
      <c r="H197" s="120"/>
      <c r="I197" s="20">
        <f>апр.26!I197+май.26!F197-май.26!E197</f>
        <v>-2700</v>
      </c>
    </row>
    <row r="198" spans="1:9" x14ac:dyDescent="0.25">
      <c r="A198" s="19"/>
      <c r="B198" s="127">
        <f t="shared" si="3"/>
        <v>192</v>
      </c>
      <c r="C198" s="63"/>
      <c r="D198" s="15"/>
      <c r="E198" s="20"/>
      <c r="F198" s="20"/>
      <c r="G198" s="121"/>
      <c r="H198" s="120"/>
      <c r="I198" s="20">
        <f>апр.26!I198+май.26!F198-май.26!E198</f>
        <v>-2400</v>
      </c>
    </row>
    <row r="199" spans="1:9" x14ac:dyDescent="0.25">
      <c r="A199" s="19"/>
      <c r="B199" s="127">
        <f t="shared" si="3"/>
        <v>193</v>
      </c>
      <c r="C199" s="63"/>
      <c r="D199" s="15"/>
      <c r="E199" s="20"/>
      <c r="F199" s="20"/>
      <c r="G199" s="121"/>
      <c r="H199" s="120"/>
      <c r="I199" s="20">
        <f>апр.26!I199+май.26!F199-май.26!E199</f>
        <v>-1350</v>
      </c>
    </row>
    <row r="200" spans="1:9" x14ac:dyDescent="0.25">
      <c r="A200" s="19"/>
      <c r="B200" s="127">
        <f t="shared" si="3"/>
        <v>194</v>
      </c>
      <c r="C200" s="63"/>
      <c r="D200" s="15"/>
      <c r="E200" s="20"/>
      <c r="F200" s="20"/>
      <c r="G200" s="121"/>
      <c r="H200" s="120"/>
      <c r="I200" s="20">
        <f>апр.26!I200+май.26!F200-май.26!E200</f>
        <v>-1350</v>
      </c>
    </row>
    <row r="201" spans="1:9" x14ac:dyDescent="0.25">
      <c r="A201" s="19"/>
      <c r="B201" s="127">
        <f t="shared" si="3"/>
        <v>195</v>
      </c>
      <c r="C201" s="63"/>
      <c r="D201" s="15"/>
      <c r="E201" s="20"/>
      <c r="F201" s="20"/>
      <c r="G201" s="121"/>
      <c r="H201" s="120"/>
      <c r="I201" s="20">
        <f>апр.26!I201+май.26!F201-май.26!E201</f>
        <v>0</v>
      </c>
    </row>
    <row r="202" spans="1:9" x14ac:dyDescent="0.25">
      <c r="A202" s="19"/>
      <c r="B202" s="127">
        <f t="shared" si="3"/>
        <v>196</v>
      </c>
      <c r="C202" s="63"/>
      <c r="D202" s="15"/>
      <c r="E202" s="20"/>
      <c r="F202" s="20"/>
      <c r="G202" s="121"/>
      <c r="H202" s="120"/>
      <c r="I202" s="20">
        <f>апр.26!I202+май.26!F202-май.26!E202</f>
        <v>-1350</v>
      </c>
    </row>
    <row r="203" spans="1:9" x14ac:dyDescent="0.25">
      <c r="A203" s="19"/>
      <c r="B203" s="127">
        <f t="shared" si="3"/>
        <v>197</v>
      </c>
      <c r="C203" s="63"/>
      <c r="D203" s="15"/>
      <c r="E203" s="20"/>
      <c r="F203" s="20"/>
      <c r="G203" s="121"/>
      <c r="H203" s="120"/>
      <c r="I203" s="20">
        <f>апр.26!I203+май.26!F203-май.26!E203</f>
        <v>-18900</v>
      </c>
    </row>
    <row r="204" spans="1:9" x14ac:dyDescent="0.25">
      <c r="A204" s="19"/>
      <c r="B204" s="127">
        <f t="shared" si="3"/>
        <v>198</v>
      </c>
      <c r="C204" s="63"/>
      <c r="D204" s="15"/>
      <c r="E204" s="20"/>
      <c r="F204" s="20"/>
      <c r="G204" s="121"/>
      <c r="H204" s="120"/>
      <c r="I204" s="20">
        <f>апр.26!I204+май.26!F204-май.26!E204</f>
        <v>-18900</v>
      </c>
    </row>
    <row r="205" spans="1:9" x14ac:dyDescent="0.25">
      <c r="A205" s="19"/>
      <c r="B205" s="127">
        <f t="shared" si="3"/>
        <v>199</v>
      </c>
      <c r="C205" s="63"/>
      <c r="D205" s="15"/>
      <c r="E205" s="20"/>
      <c r="F205" s="20"/>
      <c r="G205" s="121"/>
      <c r="H205" s="120"/>
      <c r="I205" s="20">
        <f>апр.26!I205+май.26!F205-май.26!E205</f>
        <v>0</v>
      </c>
    </row>
    <row r="206" spans="1:9" x14ac:dyDescent="0.25">
      <c r="A206" s="19"/>
      <c r="B206" s="127">
        <f t="shared" si="3"/>
        <v>200</v>
      </c>
      <c r="C206" s="63"/>
      <c r="D206" s="15"/>
      <c r="E206" s="20"/>
      <c r="F206" s="20"/>
      <c r="G206" s="121"/>
      <c r="H206" s="120"/>
      <c r="I206" s="20">
        <f>апр.26!I206+май.26!F206-май.26!E206</f>
        <v>0</v>
      </c>
    </row>
    <row r="207" spans="1:9" x14ac:dyDescent="0.25">
      <c r="A207" s="19"/>
      <c r="B207" s="127">
        <f t="shared" si="3"/>
        <v>201</v>
      </c>
      <c r="C207" s="63"/>
      <c r="D207" s="15"/>
      <c r="E207" s="20"/>
      <c r="F207" s="20"/>
      <c r="G207" s="121"/>
      <c r="H207" s="120"/>
      <c r="I207" s="20">
        <f>апр.26!I207+май.26!F207-май.26!E207</f>
        <v>-14850</v>
      </c>
    </row>
    <row r="208" spans="1:9" x14ac:dyDescent="0.25">
      <c r="A208" s="19"/>
      <c r="B208" s="127">
        <f t="shared" si="3"/>
        <v>202</v>
      </c>
      <c r="C208" s="63"/>
      <c r="D208" s="15"/>
      <c r="E208" s="20"/>
      <c r="F208" s="20"/>
      <c r="G208" s="121"/>
      <c r="H208" s="120"/>
      <c r="I208" s="20">
        <f>апр.26!I208+май.26!F208-май.26!E208</f>
        <v>-10850</v>
      </c>
    </row>
    <row r="209" spans="1:9" x14ac:dyDescent="0.25">
      <c r="A209" s="19"/>
      <c r="B209" s="127">
        <f t="shared" si="3"/>
        <v>203</v>
      </c>
      <c r="C209" s="63"/>
      <c r="D209" s="15"/>
      <c r="E209" s="20"/>
      <c r="F209" s="20"/>
      <c r="G209" s="121"/>
      <c r="H209" s="120"/>
      <c r="I209" s="20">
        <f>апр.26!I209+май.26!F209-май.26!E209</f>
        <v>-5400</v>
      </c>
    </row>
    <row r="210" spans="1:9" x14ac:dyDescent="0.25">
      <c r="A210" s="19"/>
      <c r="B210" s="127">
        <f>B209+1</f>
        <v>204</v>
      </c>
      <c r="C210" s="63"/>
      <c r="D210" s="15"/>
      <c r="E210" s="20"/>
      <c r="F210" s="20"/>
      <c r="G210" s="121"/>
      <c r="H210" s="120"/>
      <c r="I210" s="20">
        <f>апр.26!I210+май.26!F210-май.26!E210</f>
        <v>0</v>
      </c>
    </row>
    <row r="211" spans="1:9" x14ac:dyDescent="0.25">
      <c r="A211" s="19"/>
      <c r="B211" s="127">
        <f t="shared" si="3"/>
        <v>205</v>
      </c>
      <c r="C211" s="63"/>
      <c r="D211" s="15"/>
      <c r="E211" s="20"/>
      <c r="F211" s="20"/>
      <c r="G211" s="121"/>
      <c r="H211" s="120"/>
      <c r="I211" s="20">
        <f>апр.26!I211+май.26!F211-май.26!E211</f>
        <v>-13500</v>
      </c>
    </row>
    <row r="212" spans="1:9" x14ac:dyDescent="0.25">
      <c r="A212" s="19"/>
      <c r="B212" s="127">
        <f t="shared" si="3"/>
        <v>206</v>
      </c>
      <c r="C212" s="63"/>
      <c r="D212" s="15"/>
      <c r="E212" s="20"/>
      <c r="F212" s="20"/>
      <c r="G212" s="121"/>
      <c r="H212" s="120"/>
      <c r="I212" s="20">
        <f>апр.26!I212+май.26!F212-май.26!E212</f>
        <v>-13500</v>
      </c>
    </row>
    <row r="213" spans="1:9" x14ac:dyDescent="0.25">
      <c r="A213" s="19"/>
      <c r="B213" s="127">
        <f t="shared" si="3"/>
        <v>207</v>
      </c>
      <c r="C213" s="63"/>
      <c r="D213" s="15"/>
      <c r="E213" s="20"/>
      <c r="F213" s="20"/>
      <c r="G213" s="121"/>
      <c r="H213" s="120"/>
      <c r="I213" s="20">
        <f>апр.26!I213+май.26!F213-май.26!E213</f>
        <v>-18900</v>
      </c>
    </row>
    <row r="214" spans="1:9" x14ac:dyDescent="0.25">
      <c r="A214" s="19"/>
      <c r="B214" s="127">
        <f t="shared" si="3"/>
        <v>208</v>
      </c>
      <c r="C214" s="63"/>
      <c r="D214" s="15"/>
      <c r="E214" s="20"/>
      <c r="F214" s="20"/>
      <c r="G214" s="121"/>
      <c r="H214" s="120"/>
      <c r="I214" s="20">
        <f>апр.26!I214+май.26!F214-май.26!E214</f>
        <v>-2700</v>
      </c>
    </row>
    <row r="215" spans="1:9" x14ac:dyDescent="0.25">
      <c r="A215" s="19"/>
      <c r="B215" s="127">
        <f t="shared" si="3"/>
        <v>209</v>
      </c>
      <c r="C215" s="63"/>
      <c r="D215" s="15"/>
      <c r="E215" s="20"/>
      <c r="F215" s="20"/>
      <c r="G215" s="121"/>
      <c r="H215" s="120"/>
      <c r="I215" s="20">
        <f>апр.26!I215+май.26!F215-май.26!E215</f>
        <v>-2700</v>
      </c>
    </row>
    <row r="216" spans="1:9" x14ac:dyDescent="0.25">
      <c r="A216" s="19"/>
      <c r="B216" s="127">
        <f t="shared" si="3"/>
        <v>210</v>
      </c>
      <c r="C216" s="63"/>
      <c r="D216" s="15"/>
      <c r="E216" s="20"/>
      <c r="F216" s="20"/>
      <c r="G216" s="121"/>
      <c r="H216" s="120"/>
      <c r="I216" s="20">
        <f>апр.26!I216+май.26!F216-май.26!E216</f>
        <v>25650</v>
      </c>
    </row>
    <row r="217" spans="1:9" x14ac:dyDescent="0.25">
      <c r="A217" s="19"/>
      <c r="B217" s="127">
        <f t="shared" si="3"/>
        <v>211</v>
      </c>
      <c r="C217" s="63"/>
      <c r="D217" s="15"/>
      <c r="E217" s="20"/>
      <c r="F217" s="20"/>
      <c r="G217" s="121"/>
      <c r="H217" s="120"/>
      <c r="I217" s="20">
        <f>апр.26!I217+май.26!F217-май.26!E217</f>
        <v>25650</v>
      </c>
    </row>
    <row r="218" spans="1:9" x14ac:dyDescent="0.25">
      <c r="A218" s="19"/>
      <c r="B218" s="127">
        <f t="shared" si="3"/>
        <v>212</v>
      </c>
      <c r="C218" s="63"/>
      <c r="D218" s="15"/>
      <c r="E218" s="20"/>
      <c r="F218" s="20"/>
      <c r="G218" s="121"/>
      <c r="H218" s="120"/>
      <c r="I218" s="20">
        <f>апр.26!I218+май.26!F218-май.26!E218</f>
        <v>-1350</v>
      </c>
    </row>
    <row r="219" spans="1:9" x14ac:dyDescent="0.25">
      <c r="A219" s="19"/>
      <c r="B219" s="127">
        <f t="shared" si="3"/>
        <v>213</v>
      </c>
      <c r="C219" s="63"/>
      <c r="D219" s="15"/>
      <c r="E219" s="20"/>
      <c r="F219" s="20"/>
      <c r="G219" s="121"/>
      <c r="H219" s="120"/>
      <c r="I219" s="20">
        <f>апр.26!I219+май.26!F219-май.26!E219</f>
        <v>4050</v>
      </c>
    </row>
    <row r="220" spans="1:9" x14ac:dyDescent="0.25">
      <c r="A220" s="19"/>
      <c r="B220" s="127">
        <f t="shared" si="3"/>
        <v>214</v>
      </c>
      <c r="C220" s="63"/>
      <c r="D220" s="127"/>
      <c r="E220" s="20"/>
      <c r="F220" s="20"/>
      <c r="G220" s="121"/>
      <c r="H220" s="120"/>
      <c r="I220" s="20">
        <f>апр.26!I220+май.26!F220-май.26!E220</f>
        <v>-2700</v>
      </c>
    </row>
    <row r="221" spans="1:9" x14ac:dyDescent="0.25">
      <c r="A221" s="19"/>
      <c r="B221" s="127">
        <f t="shared" si="3"/>
        <v>215</v>
      </c>
      <c r="C221" s="63"/>
      <c r="D221" s="15"/>
      <c r="E221" s="20"/>
      <c r="F221" s="20"/>
      <c r="G221" s="121"/>
      <c r="H221" s="120"/>
      <c r="I221" s="20">
        <f>апр.26!I221+май.26!F221-май.26!E221</f>
        <v>-18900</v>
      </c>
    </row>
    <row r="222" spans="1:9" x14ac:dyDescent="0.25">
      <c r="A222" s="19"/>
      <c r="B222" s="127">
        <f t="shared" si="3"/>
        <v>216</v>
      </c>
      <c r="C222" s="63"/>
      <c r="D222" s="15"/>
      <c r="E222" s="20"/>
      <c r="F222" s="20"/>
      <c r="G222" s="121"/>
      <c r="H222" s="120"/>
      <c r="I222" s="20">
        <f>апр.26!I222+май.26!F222-май.26!E222</f>
        <v>1100</v>
      </c>
    </row>
    <row r="223" spans="1:9" x14ac:dyDescent="0.25">
      <c r="A223" s="19"/>
      <c r="B223" s="127">
        <f t="shared" si="3"/>
        <v>217</v>
      </c>
      <c r="C223" s="63"/>
      <c r="D223" s="15"/>
      <c r="E223" s="20"/>
      <c r="F223" s="20"/>
      <c r="G223" s="121"/>
      <c r="H223" s="120"/>
      <c r="I223" s="20">
        <f>апр.26!I223+май.26!F223-май.26!E223</f>
        <v>-2700</v>
      </c>
    </row>
    <row r="224" spans="1:9" x14ac:dyDescent="0.25">
      <c r="A224" s="19"/>
      <c r="B224" s="127">
        <f t="shared" si="3"/>
        <v>218</v>
      </c>
      <c r="C224" s="63"/>
      <c r="D224" s="15"/>
      <c r="E224" s="20"/>
      <c r="F224" s="20"/>
      <c r="G224" s="121"/>
      <c r="H224" s="120"/>
      <c r="I224" s="20">
        <f>апр.26!I224+май.26!F224-май.26!E224</f>
        <v>0</v>
      </c>
    </row>
    <row r="225" spans="1:9" x14ac:dyDescent="0.25">
      <c r="A225" s="19"/>
      <c r="B225" s="127">
        <f t="shared" si="3"/>
        <v>219</v>
      </c>
      <c r="C225" s="63"/>
      <c r="D225" s="15"/>
      <c r="E225" s="20"/>
      <c r="F225" s="20"/>
      <c r="G225" s="121"/>
      <c r="H225" s="120"/>
      <c r="I225" s="20">
        <f>апр.26!I225+май.26!F225-май.26!E225</f>
        <v>-2700</v>
      </c>
    </row>
    <row r="226" spans="1:9" x14ac:dyDescent="0.25">
      <c r="A226" s="19"/>
      <c r="B226" s="127">
        <f t="shared" si="3"/>
        <v>220</v>
      </c>
      <c r="C226" s="63"/>
      <c r="D226" s="15"/>
      <c r="E226" s="20"/>
      <c r="F226" s="20"/>
      <c r="G226" s="121"/>
      <c r="H226" s="120"/>
      <c r="I226" s="20">
        <f>апр.26!I226+май.26!F226-май.26!E226</f>
        <v>-8775</v>
      </c>
    </row>
    <row r="227" spans="1:9" x14ac:dyDescent="0.25">
      <c r="A227" s="19"/>
      <c r="B227" s="127">
        <f t="shared" si="3"/>
        <v>221</v>
      </c>
      <c r="C227" s="63"/>
      <c r="D227" s="15"/>
      <c r="E227" s="20"/>
      <c r="F227" s="20"/>
      <c r="G227" s="121"/>
      <c r="H227" s="120"/>
      <c r="I227" s="20">
        <f>апр.26!I227+май.26!F227-май.26!E227</f>
        <v>-13900</v>
      </c>
    </row>
    <row r="228" spans="1:9" x14ac:dyDescent="0.25">
      <c r="A228" s="19"/>
      <c r="B228" s="127">
        <f t="shared" si="3"/>
        <v>222</v>
      </c>
      <c r="C228" s="63"/>
      <c r="D228" s="15"/>
      <c r="E228" s="20"/>
      <c r="F228" s="20"/>
      <c r="G228" s="121"/>
      <c r="H228" s="120"/>
      <c r="I228" s="20">
        <f>апр.26!I228+май.26!F228-май.26!E228</f>
        <v>-18900</v>
      </c>
    </row>
    <row r="229" spans="1:9" x14ac:dyDescent="0.25">
      <c r="A229" s="19"/>
      <c r="B229" s="127">
        <f t="shared" si="3"/>
        <v>223</v>
      </c>
      <c r="C229" s="63"/>
      <c r="D229" s="15"/>
      <c r="E229" s="20"/>
      <c r="F229" s="20"/>
      <c r="G229" s="121"/>
      <c r="H229" s="120"/>
      <c r="I229" s="20">
        <f>апр.26!I229+май.26!F229-май.26!E229</f>
        <v>-13900</v>
      </c>
    </row>
    <row r="230" spans="1:9" x14ac:dyDescent="0.25">
      <c r="A230" s="19"/>
      <c r="B230" s="127">
        <f t="shared" si="3"/>
        <v>224</v>
      </c>
      <c r="C230" s="63"/>
      <c r="D230" s="15"/>
      <c r="E230" s="20"/>
      <c r="F230" s="20"/>
      <c r="G230" s="121"/>
      <c r="H230" s="120"/>
      <c r="I230" s="20">
        <f>апр.26!I230+май.26!F230-май.26!E230</f>
        <v>-11750</v>
      </c>
    </row>
    <row r="231" spans="1:9" x14ac:dyDescent="0.25">
      <c r="A231" s="19"/>
      <c r="B231" s="127">
        <f t="shared" si="3"/>
        <v>225</v>
      </c>
      <c r="C231" s="63"/>
      <c r="D231" s="15"/>
      <c r="E231" s="20"/>
      <c r="F231" s="20"/>
      <c r="G231" s="121"/>
      <c r="H231" s="120"/>
      <c r="I231" s="20">
        <f>апр.26!I231+май.26!F231-май.26!E231</f>
        <v>2700</v>
      </c>
    </row>
    <row r="232" spans="1:9" x14ac:dyDescent="0.25">
      <c r="A232" s="19"/>
      <c r="B232" s="127">
        <f t="shared" si="3"/>
        <v>226</v>
      </c>
      <c r="C232" s="63"/>
      <c r="D232" s="15"/>
      <c r="E232" s="20"/>
      <c r="F232" s="20"/>
      <c r="G232" s="121"/>
      <c r="H232" s="120"/>
      <c r="I232" s="20">
        <f>апр.26!I232+май.26!F232-май.26!E232</f>
        <v>-5850</v>
      </c>
    </row>
    <row r="233" spans="1:9" x14ac:dyDescent="0.25">
      <c r="A233" s="19"/>
      <c r="B233" s="127">
        <f t="shared" si="3"/>
        <v>227</v>
      </c>
      <c r="C233" s="63"/>
      <c r="D233" s="15"/>
      <c r="E233" s="20"/>
      <c r="F233" s="20"/>
      <c r="G233" s="121"/>
      <c r="H233" s="120"/>
      <c r="I233" s="20">
        <f>апр.26!I233+май.26!F233-май.26!E233</f>
        <v>100</v>
      </c>
    </row>
    <row r="234" spans="1:9" x14ac:dyDescent="0.25">
      <c r="A234" s="19"/>
      <c r="B234" s="127">
        <f t="shared" si="3"/>
        <v>228</v>
      </c>
      <c r="C234" s="63"/>
      <c r="D234" s="15"/>
      <c r="E234" s="20"/>
      <c r="F234" s="20"/>
      <c r="G234" s="121"/>
      <c r="H234" s="120"/>
      <c r="I234" s="20">
        <f>апр.26!I234+май.26!F234-май.26!E234</f>
        <v>-2700</v>
      </c>
    </row>
    <row r="235" spans="1:9" x14ac:dyDescent="0.25">
      <c r="A235" s="19"/>
      <c r="B235" s="127">
        <f t="shared" si="3"/>
        <v>229</v>
      </c>
      <c r="C235" s="63"/>
      <c r="D235" s="15"/>
      <c r="E235" s="20"/>
      <c r="F235" s="20"/>
      <c r="G235" s="121"/>
      <c r="H235" s="120"/>
      <c r="I235" s="20">
        <f>апр.26!I235+май.26!F235-май.26!E235</f>
        <v>-4050</v>
      </c>
    </row>
    <row r="236" spans="1:9" x14ac:dyDescent="0.25">
      <c r="A236" s="19"/>
      <c r="B236" s="127">
        <f t="shared" si="3"/>
        <v>230</v>
      </c>
      <c r="C236" s="63"/>
      <c r="D236" s="15"/>
      <c r="E236" s="20"/>
      <c r="F236" s="20"/>
      <c r="G236" s="121"/>
      <c r="H236" s="120"/>
      <c r="I236" s="20">
        <f>апр.26!I236+май.26!F236-май.26!E236</f>
        <v>-2100</v>
      </c>
    </row>
    <row r="237" spans="1:9" x14ac:dyDescent="0.25">
      <c r="A237" s="19"/>
      <c r="B237" s="127">
        <f t="shared" si="3"/>
        <v>231</v>
      </c>
      <c r="C237" s="63"/>
      <c r="D237" s="15"/>
      <c r="E237" s="20"/>
      <c r="F237" s="20"/>
      <c r="G237" s="121"/>
      <c r="H237" s="120"/>
      <c r="I237" s="20">
        <f>апр.26!I237+май.26!F237-май.26!E237</f>
        <v>-18900</v>
      </c>
    </row>
    <row r="238" spans="1:9" x14ac:dyDescent="0.25">
      <c r="A238" s="19"/>
      <c r="B238" s="127">
        <f t="shared" si="3"/>
        <v>232</v>
      </c>
      <c r="C238" s="63"/>
      <c r="D238" s="15"/>
      <c r="E238" s="20"/>
      <c r="F238" s="20"/>
      <c r="G238" s="121"/>
      <c r="H238" s="120"/>
      <c r="I238" s="20">
        <f>апр.26!I238+май.26!F238-май.26!E238</f>
        <v>-18900</v>
      </c>
    </row>
    <row r="239" spans="1:9" x14ac:dyDescent="0.25">
      <c r="A239" s="19"/>
      <c r="B239" s="127">
        <f t="shared" si="3"/>
        <v>233</v>
      </c>
      <c r="C239" s="63"/>
      <c r="D239" s="15"/>
      <c r="E239" s="20"/>
      <c r="F239" s="20"/>
      <c r="G239" s="121"/>
      <c r="H239" s="120"/>
      <c r="I239" s="20">
        <f>апр.26!I239+май.26!F239-май.26!E239</f>
        <v>-18900</v>
      </c>
    </row>
    <row r="240" spans="1:9" x14ac:dyDescent="0.25">
      <c r="A240" s="19"/>
      <c r="B240" s="127">
        <f t="shared" si="3"/>
        <v>234</v>
      </c>
      <c r="C240" s="63"/>
      <c r="D240" s="15"/>
      <c r="E240" s="20"/>
      <c r="F240" s="20"/>
      <c r="G240" s="121"/>
      <c r="H240" s="120"/>
      <c r="I240" s="20">
        <f>апр.26!I240+май.26!F240-май.26!E240</f>
        <v>-18900</v>
      </c>
    </row>
    <row r="241" spans="1:9" x14ac:dyDescent="0.25">
      <c r="A241" s="19"/>
      <c r="B241" s="127">
        <f t="shared" si="3"/>
        <v>235</v>
      </c>
      <c r="C241" s="63"/>
      <c r="D241" s="15"/>
      <c r="E241" s="20"/>
      <c r="F241" s="20"/>
      <c r="G241" s="121"/>
      <c r="H241" s="120"/>
      <c r="I241" s="20">
        <f>апр.26!I241+май.26!F241-май.26!E241</f>
        <v>-8650</v>
      </c>
    </row>
    <row r="242" spans="1:9" x14ac:dyDescent="0.25">
      <c r="A242" s="19"/>
      <c r="B242" s="127">
        <f t="shared" si="3"/>
        <v>236</v>
      </c>
      <c r="C242" s="63"/>
      <c r="D242" s="15"/>
      <c r="E242" s="20"/>
      <c r="F242" s="20"/>
      <c r="G242" s="121"/>
      <c r="H242" s="120"/>
      <c r="I242" s="20">
        <f>апр.26!I242+май.26!F242-май.26!E242</f>
        <v>-18900</v>
      </c>
    </row>
    <row r="243" spans="1:9" x14ac:dyDescent="0.25">
      <c r="A243" s="19"/>
      <c r="B243" s="127">
        <f t="shared" si="3"/>
        <v>237</v>
      </c>
      <c r="C243" s="63"/>
      <c r="D243" s="15"/>
      <c r="E243" s="20"/>
      <c r="F243" s="20"/>
      <c r="G243" s="121"/>
      <c r="H243" s="120"/>
      <c r="I243" s="20">
        <f>апр.26!I243+май.26!F243-май.26!E243</f>
        <v>8100</v>
      </c>
    </row>
    <row r="244" spans="1:9" x14ac:dyDescent="0.25">
      <c r="A244" s="19"/>
      <c r="B244" s="127">
        <f t="shared" si="3"/>
        <v>238</v>
      </c>
      <c r="C244" s="63"/>
      <c r="D244" s="15"/>
      <c r="E244" s="20"/>
      <c r="F244" s="20"/>
      <c r="G244" s="121"/>
      <c r="H244" s="120"/>
      <c r="I244" s="20">
        <f>апр.26!I244+май.26!F244-май.26!E244</f>
        <v>4050</v>
      </c>
    </row>
    <row r="245" spans="1:9" x14ac:dyDescent="0.25">
      <c r="A245" s="19"/>
      <c r="B245" s="127">
        <f t="shared" si="3"/>
        <v>239</v>
      </c>
      <c r="C245" s="63"/>
      <c r="D245" s="15"/>
      <c r="E245" s="20"/>
      <c r="F245" s="20"/>
      <c r="G245" s="121"/>
      <c r="H245" s="120"/>
      <c r="I245" s="20">
        <f>апр.26!I245+май.26!F245-май.26!E245</f>
        <v>-18900</v>
      </c>
    </row>
    <row r="246" spans="1:9" x14ac:dyDescent="0.25">
      <c r="A246" s="19"/>
      <c r="B246" s="127">
        <f t="shared" si="3"/>
        <v>240</v>
      </c>
      <c r="C246" s="63"/>
      <c r="D246" s="15"/>
      <c r="E246" s="20"/>
      <c r="F246" s="20"/>
      <c r="G246" s="121"/>
      <c r="H246" s="120"/>
      <c r="I246" s="20">
        <f>апр.26!I246+май.26!F246-май.26!E246</f>
        <v>-2700</v>
      </c>
    </row>
    <row r="247" spans="1:9" x14ac:dyDescent="0.25">
      <c r="A247" s="19"/>
      <c r="B247" s="127">
        <v>241</v>
      </c>
      <c r="C247" s="63"/>
      <c r="D247" s="15"/>
      <c r="E247" s="20"/>
      <c r="F247" s="20"/>
      <c r="G247" s="121"/>
      <c r="H247" s="120"/>
      <c r="I247" s="20">
        <f>апр.26!I247+май.26!F247-май.26!E247</f>
        <v>15100</v>
      </c>
    </row>
    <row r="248" spans="1:9" x14ac:dyDescent="0.25">
      <c r="A248" s="23"/>
      <c r="B248" s="127" t="s">
        <v>49</v>
      </c>
      <c r="C248" s="63"/>
      <c r="D248" s="15"/>
      <c r="E248" s="20"/>
      <c r="F248" s="20"/>
      <c r="G248" s="121"/>
      <c r="H248" s="120"/>
      <c r="I248" s="20">
        <f>апр.26!I248+май.26!F248-май.26!E248</f>
        <v>200</v>
      </c>
    </row>
    <row r="249" spans="1:9" x14ac:dyDescent="0.25">
      <c r="A249" s="23"/>
      <c r="B249" s="127" t="s">
        <v>50</v>
      </c>
      <c r="C249" s="63"/>
      <c r="D249" s="15"/>
      <c r="E249" s="20"/>
      <c r="F249" s="20"/>
      <c r="G249" s="121"/>
      <c r="H249" s="120"/>
      <c r="I249" s="20">
        <f>апр.26!I249+май.26!F249-май.26!E249</f>
        <v>-2700</v>
      </c>
    </row>
    <row r="250" spans="1:9" x14ac:dyDescent="0.25">
      <c r="A250" s="23"/>
      <c r="B250" s="127">
        <f>243+1</f>
        <v>244</v>
      </c>
      <c r="C250" s="63"/>
      <c r="D250" s="15"/>
      <c r="E250" s="20"/>
      <c r="F250" s="20"/>
      <c r="G250" s="121"/>
      <c r="H250" s="120"/>
      <c r="I250" s="20">
        <f>апр.26!I250+май.26!F250-май.26!E250</f>
        <v>1350</v>
      </c>
    </row>
    <row r="251" spans="1:9" x14ac:dyDescent="0.25">
      <c r="A251" s="23"/>
      <c r="B251" s="127">
        <f t="shared" ref="B251:B271" si="4">B250+1</f>
        <v>245</v>
      </c>
      <c r="C251" s="63"/>
      <c r="D251" s="15"/>
      <c r="E251" s="20"/>
      <c r="F251" s="20"/>
      <c r="G251" s="121"/>
      <c r="H251" s="120"/>
      <c r="I251" s="20">
        <f>апр.26!I251+май.26!F251-май.26!E251</f>
        <v>-5400</v>
      </c>
    </row>
    <row r="252" spans="1:9" x14ac:dyDescent="0.25">
      <c r="A252" s="23"/>
      <c r="B252" s="127">
        <f t="shared" si="4"/>
        <v>246</v>
      </c>
      <c r="C252" s="63"/>
      <c r="D252" s="15"/>
      <c r="E252" s="20"/>
      <c r="F252" s="20"/>
      <c r="G252" s="121"/>
      <c r="H252" s="120"/>
      <c r="I252" s="20">
        <f>апр.26!I252+май.26!F252-май.26!E252</f>
        <v>-2700</v>
      </c>
    </row>
    <row r="253" spans="1:9" x14ac:dyDescent="0.25">
      <c r="A253" s="23"/>
      <c r="B253" s="127">
        <f t="shared" si="4"/>
        <v>247</v>
      </c>
      <c r="C253" s="63"/>
      <c r="D253" s="15"/>
      <c r="E253" s="20"/>
      <c r="F253" s="20"/>
      <c r="G253" s="121"/>
      <c r="H253" s="120"/>
      <c r="I253" s="20">
        <f>апр.26!I253+май.26!F253-май.26!E253</f>
        <v>6100</v>
      </c>
    </row>
    <row r="254" spans="1:9" x14ac:dyDescent="0.25">
      <c r="A254" s="23"/>
      <c r="B254" s="127">
        <f t="shared" si="4"/>
        <v>248</v>
      </c>
      <c r="C254" s="63"/>
      <c r="D254" s="15"/>
      <c r="E254" s="20"/>
      <c r="F254" s="20"/>
      <c r="G254" s="121"/>
      <c r="H254" s="120"/>
      <c r="I254" s="20">
        <f>апр.26!I254+май.26!F254-май.26!E254</f>
        <v>0</v>
      </c>
    </row>
    <row r="255" spans="1:9" x14ac:dyDescent="0.25">
      <c r="A255" s="23"/>
      <c r="B255" s="127">
        <f t="shared" si="4"/>
        <v>249</v>
      </c>
      <c r="C255" s="63"/>
      <c r="D255" s="15"/>
      <c r="E255" s="20"/>
      <c r="F255" s="20"/>
      <c r="G255" s="121"/>
      <c r="H255" s="120"/>
      <c r="I255" s="20">
        <f>апр.26!I255+май.26!F255-май.26!E255</f>
        <v>-2700</v>
      </c>
    </row>
    <row r="256" spans="1:9" x14ac:dyDescent="0.25">
      <c r="A256" s="23"/>
      <c r="B256" s="127">
        <f t="shared" si="4"/>
        <v>250</v>
      </c>
      <c r="C256" s="63"/>
      <c r="D256" s="15"/>
      <c r="E256" s="20"/>
      <c r="F256" s="20"/>
      <c r="G256" s="121"/>
      <c r="H256" s="120"/>
      <c r="I256" s="20">
        <f>апр.26!I256+май.26!F256-май.26!E256</f>
        <v>-18900</v>
      </c>
    </row>
    <row r="257" spans="1:9" x14ac:dyDescent="0.25">
      <c r="A257" s="23"/>
      <c r="B257" s="127">
        <f t="shared" si="4"/>
        <v>251</v>
      </c>
      <c r="C257" s="63"/>
      <c r="D257" s="15"/>
      <c r="E257" s="20"/>
      <c r="F257" s="20"/>
      <c r="G257" s="121"/>
      <c r="H257" s="120"/>
      <c r="I257" s="20">
        <f>апр.26!I257+май.26!F257-май.26!E257</f>
        <v>4050</v>
      </c>
    </row>
    <row r="258" spans="1:9" x14ac:dyDescent="0.25">
      <c r="A258" s="23"/>
      <c r="B258" s="127">
        <f t="shared" si="4"/>
        <v>252</v>
      </c>
      <c r="C258" s="63"/>
      <c r="D258" s="15"/>
      <c r="E258" s="20"/>
      <c r="F258" s="20"/>
      <c r="G258" s="121"/>
      <c r="H258" s="120"/>
      <c r="I258" s="20">
        <f>апр.26!I258+май.26!F258-май.26!E258</f>
        <v>-18900</v>
      </c>
    </row>
    <row r="259" spans="1:9" x14ac:dyDescent="0.25">
      <c r="A259" s="23"/>
      <c r="B259" s="127">
        <f t="shared" si="4"/>
        <v>253</v>
      </c>
      <c r="C259" s="63"/>
      <c r="D259" s="15"/>
      <c r="E259" s="20"/>
      <c r="F259" s="20"/>
      <c r="G259" s="121"/>
      <c r="H259" s="120"/>
      <c r="I259" s="20">
        <f>апр.26!I259+май.26!F259-май.26!E259</f>
        <v>-1350</v>
      </c>
    </row>
    <row r="260" spans="1:9" x14ac:dyDescent="0.25">
      <c r="A260" s="23"/>
      <c r="B260" s="127">
        <f t="shared" si="4"/>
        <v>254</v>
      </c>
      <c r="C260" s="63"/>
      <c r="D260" s="15"/>
      <c r="E260" s="20"/>
      <c r="F260" s="20"/>
      <c r="G260" s="121"/>
      <c r="H260" s="120"/>
      <c r="I260" s="20">
        <f>апр.26!I260+май.26!F260-май.26!E260</f>
        <v>1100</v>
      </c>
    </row>
    <row r="261" spans="1:9" x14ac:dyDescent="0.25">
      <c r="A261" s="23"/>
      <c r="B261" s="127">
        <v>256</v>
      </c>
      <c r="C261" s="63"/>
      <c r="D261" s="15"/>
      <c r="E261" s="20"/>
      <c r="F261" s="20"/>
      <c r="G261" s="121"/>
      <c r="H261" s="120"/>
      <c r="I261" s="20">
        <f>апр.26!I261+май.26!F261-май.26!E261</f>
        <v>-18900</v>
      </c>
    </row>
    <row r="262" spans="1:9" x14ac:dyDescent="0.25">
      <c r="A262" s="23"/>
      <c r="B262" s="127">
        <v>258</v>
      </c>
      <c r="C262" s="63"/>
      <c r="D262" s="15"/>
      <c r="E262" s="20"/>
      <c r="F262" s="20"/>
      <c r="G262" s="121"/>
      <c r="H262" s="120"/>
      <c r="I262" s="20">
        <f>апр.26!I262+май.26!F262-май.26!E262</f>
        <v>-8100</v>
      </c>
    </row>
    <row r="263" spans="1:9" x14ac:dyDescent="0.25">
      <c r="A263" s="23"/>
      <c r="B263" s="127">
        <f t="shared" si="4"/>
        <v>259</v>
      </c>
      <c r="C263" s="63"/>
      <c r="D263" s="15"/>
      <c r="E263" s="20"/>
      <c r="F263" s="20"/>
      <c r="G263" s="121"/>
      <c r="H263" s="120"/>
      <c r="I263" s="20">
        <f>апр.26!I263+май.26!F263-май.26!E263</f>
        <v>-9450</v>
      </c>
    </row>
    <row r="264" spans="1:9" x14ac:dyDescent="0.25">
      <c r="A264" s="23"/>
      <c r="B264" s="127">
        <f t="shared" si="4"/>
        <v>260</v>
      </c>
      <c r="C264" s="63"/>
      <c r="D264" s="15"/>
      <c r="E264" s="20"/>
      <c r="F264" s="20"/>
      <c r="G264" s="121"/>
      <c r="H264" s="120"/>
      <c r="I264" s="20">
        <f>апр.26!I264+май.26!F264-май.26!E264</f>
        <v>-6450</v>
      </c>
    </row>
    <row r="265" spans="1:9" x14ac:dyDescent="0.25">
      <c r="A265" s="23"/>
      <c r="B265" s="127">
        <f t="shared" si="4"/>
        <v>261</v>
      </c>
      <c r="C265" s="63"/>
      <c r="D265" s="15"/>
      <c r="E265" s="20"/>
      <c r="F265" s="20"/>
      <c r="G265" s="121"/>
      <c r="H265" s="120"/>
      <c r="I265" s="20">
        <f>апр.26!I265+май.26!F265-май.26!E265</f>
        <v>-16200</v>
      </c>
    </row>
    <row r="266" spans="1:9" x14ac:dyDescent="0.25">
      <c r="A266" s="23"/>
      <c r="B266" s="127">
        <f t="shared" si="4"/>
        <v>262</v>
      </c>
      <c r="C266" s="63"/>
      <c r="D266" s="15"/>
      <c r="E266" s="20"/>
      <c r="F266" s="20"/>
      <c r="G266" s="121"/>
      <c r="H266" s="120"/>
      <c r="I266" s="20">
        <f>апр.26!I266+май.26!F266-май.26!E266</f>
        <v>-4050</v>
      </c>
    </row>
    <row r="267" spans="1:9" x14ac:dyDescent="0.25">
      <c r="A267" s="23"/>
      <c r="B267" s="127">
        <f t="shared" si="4"/>
        <v>263</v>
      </c>
      <c r="C267" s="63"/>
      <c r="D267" s="15"/>
      <c r="E267" s="20"/>
      <c r="F267" s="20"/>
      <c r="G267" s="121"/>
      <c r="H267" s="120"/>
      <c r="I267" s="20">
        <f>апр.26!I267+май.26!F267-май.26!E267</f>
        <v>-18900</v>
      </c>
    </row>
    <row r="268" spans="1:9" x14ac:dyDescent="0.25">
      <c r="A268" s="23"/>
      <c r="B268" s="127">
        <f t="shared" si="4"/>
        <v>264</v>
      </c>
      <c r="C268" s="63"/>
      <c r="D268" s="15"/>
      <c r="E268" s="20"/>
      <c r="F268" s="20"/>
      <c r="G268" s="121"/>
      <c r="H268" s="120"/>
      <c r="I268" s="20">
        <f>апр.26!I268+май.26!F268-май.26!E268</f>
        <v>-10800</v>
      </c>
    </row>
    <row r="269" spans="1:9" x14ac:dyDescent="0.25">
      <c r="A269" s="23"/>
      <c r="B269" s="127">
        <f t="shared" si="4"/>
        <v>265</v>
      </c>
      <c r="C269" s="63"/>
      <c r="D269" s="15"/>
      <c r="E269" s="20"/>
      <c r="F269" s="20"/>
      <c r="G269" s="121"/>
      <c r="H269" s="120"/>
      <c r="I269" s="20">
        <f>апр.26!I269+май.26!F269-май.26!E269</f>
        <v>-16200</v>
      </c>
    </row>
    <row r="270" spans="1:9" x14ac:dyDescent="0.25">
      <c r="A270" s="23"/>
      <c r="B270" s="127">
        <f t="shared" si="4"/>
        <v>266</v>
      </c>
      <c r="C270" s="67"/>
      <c r="D270" s="15"/>
      <c r="E270" s="20"/>
      <c r="F270" s="20"/>
      <c r="G270" s="121"/>
      <c r="H270" s="120"/>
      <c r="I270" s="20">
        <f>апр.26!I270+май.26!F270-май.26!E270</f>
        <v>-9450</v>
      </c>
    </row>
    <row r="271" spans="1:9" x14ac:dyDescent="0.25">
      <c r="A271" s="23"/>
      <c r="B271" s="127">
        <f t="shared" si="4"/>
        <v>267</v>
      </c>
      <c r="C271" s="67"/>
      <c r="D271" s="15"/>
      <c r="E271" s="20"/>
      <c r="F271" s="20"/>
      <c r="G271" s="121"/>
      <c r="H271" s="120"/>
      <c r="I271" s="20">
        <f>апр.26!I271+май.26!F271-май.26!E271</f>
        <v>-2700</v>
      </c>
    </row>
    <row r="272" spans="1:9" x14ac:dyDescent="0.25">
      <c r="A272" s="19"/>
      <c r="B272" s="127">
        <v>268</v>
      </c>
      <c r="C272" s="67"/>
      <c r="D272" s="15"/>
      <c r="E272" s="20"/>
      <c r="F272" s="20"/>
      <c r="G272" s="121"/>
      <c r="H272" s="120"/>
      <c r="I272" s="20">
        <f>апр.26!I272+май.26!F272-май.26!E272</f>
        <v>-2150</v>
      </c>
    </row>
    <row r="273" spans="1:9" x14ac:dyDescent="0.25">
      <c r="A273" s="19"/>
      <c r="B273" s="127">
        <v>269</v>
      </c>
      <c r="C273" s="67"/>
      <c r="D273" s="15"/>
      <c r="E273" s="20"/>
      <c r="F273" s="20"/>
      <c r="G273" s="121"/>
      <c r="H273" s="120"/>
      <c r="I273" s="20">
        <f>апр.26!I273+май.26!F273-май.26!E273</f>
        <v>11100</v>
      </c>
    </row>
    <row r="274" spans="1:9" x14ac:dyDescent="0.25">
      <c r="A274" s="19"/>
      <c r="B274" s="127" t="s">
        <v>51</v>
      </c>
      <c r="C274" s="67"/>
      <c r="D274" s="15"/>
      <c r="E274" s="20"/>
      <c r="F274" s="20"/>
      <c r="G274" s="121"/>
      <c r="H274" s="120"/>
      <c r="I274" s="20">
        <f>апр.26!I274+май.26!F274-май.26!E274</f>
        <v>12800</v>
      </c>
    </row>
    <row r="275" spans="1:9" x14ac:dyDescent="0.25">
      <c r="A275" s="19"/>
      <c r="B275" s="127">
        <v>272</v>
      </c>
      <c r="C275" s="67"/>
      <c r="D275" s="15"/>
      <c r="E275" s="20"/>
      <c r="F275" s="20"/>
      <c r="G275" s="121"/>
      <c r="H275" s="120"/>
      <c r="I275" s="20">
        <f>апр.26!I275+май.26!F275-май.26!E275</f>
        <v>-18900</v>
      </c>
    </row>
    <row r="276" spans="1:9" x14ac:dyDescent="0.25">
      <c r="A276" s="19"/>
      <c r="B276" s="127">
        <f>B275+1</f>
        <v>273</v>
      </c>
      <c r="C276" s="67"/>
      <c r="D276" s="15"/>
      <c r="E276" s="20"/>
      <c r="F276" s="20"/>
      <c r="G276" s="121"/>
      <c r="H276" s="120"/>
      <c r="I276" s="20">
        <f>апр.26!I276+май.26!F276-май.26!E276</f>
        <v>4050</v>
      </c>
    </row>
    <row r="277" spans="1:9" x14ac:dyDescent="0.25">
      <c r="A277" s="19"/>
      <c r="B277" s="127">
        <f>B276+1</f>
        <v>274</v>
      </c>
      <c r="C277" s="67"/>
      <c r="D277" s="15"/>
      <c r="E277" s="20"/>
      <c r="F277" s="20"/>
      <c r="G277" s="121"/>
      <c r="H277" s="120"/>
      <c r="I277" s="20">
        <f>апр.26!I277+май.26!F277-май.26!E277</f>
        <v>0</v>
      </c>
    </row>
    <row r="278" spans="1:9" x14ac:dyDescent="0.25">
      <c r="A278" s="19"/>
      <c r="B278" s="127">
        <f>B277+1</f>
        <v>275</v>
      </c>
      <c r="C278" s="67"/>
      <c r="D278" s="15"/>
      <c r="E278" s="20"/>
      <c r="F278" s="20"/>
      <c r="G278" s="121"/>
      <c r="H278" s="120"/>
      <c r="I278" s="20">
        <f>апр.26!I278+май.26!F278-май.26!E278</f>
        <v>-1350</v>
      </c>
    </row>
    <row r="279" spans="1:9" x14ac:dyDescent="0.25">
      <c r="A279" s="19"/>
      <c r="B279" s="127">
        <f>B278+1</f>
        <v>276</v>
      </c>
      <c r="C279" s="67"/>
      <c r="D279" s="15"/>
      <c r="E279" s="20"/>
      <c r="F279" s="20"/>
      <c r="G279" s="121"/>
      <c r="H279" s="120"/>
      <c r="I279" s="20">
        <f>апр.26!I279+май.26!F279-май.26!E279</f>
        <v>-8900</v>
      </c>
    </row>
    <row r="280" spans="1:9" x14ac:dyDescent="0.25">
      <c r="A280" s="19"/>
      <c r="B280" s="127">
        <v>277</v>
      </c>
      <c r="C280" s="67"/>
      <c r="D280" s="15"/>
      <c r="E280" s="20"/>
      <c r="F280" s="20"/>
      <c r="G280" s="121"/>
      <c r="H280" s="120"/>
      <c r="I280" s="20">
        <f>апр.26!I280+май.26!F280-май.26!E280</f>
        <v>-2700</v>
      </c>
    </row>
    <row r="281" spans="1:9" x14ac:dyDescent="0.25">
      <c r="A281" s="19"/>
      <c r="B281" s="127">
        <v>278</v>
      </c>
      <c r="C281" s="67"/>
      <c r="D281" s="15"/>
      <c r="E281" s="20"/>
      <c r="F281" s="20"/>
      <c r="G281" s="121"/>
      <c r="H281" s="120"/>
      <c r="I281" s="20">
        <f>апр.26!I281+май.26!F281-май.26!E281</f>
        <v>-520.40000000000009</v>
      </c>
    </row>
    <row r="282" spans="1:9" x14ac:dyDescent="0.25">
      <c r="A282" s="19"/>
      <c r="B282" s="127" t="s">
        <v>52</v>
      </c>
      <c r="C282" s="67"/>
      <c r="D282" s="15"/>
      <c r="E282" s="20"/>
      <c r="F282" s="20"/>
      <c r="G282" s="121"/>
      <c r="H282" s="120"/>
      <c r="I282" s="20">
        <f>апр.26!I282+май.26!F282-май.26!E282</f>
        <v>-18900</v>
      </c>
    </row>
    <row r="283" spans="1:9" x14ac:dyDescent="0.25">
      <c r="A283" s="19"/>
      <c r="B283" s="127" t="s">
        <v>53</v>
      </c>
      <c r="C283" s="67"/>
      <c r="D283" s="15"/>
      <c r="E283" s="20"/>
      <c r="F283" s="20"/>
      <c r="G283" s="121"/>
      <c r="H283" s="120"/>
      <c r="I283" s="20">
        <f>апр.26!I283+май.26!F283-май.26!E283</f>
        <v>-18900</v>
      </c>
    </row>
    <row r="284" spans="1:9" x14ac:dyDescent="0.25">
      <c r="A284" s="19"/>
      <c r="B284" s="127">
        <v>280</v>
      </c>
      <c r="C284" s="67"/>
      <c r="D284" s="15"/>
      <c r="E284" s="20"/>
      <c r="F284" s="20"/>
      <c r="G284" s="121"/>
      <c r="H284" s="120"/>
      <c r="I284" s="20">
        <f>апр.26!I284+май.26!F284-май.26!E284</f>
        <v>-18900</v>
      </c>
    </row>
    <row r="285" spans="1:9" x14ac:dyDescent="0.25">
      <c r="A285" s="19"/>
      <c r="B285" s="127">
        <v>281</v>
      </c>
      <c r="C285" s="67"/>
      <c r="D285" s="15"/>
      <c r="E285" s="20"/>
      <c r="F285" s="20"/>
      <c r="G285" s="121"/>
      <c r="H285" s="120"/>
      <c r="I285" s="20">
        <f>апр.26!I285+май.26!F285-май.26!E285</f>
        <v>-1350</v>
      </c>
    </row>
    <row r="286" spans="1:9" x14ac:dyDescent="0.25">
      <c r="A286" s="19"/>
      <c r="B286" s="127">
        <v>282</v>
      </c>
      <c r="C286" s="67"/>
      <c r="D286" s="15"/>
      <c r="E286" s="20"/>
      <c r="F286" s="20"/>
      <c r="G286" s="121"/>
      <c r="H286" s="120"/>
      <c r="I286" s="20">
        <f>апр.26!I286+май.26!F286-май.26!E286</f>
        <v>100</v>
      </c>
    </row>
    <row r="287" spans="1:9" x14ac:dyDescent="0.25">
      <c r="A287" s="23"/>
      <c r="B287" s="127">
        <v>283</v>
      </c>
      <c r="C287" s="67"/>
      <c r="D287" s="15"/>
      <c r="E287" s="20"/>
      <c r="F287" s="20"/>
      <c r="G287" s="121"/>
      <c r="H287" s="120"/>
      <c r="I287" s="20">
        <f>апр.26!I287+май.26!F287-май.26!E287</f>
        <v>-2700</v>
      </c>
    </row>
    <row r="288" spans="1:9" x14ac:dyDescent="0.25">
      <c r="A288" s="23"/>
      <c r="B288" s="127">
        <v>284</v>
      </c>
      <c r="C288" s="67"/>
      <c r="D288" s="15"/>
      <c r="E288" s="20"/>
      <c r="F288" s="20"/>
      <c r="G288" s="121"/>
      <c r="H288" s="120"/>
      <c r="I288" s="20">
        <f>апр.26!I288+май.26!F288-май.26!E288</f>
        <v>-2700</v>
      </c>
    </row>
    <row r="289" spans="1:9" x14ac:dyDescent="0.25">
      <c r="A289" s="23"/>
      <c r="B289" s="127">
        <f>B288+1</f>
        <v>285</v>
      </c>
      <c r="C289" s="67"/>
      <c r="D289" s="15"/>
      <c r="E289" s="20"/>
      <c r="F289" s="20"/>
      <c r="G289" s="121"/>
      <c r="H289" s="120"/>
      <c r="I289" s="20">
        <f>апр.26!I289+май.26!F289-май.26!E289</f>
        <v>-1350</v>
      </c>
    </row>
    <row r="290" spans="1:9" x14ac:dyDescent="0.25">
      <c r="A290" s="23"/>
      <c r="B290" s="127">
        <f>B289+1</f>
        <v>286</v>
      </c>
      <c r="C290" s="67"/>
      <c r="D290" s="15"/>
      <c r="E290" s="20"/>
      <c r="F290" s="20"/>
      <c r="G290" s="121"/>
      <c r="H290" s="120"/>
      <c r="I290" s="20">
        <f>апр.26!I290+май.26!F290-май.26!E290</f>
        <v>-2700</v>
      </c>
    </row>
    <row r="291" spans="1:9" x14ac:dyDescent="0.25">
      <c r="A291" s="23"/>
      <c r="B291" s="127">
        <f>B290+1</f>
        <v>287</v>
      </c>
      <c r="C291" s="67"/>
      <c r="D291" s="15"/>
      <c r="E291" s="20"/>
      <c r="F291" s="20"/>
      <c r="G291" s="121"/>
      <c r="H291" s="120"/>
      <c r="I291" s="20">
        <f>апр.26!I291+май.26!F291-май.26!E291</f>
        <v>-1350</v>
      </c>
    </row>
    <row r="292" spans="1:9" x14ac:dyDescent="0.25">
      <c r="A292" s="23"/>
      <c r="B292" s="127">
        <f>288.289</f>
        <v>288.28899999999999</v>
      </c>
      <c r="C292" s="67"/>
      <c r="D292" s="15"/>
      <c r="E292" s="20"/>
      <c r="F292" s="20"/>
      <c r="G292" s="121"/>
      <c r="H292" s="120"/>
      <c r="I292" s="20">
        <f>апр.26!I292+май.26!F292-май.26!E292</f>
        <v>2700</v>
      </c>
    </row>
    <row r="293" spans="1:9" x14ac:dyDescent="0.25">
      <c r="A293" s="23"/>
      <c r="B293" s="127">
        <v>290</v>
      </c>
      <c r="C293" s="67"/>
      <c r="D293" s="15"/>
      <c r="E293" s="20"/>
      <c r="F293" s="20"/>
      <c r="G293" s="121"/>
      <c r="H293" s="120"/>
      <c r="I293" s="20">
        <f>апр.26!I293+май.26!F293-май.26!E293</f>
        <v>0</v>
      </c>
    </row>
    <row r="294" spans="1:9" x14ac:dyDescent="0.25">
      <c r="A294" s="23"/>
      <c r="B294" s="127">
        <f>B293+1</f>
        <v>291</v>
      </c>
      <c r="C294" s="67"/>
      <c r="D294" s="15"/>
      <c r="E294" s="20"/>
      <c r="F294" s="20"/>
      <c r="G294" s="121"/>
      <c r="H294" s="120"/>
      <c r="I294" s="20">
        <f>апр.26!I294+май.26!F294-май.26!E294</f>
        <v>0</v>
      </c>
    </row>
    <row r="295" spans="1:9" x14ac:dyDescent="0.25">
      <c r="A295" s="19"/>
      <c r="B295" s="127">
        <v>292</v>
      </c>
      <c r="C295" s="67"/>
      <c r="D295" s="15"/>
      <c r="E295" s="20"/>
      <c r="F295" s="20"/>
      <c r="G295" s="121"/>
      <c r="H295" s="120"/>
      <c r="I295" s="20">
        <f>апр.26!I295+май.26!F295-май.26!E295</f>
        <v>-1350</v>
      </c>
    </row>
    <row r="296" spans="1:9" x14ac:dyDescent="0.25">
      <c r="A296" s="19"/>
      <c r="B296" s="127">
        <f>B295+1</f>
        <v>293</v>
      </c>
      <c r="C296" s="67"/>
      <c r="D296" s="15"/>
      <c r="E296" s="20"/>
      <c r="F296" s="20"/>
      <c r="G296" s="121"/>
      <c r="H296" s="120"/>
      <c r="I296" s="20">
        <f>апр.26!I296+май.26!F296-май.26!E296</f>
        <v>-18900</v>
      </c>
    </row>
    <row r="297" spans="1:9" x14ac:dyDescent="0.25">
      <c r="A297" s="19"/>
      <c r="B297" s="127">
        <f t="shared" ref="B297:B352" si="5">B296+1</f>
        <v>294</v>
      </c>
      <c r="C297" s="67"/>
      <c r="D297" s="15"/>
      <c r="E297" s="20"/>
      <c r="F297" s="20"/>
      <c r="G297" s="121"/>
      <c r="H297" s="120"/>
      <c r="I297" s="20">
        <f>апр.26!I297+май.26!F297-май.26!E297</f>
        <v>2700</v>
      </c>
    </row>
    <row r="298" spans="1:9" x14ac:dyDescent="0.25">
      <c r="A298" s="19"/>
      <c r="B298" s="127">
        <f t="shared" si="5"/>
        <v>295</v>
      </c>
      <c r="C298" s="67"/>
      <c r="D298" s="15"/>
      <c r="E298" s="20"/>
      <c r="F298" s="20"/>
      <c r="G298" s="121"/>
      <c r="H298" s="120"/>
      <c r="I298" s="20">
        <f>апр.26!I298+май.26!F298-май.26!E298</f>
        <v>-18900</v>
      </c>
    </row>
    <row r="299" spans="1:9" x14ac:dyDescent="0.25">
      <c r="A299" s="19"/>
      <c r="B299" s="127">
        <f t="shared" si="5"/>
        <v>296</v>
      </c>
      <c r="C299" s="67"/>
      <c r="D299" s="15"/>
      <c r="E299" s="20"/>
      <c r="F299" s="20"/>
      <c r="G299" s="121"/>
      <c r="H299" s="120"/>
      <c r="I299" s="20">
        <f>апр.26!I299+май.26!F299-май.26!E299</f>
        <v>0</v>
      </c>
    </row>
    <row r="300" spans="1:9" x14ac:dyDescent="0.25">
      <c r="A300" s="19"/>
      <c r="B300" s="127">
        <f t="shared" si="5"/>
        <v>297</v>
      </c>
      <c r="C300" s="67"/>
      <c r="D300" s="15"/>
      <c r="E300" s="20"/>
      <c r="F300" s="20"/>
      <c r="G300" s="121"/>
      <c r="H300" s="120"/>
      <c r="I300" s="20">
        <f>апр.26!I300+май.26!F300-май.26!E300</f>
        <v>1350</v>
      </c>
    </row>
    <row r="301" spans="1:9" x14ac:dyDescent="0.25">
      <c r="A301" s="19"/>
      <c r="B301" s="127">
        <f t="shared" si="5"/>
        <v>298</v>
      </c>
      <c r="C301" s="67"/>
      <c r="D301" s="15"/>
      <c r="E301" s="20"/>
      <c r="F301" s="20"/>
      <c r="G301" s="121"/>
      <c r="H301" s="120"/>
      <c r="I301" s="20">
        <f>апр.26!I301+май.26!F301-май.26!E301</f>
        <v>0</v>
      </c>
    </row>
    <row r="302" spans="1:9" x14ac:dyDescent="0.25">
      <c r="A302" s="19"/>
      <c r="B302" s="127">
        <f t="shared" si="5"/>
        <v>299</v>
      </c>
      <c r="C302" s="67"/>
      <c r="D302" s="15"/>
      <c r="E302" s="20"/>
      <c r="F302" s="20"/>
      <c r="G302" s="121"/>
      <c r="H302" s="120"/>
      <c r="I302" s="20">
        <f>апр.26!I302+май.26!F302-май.26!E302</f>
        <v>0</v>
      </c>
    </row>
    <row r="303" spans="1:9" x14ac:dyDescent="0.25">
      <c r="A303" s="19"/>
      <c r="B303" s="127">
        <f t="shared" si="5"/>
        <v>300</v>
      </c>
      <c r="C303" s="67"/>
      <c r="D303" s="15"/>
      <c r="E303" s="20"/>
      <c r="F303" s="20"/>
      <c r="G303" s="121"/>
      <c r="H303" s="120"/>
      <c r="I303" s="20">
        <f>апр.26!I303+май.26!F303-май.26!E303</f>
        <v>-17550</v>
      </c>
    </row>
    <row r="304" spans="1:9" x14ac:dyDescent="0.25">
      <c r="A304" s="19"/>
      <c r="B304" s="127">
        <f t="shared" si="5"/>
        <v>301</v>
      </c>
      <c r="C304" s="67"/>
      <c r="D304" s="15"/>
      <c r="E304" s="20"/>
      <c r="F304" s="20"/>
      <c r="G304" s="121"/>
      <c r="H304" s="120"/>
      <c r="I304" s="20">
        <f>апр.26!I304+май.26!F304-май.26!E304</f>
        <v>-2700</v>
      </c>
    </row>
    <row r="305" spans="1:9" x14ac:dyDescent="0.25">
      <c r="A305" s="19"/>
      <c r="B305" s="127">
        <f t="shared" si="5"/>
        <v>302</v>
      </c>
      <c r="C305" s="67"/>
      <c r="D305" s="15"/>
      <c r="E305" s="20"/>
      <c r="F305" s="20"/>
      <c r="G305" s="121"/>
      <c r="H305" s="120"/>
      <c r="I305" s="20">
        <f>апр.26!I305+май.26!F305-май.26!E305</f>
        <v>-2700</v>
      </c>
    </row>
    <row r="306" spans="1:9" x14ac:dyDescent="0.25">
      <c r="A306" s="19"/>
      <c r="B306" s="127">
        <f t="shared" si="5"/>
        <v>303</v>
      </c>
      <c r="C306" s="67"/>
      <c r="D306" s="15"/>
      <c r="E306" s="20"/>
      <c r="F306" s="20"/>
      <c r="G306" s="121"/>
      <c r="H306" s="120"/>
      <c r="I306" s="20">
        <f>апр.26!I306+май.26!F306-май.26!E306</f>
        <v>-2700</v>
      </c>
    </row>
    <row r="307" spans="1:9" x14ac:dyDescent="0.25">
      <c r="A307" s="19"/>
      <c r="B307" s="127">
        <f t="shared" si="5"/>
        <v>304</v>
      </c>
      <c r="C307" s="67"/>
      <c r="D307" s="15"/>
      <c r="E307" s="20"/>
      <c r="F307" s="20"/>
      <c r="G307" s="121"/>
      <c r="H307" s="120"/>
      <c r="I307" s="20">
        <f>апр.26!I307+май.26!F307-май.26!E307</f>
        <v>-18900</v>
      </c>
    </row>
    <row r="308" spans="1:9" x14ac:dyDescent="0.25">
      <c r="A308" s="19"/>
      <c r="B308" s="127">
        <f t="shared" si="5"/>
        <v>305</v>
      </c>
      <c r="C308" s="67"/>
      <c r="D308" s="15"/>
      <c r="E308" s="20"/>
      <c r="F308" s="20"/>
      <c r="G308" s="121"/>
      <c r="H308" s="120"/>
      <c r="I308" s="20">
        <f>апр.26!I308+май.26!F308-май.26!E308</f>
        <v>-1350</v>
      </c>
    </row>
    <row r="309" spans="1:9" x14ac:dyDescent="0.25">
      <c r="A309" s="19"/>
      <c r="B309" s="127">
        <f t="shared" si="5"/>
        <v>306</v>
      </c>
      <c r="C309" s="67"/>
      <c r="D309" s="15"/>
      <c r="E309" s="20"/>
      <c r="F309" s="20"/>
      <c r="G309" s="121"/>
      <c r="H309" s="120"/>
      <c r="I309" s="20">
        <f>апр.26!I309+май.26!F309-май.26!E309</f>
        <v>-6750</v>
      </c>
    </row>
    <row r="310" spans="1:9" x14ac:dyDescent="0.25">
      <c r="A310" s="19"/>
      <c r="B310" s="127">
        <f t="shared" si="5"/>
        <v>307</v>
      </c>
      <c r="C310" s="67"/>
      <c r="D310" s="15"/>
      <c r="E310" s="20"/>
      <c r="F310" s="20"/>
      <c r="G310" s="121"/>
      <c r="H310" s="120"/>
      <c r="I310" s="20">
        <f>апр.26!I310+май.26!F310-май.26!E310</f>
        <v>-18900</v>
      </c>
    </row>
    <row r="311" spans="1:9" x14ac:dyDescent="0.25">
      <c r="A311" s="19"/>
      <c r="B311" s="127">
        <f t="shared" si="5"/>
        <v>308</v>
      </c>
      <c r="C311" s="67"/>
      <c r="D311" s="15"/>
      <c r="E311" s="20"/>
      <c r="F311" s="20"/>
      <c r="G311" s="121"/>
      <c r="H311" s="120"/>
      <c r="I311" s="20">
        <f>апр.26!I311+май.26!F311-май.26!E311</f>
        <v>-1350</v>
      </c>
    </row>
    <row r="312" spans="1:9" x14ac:dyDescent="0.25">
      <c r="A312" s="19"/>
      <c r="B312" s="127">
        <f t="shared" si="5"/>
        <v>309</v>
      </c>
      <c r="C312" s="67"/>
      <c r="D312" s="15"/>
      <c r="E312" s="20"/>
      <c r="F312" s="20"/>
      <c r="G312" s="121"/>
      <c r="H312" s="120"/>
      <c r="I312" s="20">
        <f>апр.26!I312+май.26!F312-май.26!E312</f>
        <v>-18900</v>
      </c>
    </row>
    <row r="313" spans="1:9" x14ac:dyDescent="0.25">
      <c r="A313" s="19"/>
      <c r="B313" s="127">
        <f t="shared" si="5"/>
        <v>310</v>
      </c>
      <c r="C313" s="168" t="s">
        <v>933</v>
      </c>
      <c r="D313" s="15"/>
      <c r="E313" s="20"/>
      <c r="F313" s="20"/>
      <c r="G313" s="121"/>
      <c r="H313" s="120"/>
      <c r="I313" s="20">
        <f>апр.26!I313+май.26!F313-май.26!E313</f>
        <v>-1350</v>
      </c>
    </row>
    <row r="314" spans="1:9" x14ac:dyDescent="0.25">
      <c r="A314" s="19"/>
      <c r="B314" s="127">
        <f t="shared" si="5"/>
        <v>311</v>
      </c>
      <c r="C314" s="169"/>
      <c r="D314" s="15"/>
      <c r="E314" s="20"/>
      <c r="F314" s="20"/>
      <c r="G314" s="121"/>
      <c r="H314" s="120"/>
      <c r="I314" s="20">
        <f>апр.26!I314+май.26!F314-май.26!E314</f>
        <v>0</v>
      </c>
    </row>
    <row r="315" spans="1:9" x14ac:dyDescent="0.25">
      <c r="A315" s="19"/>
      <c r="B315" s="127">
        <f t="shared" si="5"/>
        <v>312</v>
      </c>
      <c r="C315" s="67"/>
      <c r="D315" s="15"/>
      <c r="E315" s="20"/>
      <c r="F315" s="20"/>
      <c r="G315" s="121"/>
      <c r="H315" s="120"/>
      <c r="I315" s="20">
        <f>апр.26!I315+май.26!F315-май.26!E315</f>
        <v>-18900</v>
      </c>
    </row>
    <row r="316" spans="1:9" x14ac:dyDescent="0.25">
      <c r="A316" s="19"/>
      <c r="B316" s="127">
        <f t="shared" si="5"/>
        <v>313</v>
      </c>
      <c r="C316" s="67"/>
      <c r="D316" s="15"/>
      <c r="E316" s="20"/>
      <c r="F316" s="20"/>
      <c r="G316" s="121"/>
      <c r="H316" s="120"/>
      <c r="I316" s="20">
        <f>апр.26!I316+май.26!F316-май.26!E316</f>
        <v>-9450</v>
      </c>
    </row>
    <row r="317" spans="1:9" x14ac:dyDescent="0.25">
      <c r="A317" s="19"/>
      <c r="B317" s="127">
        <f t="shared" si="5"/>
        <v>314</v>
      </c>
      <c r="C317" s="67"/>
      <c r="D317" s="15"/>
      <c r="E317" s="20"/>
      <c r="F317" s="20"/>
      <c r="G317" s="121"/>
      <c r="H317" s="120"/>
      <c r="I317" s="20">
        <f>апр.26!I317+май.26!F317-май.26!E317</f>
        <v>0</v>
      </c>
    </row>
    <row r="318" spans="1:9" x14ac:dyDescent="0.25">
      <c r="A318" s="19"/>
      <c r="B318" s="127">
        <f t="shared" si="5"/>
        <v>315</v>
      </c>
      <c r="C318" s="67"/>
      <c r="D318" s="15"/>
      <c r="E318" s="20"/>
      <c r="F318" s="20"/>
      <c r="G318" s="121"/>
      <c r="H318" s="120"/>
      <c r="I318" s="20">
        <f>апр.26!I318+май.26!F318-май.26!E318</f>
        <v>0</v>
      </c>
    </row>
    <row r="319" spans="1:9" x14ac:dyDescent="0.25">
      <c r="A319" s="19"/>
      <c r="B319" s="127">
        <f t="shared" si="5"/>
        <v>316</v>
      </c>
      <c r="C319" s="67"/>
      <c r="D319" s="15"/>
      <c r="E319" s="20"/>
      <c r="F319" s="20"/>
      <c r="G319" s="121"/>
      <c r="H319" s="120"/>
      <c r="I319" s="20">
        <f>апр.26!I319+май.26!F319-май.26!E319</f>
        <v>-4050</v>
      </c>
    </row>
    <row r="320" spans="1:9" x14ac:dyDescent="0.25">
      <c r="A320" s="19"/>
      <c r="B320" s="127">
        <f t="shared" si="5"/>
        <v>317</v>
      </c>
      <c r="C320" s="35"/>
      <c r="D320" s="15"/>
      <c r="E320" s="20"/>
      <c r="F320" s="20"/>
      <c r="G320" s="121"/>
      <c r="H320" s="120"/>
      <c r="I320" s="20">
        <f>апр.26!I320+май.26!F320-май.26!E320</f>
        <v>-2700</v>
      </c>
    </row>
    <row r="321" spans="1:9" x14ac:dyDescent="0.25">
      <c r="A321" s="19"/>
      <c r="B321" s="127">
        <f t="shared" si="5"/>
        <v>318</v>
      </c>
      <c r="C321" s="67"/>
      <c r="D321" s="15"/>
      <c r="E321" s="20"/>
      <c r="F321" s="20"/>
      <c r="G321" s="121"/>
      <c r="H321" s="120"/>
      <c r="I321" s="20">
        <f>апр.26!I321+май.26!F321-май.26!E321</f>
        <v>-6900</v>
      </c>
    </row>
    <row r="322" spans="1:9" x14ac:dyDescent="0.25">
      <c r="A322" s="19"/>
      <c r="B322" s="127">
        <f t="shared" si="5"/>
        <v>319</v>
      </c>
      <c r="C322" s="67"/>
      <c r="D322" s="15"/>
      <c r="E322" s="20"/>
      <c r="F322" s="20"/>
      <c r="G322" s="121"/>
      <c r="H322" s="120"/>
      <c r="I322" s="20">
        <f>апр.26!I322+май.26!F322-май.26!E322</f>
        <v>0</v>
      </c>
    </row>
    <row r="323" spans="1:9" x14ac:dyDescent="0.25">
      <c r="A323" s="19"/>
      <c r="B323" s="127">
        <f t="shared" si="5"/>
        <v>320</v>
      </c>
      <c r="C323" s="67"/>
      <c r="D323" s="15"/>
      <c r="E323" s="20"/>
      <c r="F323" s="20"/>
      <c r="G323" s="121"/>
      <c r="H323" s="120"/>
      <c r="I323" s="20">
        <f>апр.26!I323+май.26!F323-май.26!E323</f>
        <v>-18900</v>
      </c>
    </row>
    <row r="324" spans="1:9" x14ac:dyDescent="0.25">
      <c r="A324" s="19"/>
      <c r="B324" s="127">
        <f t="shared" si="5"/>
        <v>321</v>
      </c>
      <c r="C324" s="67"/>
      <c r="D324" s="15"/>
      <c r="E324" s="20"/>
      <c r="F324" s="20"/>
      <c r="G324" s="121"/>
      <c r="H324" s="120"/>
      <c r="I324" s="20">
        <f>апр.26!I324+май.26!F324-май.26!E324</f>
        <v>39150</v>
      </c>
    </row>
    <row r="325" spans="1:9" x14ac:dyDescent="0.25">
      <c r="A325" s="19"/>
      <c r="B325" s="127">
        <f t="shared" si="5"/>
        <v>322</v>
      </c>
      <c r="C325" s="67"/>
      <c r="D325" s="15"/>
      <c r="E325" s="20"/>
      <c r="F325" s="20"/>
      <c r="G325" s="121"/>
      <c r="H325" s="120"/>
      <c r="I325" s="20">
        <f>апр.26!I325+май.26!F325-май.26!E325</f>
        <v>-6900</v>
      </c>
    </row>
    <row r="326" spans="1:9" x14ac:dyDescent="0.25">
      <c r="A326" s="19"/>
      <c r="B326" s="127">
        <f t="shared" si="5"/>
        <v>323</v>
      </c>
      <c r="C326" s="67"/>
      <c r="D326" s="15"/>
      <c r="E326" s="20"/>
      <c r="F326" s="20"/>
      <c r="G326" s="121"/>
      <c r="H326" s="120"/>
      <c r="I326" s="20">
        <f>апр.26!I326+май.26!F326-май.26!E326</f>
        <v>-2700</v>
      </c>
    </row>
    <row r="327" spans="1:9" x14ac:dyDescent="0.25">
      <c r="A327" s="19"/>
      <c r="B327" s="127">
        <f t="shared" si="5"/>
        <v>324</v>
      </c>
      <c r="C327" s="67"/>
      <c r="D327" s="15"/>
      <c r="E327" s="20"/>
      <c r="F327" s="20"/>
      <c r="G327" s="121"/>
      <c r="H327" s="120"/>
      <c r="I327" s="20">
        <f>апр.26!I327+май.26!F327-май.26!E327</f>
        <v>1100</v>
      </c>
    </row>
    <row r="328" spans="1:9" x14ac:dyDescent="0.25">
      <c r="A328" s="19"/>
      <c r="B328" s="127">
        <f t="shared" si="5"/>
        <v>325</v>
      </c>
      <c r="C328" s="67"/>
      <c r="D328" s="15"/>
      <c r="E328" s="20"/>
      <c r="F328" s="20"/>
      <c r="G328" s="121"/>
      <c r="H328" s="120"/>
      <c r="I328" s="20">
        <f>апр.26!I328+май.26!F328-май.26!E328</f>
        <v>-18900</v>
      </c>
    </row>
    <row r="329" spans="1:9" x14ac:dyDescent="0.25">
      <c r="A329" s="19"/>
      <c r="B329" s="127">
        <f t="shared" si="5"/>
        <v>326</v>
      </c>
      <c r="C329" s="67"/>
      <c r="D329" s="15"/>
      <c r="E329" s="20"/>
      <c r="F329" s="20"/>
      <c r="G329" s="121"/>
      <c r="H329" s="120"/>
      <c r="I329" s="20">
        <f>апр.26!I329+май.26!F329-май.26!E329</f>
        <v>-18900</v>
      </c>
    </row>
    <row r="330" spans="1:9" x14ac:dyDescent="0.25">
      <c r="A330" s="19"/>
      <c r="B330" s="127">
        <f t="shared" si="5"/>
        <v>327</v>
      </c>
      <c r="C330" s="67"/>
      <c r="D330" s="15"/>
      <c r="E330" s="20"/>
      <c r="F330" s="20"/>
      <c r="G330" s="121"/>
      <c r="H330" s="120"/>
      <c r="I330" s="20">
        <f>апр.26!I330+май.26!F330-май.26!E330</f>
        <v>-2700</v>
      </c>
    </row>
    <row r="331" spans="1:9" x14ac:dyDescent="0.25">
      <c r="A331" s="19"/>
      <c r="B331" s="127">
        <f t="shared" si="5"/>
        <v>328</v>
      </c>
      <c r="C331" s="67"/>
      <c r="D331" s="15"/>
      <c r="E331" s="20"/>
      <c r="F331" s="20"/>
      <c r="G331" s="121"/>
      <c r="H331" s="120"/>
      <c r="I331" s="20">
        <f>апр.26!I331+май.26!F331-май.26!E331</f>
        <v>1350</v>
      </c>
    </row>
    <row r="332" spans="1:9" x14ac:dyDescent="0.25">
      <c r="A332" s="19"/>
      <c r="B332" s="127">
        <f t="shared" si="5"/>
        <v>329</v>
      </c>
      <c r="C332" s="67"/>
      <c r="D332" s="15"/>
      <c r="E332" s="20"/>
      <c r="F332" s="20"/>
      <c r="G332" s="121"/>
      <c r="H332" s="120"/>
      <c r="I332" s="20">
        <f>апр.26!I332+май.26!F332-май.26!E332</f>
        <v>-18900</v>
      </c>
    </row>
    <row r="333" spans="1:9" x14ac:dyDescent="0.25">
      <c r="A333" s="19"/>
      <c r="B333" s="127">
        <f t="shared" si="5"/>
        <v>330</v>
      </c>
      <c r="C333" s="67"/>
      <c r="D333" s="15"/>
      <c r="E333" s="20"/>
      <c r="F333" s="20"/>
      <c r="G333" s="121"/>
      <c r="H333" s="120"/>
      <c r="I333" s="20">
        <f>апр.26!I333+май.26!F333-май.26!E333</f>
        <v>-2700</v>
      </c>
    </row>
    <row r="334" spans="1:9" x14ac:dyDescent="0.25">
      <c r="A334" s="19"/>
      <c r="B334" s="127">
        <f t="shared" si="5"/>
        <v>331</v>
      </c>
      <c r="C334" s="67"/>
      <c r="D334" s="15"/>
      <c r="E334" s="20"/>
      <c r="F334" s="20"/>
      <c r="G334" s="121"/>
      <c r="H334" s="120"/>
      <c r="I334" s="20">
        <f>апр.26!I334+май.26!F334-май.26!E334</f>
        <v>1100</v>
      </c>
    </row>
    <row r="335" spans="1:9" x14ac:dyDescent="0.25">
      <c r="A335" s="19"/>
      <c r="B335" s="127">
        <f t="shared" si="5"/>
        <v>332</v>
      </c>
      <c r="C335" s="67"/>
      <c r="D335" s="15"/>
      <c r="E335" s="20"/>
      <c r="F335" s="20"/>
      <c r="G335" s="121"/>
      <c r="H335" s="120"/>
      <c r="I335" s="20">
        <f>апр.26!I335+май.26!F335-май.26!E335</f>
        <v>1350</v>
      </c>
    </row>
    <row r="336" spans="1:9" x14ac:dyDescent="0.25">
      <c r="A336" s="19"/>
      <c r="B336" s="127">
        <f t="shared" si="5"/>
        <v>333</v>
      </c>
      <c r="C336" s="67"/>
      <c r="D336" s="15"/>
      <c r="E336" s="20"/>
      <c r="F336" s="20"/>
      <c r="G336" s="121"/>
      <c r="H336" s="120"/>
      <c r="I336" s="20">
        <f>апр.26!I336+май.26!F336-май.26!E336</f>
        <v>-4050</v>
      </c>
    </row>
    <row r="337" spans="1:9" x14ac:dyDescent="0.25">
      <c r="A337" s="19"/>
      <c r="B337" s="127">
        <f t="shared" si="5"/>
        <v>334</v>
      </c>
      <c r="C337" s="67"/>
      <c r="D337" s="15"/>
      <c r="E337" s="20"/>
      <c r="F337" s="20"/>
      <c r="G337" s="121"/>
      <c r="H337" s="120"/>
      <c r="I337" s="20">
        <f>апр.26!I337+май.26!F337-май.26!E337</f>
        <v>0</v>
      </c>
    </row>
    <row r="338" spans="1:9" x14ac:dyDescent="0.25">
      <c r="A338" s="19"/>
      <c r="B338" s="127">
        <f t="shared" si="5"/>
        <v>335</v>
      </c>
      <c r="C338" s="67"/>
      <c r="D338" s="15"/>
      <c r="E338" s="20"/>
      <c r="F338" s="20"/>
      <c r="G338" s="121"/>
      <c r="H338" s="120"/>
      <c r="I338" s="20">
        <f>апр.26!I338+май.26!F338-май.26!E338</f>
        <v>-17400</v>
      </c>
    </row>
    <row r="339" spans="1:9" x14ac:dyDescent="0.25">
      <c r="A339" s="19"/>
      <c r="B339" s="127">
        <f t="shared" si="5"/>
        <v>336</v>
      </c>
      <c r="C339" s="67"/>
      <c r="D339" s="15"/>
      <c r="E339" s="20"/>
      <c r="F339" s="20"/>
      <c r="G339" s="121"/>
      <c r="H339" s="120"/>
      <c r="I339" s="20">
        <f>апр.26!I339+май.26!F339-май.26!E339</f>
        <v>300</v>
      </c>
    </row>
    <row r="340" spans="1:9" x14ac:dyDescent="0.25">
      <c r="A340" s="19"/>
      <c r="B340" s="127">
        <f t="shared" si="5"/>
        <v>337</v>
      </c>
      <c r="C340" s="67"/>
      <c r="D340" s="15"/>
      <c r="E340" s="20"/>
      <c r="F340" s="20"/>
      <c r="G340" s="121"/>
      <c r="H340" s="120"/>
      <c r="I340" s="20">
        <f>апр.26!I340+май.26!F340-май.26!E340</f>
        <v>-8100</v>
      </c>
    </row>
    <row r="341" spans="1:9" x14ac:dyDescent="0.25">
      <c r="A341" s="19"/>
      <c r="B341" s="127">
        <f t="shared" si="5"/>
        <v>338</v>
      </c>
      <c r="C341" s="67"/>
      <c r="D341" s="15"/>
      <c r="E341" s="20"/>
      <c r="F341" s="20"/>
      <c r="G341" s="121"/>
      <c r="H341" s="120"/>
      <c r="I341" s="20">
        <f>апр.26!I341+май.26!F341-май.26!E341</f>
        <v>-2700</v>
      </c>
    </row>
    <row r="342" spans="1:9" x14ac:dyDescent="0.25">
      <c r="A342" s="19"/>
      <c r="B342" s="127">
        <f t="shared" si="5"/>
        <v>339</v>
      </c>
      <c r="C342" s="67"/>
      <c r="D342" s="15"/>
      <c r="E342" s="20"/>
      <c r="F342" s="20"/>
      <c r="G342" s="121"/>
      <c r="H342" s="120"/>
      <c r="I342" s="20">
        <f>апр.26!I342+май.26!F342-май.26!E342</f>
        <v>-2700</v>
      </c>
    </row>
    <row r="343" spans="1:9" x14ac:dyDescent="0.25">
      <c r="A343" s="19"/>
      <c r="B343" s="127">
        <f t="shared" si="5"/>
        <v>340</v>
      </c>
      <c r="C343" s="67"/>
      <c r="D343" s="15"/>
      <c r="E343" s="20"/>
      <c r="F343" s="20"/>
      <c r="G343" s="121"/>
      <c r="H343" s="120"/>
      <c r="I343" s="20">
        <f>апр.26!I343+май.26!F343-май.26!E343</f>
        <v>0</v>
      </c>
    </row>
    <row r="344" spans="1:9" x14ac:dyDescent="0.25">
      <c r="A344" s="19"/>
      <c r="B344" s="127">
        <f t="shared" si="5"/>
        <v>341</v>
      </c>
      <c r="C344" s="67"/>
      <c r="D344" s="15"/>
      <c r="E344" s="20"/>
      <c r="F344" s="20"/>
      <c r="G344" s="121"/>
      <c r="H344" s="120"/>
      <c r="I344" s="20">
        <f>апр.26!I344+май.26!F344-май.26!E344</f>
        <v>-8100</v>
      </c>
    </row>
    <row r="345" spans="1:9" x14ac:dyDescent="0.25">
      <c r="A345" s="19"/>
      <c r="B345" s="127">
        <f t="shared" si="5"/>
        <v>342</v>
      </c>
      <c r="C345" s="67"/>
      <c r="D345" s="15"/>
      <c r="E345" s="20"/>
      <c r="F345" s="20"/>
      <c r="G345" s="121"/>
      <c r="H345" s="120"/>
      <c r="I345" s="20">
        <f>апр.26!I345+май.26!F345-май.26!E345</f>
        <v>-4055</v>
      </c>
    </row>
    <row r="346" spans="1:9" x14ac:dyDescent="0.25">
      <c r="A346" s="19"/>
      <c r="B346" s="127">
        <f t="shared" si="5"/>
        <v>343</v>
      </c>
      <c r="C346" s="67"/>
      <c r="D346" s="15"/>
      <c r="E346" s="20"/>
      <c r="F346" s="20"/>
      <c r="G346" s="121"/>
      <c r="H346" s="120"/>
      <c r="I346" s="20">
        <f>апр.26!I346+май.26!F346-май.26!E346</f>
        <v>-16250</v>
      </c>
    </row>
    <row r="347" spans="1:9" x14ac:dyDescent="0.25">
      <c r="A347" s="19"/>
      <c r="B347" s="127">
        <f t="shared" si="5"/>
        <v>344</v>
      </c>
      <c r="C347" s="67"/>
      <c r="D347" s="15"/>
      <c r="E347" s="20"/>
      <c r="F347" s="20"/>
      <c r="G347" s="121"/>
      <c r="H347" s="120"/>
      <c r="I347" s="20">
        <f>апр.26!I347+май.26!F347-май.26!E347</f>
        <v>-5400</v>
      </c>
    </row>
    <row r="348" spans="1:9" x14ac:dyDescent="0.25">
      <c r="A348" s="19"/>
      <c r="B348" s="127">
        <f t="shared" si="5"/>
        <v>345</v>
      </c>
      <c r="C348" s="67"/>
      <c r="D348" s="15"/>
      <c r="E348" s="20"/>
      <c r="F348" s="20"/>
      <c r="G348" s="121"/>
      <c r="H348" s="120"/>
      <c r="I348" s="20">
        <f>апр.26!I348+май.26!F348-май.26!E348</f>
        <v>-18900</v>
      </c>
    </row>
    <row r="349" spans="1:9" x14ac:dyDescent="0.25">
      <c r="A349" s="19"/>
      <c r="B349" s="127">
        <f t="shared" si="5"/>
        <v>346</v>
      </c>
      <c r="C349" s="67"/>
      <c r="D349" s="15"/>
      <c r="E349" s="20"/>
      <c r="F349" s="20"/>
      <c r="G349" s="121"/>
      <c r="H349" s="120"/>
      <c r="I349" s="20">
        <f>апр.26!I349+май.26!F349-май.26!E349</f>
        <v>-8600</v>
      </c>
    </row>
    <row r="350" spans="1:9" x14ac:dyDescent="0.25">
      <c r="A350" s="19"/>
      <c r="B350" s="127">
        <f t="shared" si="5"/>
        <v>347</v>
      </c>
      <c r="C350" s="67"/>
      <c r="D350" s="15"/>
      <c r="E350" s="20"/>
      <c r="F350" s="20"/>
      <c r="G350" s="121"/>
      <c r="H350" s="120"/>
      <c r="I350" s="20">
        <f>апр.26!I350+май.26!F350-май.26!E350</f>
        <v>-18900</v>
      </c>
    </row>
    <row r="351" spans="1:9" x14ac:dyDescent="0.25">
      <c r="A351" s="19"/>
      <c r="B351" s="127">
        <f t="shared" si="5"/>
        <v>348</v>
      </c>
      <c r="C351" s="67"/>
      <c r="D351" s="15"/>
      <c r="E351" s="20"/>
      <c r="F351" s="20"/>
      <c r="G351" s="121"/>
      <c r="H351" s="120"/>
      <c r="I351" s="20">
        <f>апр.26!I351+май.26!F351-май.26!E351</f>
        <v>-1050</v>
      </c>
    </row>
    <row r="352" spans="1:9" x14ac:dyDescent="0.25">
      <c r="A352" s="19"/>
      <c r="B352" s="127">
        <f t="shared" si="5"/>
        <v>349</v>
      </c>
      <c r="C352" s="67"/>
      <c r="D352" s="15"/>
      <c r="E352" s="20"/>
      <c r="F352" s="20"/>
      <c r="G352" s="121"/>
      <c r="H352" s="120"/>
      <c r="I352" s="20">
        <f>апр.26!I352+май.26!F352-май.26!E352</f>
        <v>-2700</v>
      </c>
    </row>
    <row r="353" spans="1:9" x14ac:dyDescent="0.25">
      <c r="A353" s="19"/>
      <c r="B353" s="127">
        <v>350</v>
      </c>
      <c r="C353" s="67"/>
      <c r="D353" s="15"/>
      <c r="E353" s="20"/>
      <c r="F353" s="20"/>
      <c r="G353" s="121"/>
      <c r="H353" s="120"/>
      <c r="I353" s="20">
        <f>апр.26!I353+май.26!F353-май.26!E353</f>
        <v>-2700</v>
      </c>
    </row>
    <row r="354" spans="1:9" x14ac:dyDescent="0.25">
      <c r="A354" s="19"/>
      <c r="B354" s="127">
        <v>351</v>
      </c>
      <c r="C354" s="67"/>
      <c r="D354" s="15"/>
      <c r="E354" s="20"/>
      <c r="F354" s="20"/>
      <c r="G354" s="121"/>
      <c r="H354" s="120"/>
      <c r="I354" s="20">
        <f>апр.26!I354+май.26!F354-май.26!E354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7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>
    <tabColor theme="3" tint="0.39997558519241921"/>
    <pageSetUpPr fitToPage="1"/>
  </sheetPr>
  <dimension ref="A3:I538"/>
  <sheetViews>
    <sheetView topLeftCell="A40" workbookViewId="0">
      <selection activeCell="E167" sqref="E167"/>
    </sheetView>
  </sheetViews>
  <sheetFormatPr defaultRowHeight="15" x14ac:dyDescent="0.25"/>
  <cols>
    <col min="1" max="1" width="12" bestFit="1" customWidth="1"/>
    <col min="2" max="2" width="10.7109375" bestFit="1" customWidth="1"/>
    <col min="3" max="3" width="30.85546875" style="58" customWidth="1"/>
    <col min="4" max="4" width="6.85546875" bestFit="1" customWidth="1"/>
    <col min="5" max="5" width="13.5703125" customWidth="1"/>
    <col min="6" max="6" width="13.140625" style="2" customWidth="1"/>
    <col min="7" max="7" width="12.42578125" style="4" customWidth="1"/>
    <col min="8" max="8" width="9.85546875" customWidth="1"/>
    <col min="9" max="9" width="19.42578125" style="1" bestFit="1" customWidth="1"/>
  </cols>
  <sheetData>
    <row r="3" spans="1:9" x14ac:dyDescent="0.25">
      <c r="A3" s="17" t="s">
        <v>3</v>
      </c>
      <c r="B3" s="127" t="s">
        <v>4</v>
      </c>
      <c r="C3" s="149">
        <v>45658</v>
      </c>
      <c r="D3" s="150"/>
      <c r="E3" s="150"/>
      <c r="F3" s="151"/>
      <c r="G3" s="152"/>
      <c r="H3" s="150"/>
      <c r="I3" s="150"/>
    </row>
    <row r="4" spans="1:9" x14ac:dyDescent="0.25">
      <c r="A4" s="16" t="s">
        <v>5</v>
      </c>
      <c r="B4" s="14" t="s">
        <v>6</v>
      </c>
      <c r="C4" s="150"/>
      <c r="D4" s="150"/>
      <c r="E4" s="150"/>
      <c r="F4" s="151"/>
      <c r="G4" s="152"/>
      <c r="H4" s="150"/>
      <c r="I4" s="150"/>
    </row>
    <row r="5" spans="1:9" ht="30" x14ac:dyDescent="0.25">
      <c r="A5" s="22"/>
      <c r="B5" s="127" t="s">
        <v>8</v>
      </c>
      <c r="C5" s="15" t="s">
        <v>9</v>
      </c>
      <c r="D5" s="127" t="s">
        <v>54</v>
      </c>
      <c r="E5" s="127" t="s">
        <v>55</v>
      </c>
      <c r="F5" s="56" t="s">
        <v>12</v>
      </c>
      <c r="G5" s="129" t="s">
        <v>56</v>
      </c>
      <c r="H5" s="127" t="s">
        <v>57</v>
      </c>
      <c r="I5" s="18" t="s">
        <v>58</v>
      </c>
    </row>
    <row r="6" spans="1:9" x14ac:dyDescent="0.25">
      <c r="A6" s="19"/>
      <c r="B6" s="127">
        <v>1</v>
      </c>
      <c r="C6" s="102"/>
      <c r="D6" s="15"/>
      <c r="E6" s="20">
        <v>1350</v>
      </c>
      <c r="F6" s="56"/>
      <c r="G6" s="129"/>
      <c r="H6" s="21"/>
      <c r="I6" s="20">
        <f>F6-E6</f>
        <v>-1350</v>
      </c>
    </row>
    <row r="7" spans="1:9" x14ac:dyDescent="0.25">
      <c r="A7" s="19"/>
      <c r="B7" s="127">
        <v>2</v>
      </c>
      <c r="C7" s="60"/>
      <c r="D7" s="15"/>
      <c r="E7" s="20">
        <v>1350</v>
      </c>
      <c r="F7" s="56"/>
      <c r="G7" s="129"/>
      <c r="H7" s="21"/>
      <c r="I7" s="20">
        <f>F7-E7</f>
        <v>-1350</v>
      </c>
    </row>
    <row r="8" spans="1:9" x14ac:dyDescent="0.25">
      <c r="A8" s="19"/>
      <c r="B8" s="127">
        <v>3</v>
      </c>
      <c r="C8" s="60"/>
      <c r="D8" s="15"/>
      <c r="E8" s="20">
        <v>1350</v>
      </c>
      <c r="F8" s="56">
        <v>1350</v>
      </c>
      <c r="G8" s="129" t="s">
        <v>59</v>
      </c>
      <c r="H8" s="21">
        <v>45673</v>
      </c>
      <c r="I8" s="20">
        <f>F8-E8</f>
        <v>0</v>
      </c>
    </row>
    <row r="9" spans="1:9" x14ac:dyDescent="0.25">
      <c r="A9" s="19"/>
      <c r="B9" s="127">
        <v>4</v>
      </c>
      <c r="C9" s="41"/>
      <c r="D9" s="15"/>
      <c r="E9" s="20">
        <v>1350</v>
      </c>
      <c r="F9" s="56"/>
      <c r="G9" s="129"/>
      <c r="H9" s="21"/>
      <c r="I9" s="20">
        <f t="shared" ref="I9:I73" si="0">F9-E9</f>
        <v>-1350</v>
      </c>
    </row>
    <row r="10" spans="1:9" x14ac:dyDescent="0.25">
      <c r="A10" s="19"/>
      <c r="B10" s="127">
        <v>5</v>
      </c>
      <c r="C10" s="35"/>
      <c r="D10" s="15"/>
      <c r="E10" s="20">
        <v>1350</v>
      </c>
      <c r="F10" s="56">
        <v>1350</v>
      </c>
      <c r="G10" s="129" t="s">
        <v>60</v>
      </c>
      <c r="H10" s="21">
        <v>45660</v>
      </c>
      <c r="I10" s="20">
        <f t="shared" si="0"/>
        <v>0</v>
      </c>
    </row>
    <row r="11" spans="1:9" x14ac:dyDescent="0.25">
      <c r="A11" s="19"/>
      <c r="B11" s="127">
        <v>6</v>
      </c>
      <c r="C11" s="35"/>
      <c r="D11" s="15"/>
      <c r="E11" s="20">
        <v>1350</v>
      </c>
      <c r="F11" s="56"/>
      <c r="G11" s="129"/>
      <c r="H11" s="21"/>
      <c r="I11" s="20">
        <f t="shared" si="0"/>
        <v>-1350</v>
      </c>
    </row>
    <row r="12" spans="1:9" x14ac:dyDescent="0.25">
      <c r="A12" s="19"/>
      <c r="B12" s="127">
        <v>7</v>
      </c>
      <c r="C12" s="35"/>
      <c r="D12" s="15"/>
      <c r="E12" s="20">
        <v>1350</v>
      </c>
      <c r="F12" s="56"/>
      <c r="G12" s="129"/>
      <c r="H12" s="21"/>
      <c r="I12" s="20">
        <f t="shared" si="0"/>
        <v>-1350</v>
      </c>
    </row>
    <row r="13" spans="1:9" x14ac:dyDescent="0.25">
      <c r="A13" s="19"/>
      <c r="B13" s="127">
        <v>8</v>
      </c>
      <c r="C13" s="35"/>
      <c r="D13" s="15"/>
      <c r="E13" s="20">
        <v>1350</v>
      </c>
      <c r="F13" s="56">
        <v>1350</v>
      </c>
      <c r="G13" s="129" t="s">
        <v>61</v>
      </c>
      <c r="H13" s="21">
        <v>45679</v>
      </c>
      <c r="I13" s="20">
        <f t="shared" si="0"/>
        <v>0</v>
      </c>
    </row>
    <row r="14" spans="1:9" x14ac:dyDescent="0.25">
      <c r="A14" s="22"/>
      <c r="B14" s="127" t="s">
        <v>17</v>
      </c>
      <c r="C14" s="35"/>
      <c r="D14" s="15"/>
      <c r="E14" s="20">
        <v>4050</v>
      </c>
      <c r="F14" s="56"/>
      <c r="G14" s="129"/>
      <c r="H14" s="21"/>
      <c r="I14" s="20">
        <f t="shared" si="0"/>
        <v>-4050</v>
      </c>
    </row>
    <row r="15" spans="1:9" x14ac:dyDescent="0.25">
      <c r="A15" s="22"/>
      <c r="B15" s="127">
        <v>11</v>
      </c>
      <c r="C15" s="41"/>
      <c r="D15" s="15"/>
      <c r="E15" s="20">
        <v>1350</v>
      </c>
      <c r="F15" s="56"/>
      <c r="G15" s="129"/>
      <c r="H15" s="21"/>
      <c r="I15" s="20">
        <f t="shared" si="0"/>
        <v>-1350</v>
      </c>
    </row>
    <row r="16" spans="1:9" x14ac:dyDescent="0.25">
      <c r="A16" s="19"/>
      <c r="B16" s="127">
        <v>12</v>
      </c>
      <c r="C16" s="35"/>
      <c r="D16" s="15"/>
      <c r="E16" s="20">
        <v>1350</v>
      </c>
      <c r="F16" s="56"/>
      <c r="G16" s="129"/>
      <c r="H16" s="21"/>
      <c r="I16" s="20">
        <f t="shared" si="0"/>
        <v>-1350</v>
      </c>
    </row>
    <row r="17" spans="1:9" x14ac:dyDescent="0.25">
      <c r="A17" s="22"/>
      <c r="B17" s="127">
        <v>13</v>
      </c>
      <c r="C17" s="35"/>
      <c r="D17" s="15"/>
      <c r="E17" s="20">
        <v>1350</v>
      </c>
      <c r="F17" s="56"/>
      <c r="G17" s="129"/>
      <c r="H17" s="21"/>
      <c r="I17" s="20">
        <f t="shared" si="0"/>
        <v>-1350</v>
      </c>
    </row>
    <row r="18" spans="1:9" x14ac:dyDescent="0.25">
      <c r="A18" s="22"/>
      <c r="B18" s="127">
        <v>14</v>
      </c>
      <c r="C18" s="60"/>
      <c r="D18" s="15"/>
      <c r="E18" s="20">
        <v>1350</v>
      </c>
      <c r="F18" s="56">
        <v>2700</v>
      </c>
      <c r="G18" s="129" t="s">
        <v>62</v>
      </c>
      <c r="H18" s="21">
        <v>45660</v>
      </c>
      <c r="I18" s="20">
        <f t="shared" si="0"/>
        <v>1350</v>
      </c>
    </row>
    <row r="19" spans="1:9" x14ac:dyDescent="0.25">
      <c r="A19" s="22"/>
      <c r="B19" s="127" t="s">
        <v>18</v>
      </c>
      <c r="C19" s="60"/>
      <c r="D19" s="15"/>
      <c r="E19" s="20">
        <v>1350</v>
      </c>
      <c r="F19" s="56"/>
      <c r="G19" s="129"/>
      <c r="H19" s="21"/>
      <c r="I19" s="20">
        <f t="shared" si="0"/>
        <v>-1350</v>
      </c>
    </row>
    <row r="20" spans="1:9" x14ac:dyDescent="0.25">
      <c r="A20" s="22"/>
      <c r="B20" s="127">
        <v>17</v>
      </c>
      <c r="C20" s="35"/>
      <c r="D20" s="15"/>
      <c r="E20" s="20">
        <v>1350</v>
      </c>
      <c r="F20" s="56">
        <v>1350</v>
      </c>
      <c r="G20" s="129" t="s">
        <v>63</v>
      </c>
      <c r="H20" s="21">
        <v>45663</v>
      </c>
      <c r="I20" s="20">
        <f t="shared" si="0"/>
        <v>0</v>
      </c>
    </row>
    <row r="21" spans="1:9" x14ac:dyDescent="0.25">
      <c r="A21" s="22"/>
      <c r="B21" s="127">
        <v>18</v>
      </c>
      <c r="C21" s="118"/>
      <c r="D21" s="15"/>
      <c r="E21" s="20">
        <v>1350</v>
      </c>
      <c r="F21" s="56">
        <v>2700</v>
      </c>
      <c r="G21" s="129" t="s">
        <v>64</v>
      </c>
      <c r="H21" s="21">
        <v>45680</v>
      </c>
      <c r="I21" s="20">
        <f t="shared" si="0"/>
        <v>1350</v>
      </c>
    </row>
    <row r="22" spans="1:9" x14ac:dyDescent="0.25">
      <c r="A22" s="19"/>
      <c r="B22" s="127">
        <v>19</v>
      </c>
      <c r="C22" s="103"/>
      <c r="D22" s="15"/>
      <c r="E22" s="20">
        <v>1350</v>
      </c>
      <c r="F22" s="56">
        <v>1350</v>
      </c>
      <c r="G22" s="129" t="s">
        <v>65</v>
      </c>
      <c r="H22" s="21">
        <v>45666</v>
      </c>
      <c r="I22" s="20">
        <f t="shared" si="0"/>
        <v>0</v>
      </c>
    </row>
    <row r="23" spans="1:9" x14ac:dyDescent="0.25">
      <c r="A23" s="22"/>
      <c r="B23" s="127">
        <v>20</v>
      </c>
      <c r="C23" s="104"/>
      <c r="D23" s="15"/>
      <c r="E23" s="20">
        <v>1350</v>
      </c>
      <c r="F23" s="56">
        <v>2700</v>
      </c>
      <c r="G23" s="129" t="s">
        <v>66</v>
      </c>
      <c r="H23" s="21">
        <v>45674</v>
      </c>
      <c r="I23" s="20">
        <f t="shared" si="0"/>
        <v>1350</v>
      </c>
    </row>
    <row r="24" spans="1:9" x14ac:dyDescent="0.25">
      <c r="A24" s="22"/>
      <c r="B24" s="127">
        <v>21</v>
      </c>
      <c r="C24" s="35"/>
      <c r="D24" s="15"/>
      <c r="E24" s="20">
        <v>1350</v>
      </c>
      <c r="F24" s="56"/>
      <c r="G24" s="129"/>
      <c r="H24" s="21"/>
      <c r="I24" s="20">
        <f t="shared" si="0"/>
        <v>-1350</v>
      </c>
    </row>
    <row r="25" spans="1:9" x14ac:dyDescent="0.25">
      <c r="A25" s="22"/>
      <c r="B25" s="127">
        <v>22</v>
      </c>
      <c r="C25" s="35"/>
      <c r="D25" s="15"/>
      <c r="E25" s="20">
        <v>1350</v>
      </c>
      <c r="F25" s="56"/>
      <c r="G25" s="129"/>
      <c r="H25" s="21"/>
      <c r="I25" s="20">
        <f t="shared" si="0"/>
        <v>-1350</v>
      </c>
    </row>
    <row r="26" spans="1:9" x14ac:dyDescent="0.25">
      <c r="A26" s="22"/>
      <c r="B26" s="127" t="s">
        <v>19</v>
      </c>
      <c r="C26" s="60"/>
      <c r="D26" s="15"/>
      <c r="E26" s="20">
        <v>2700</v>
      </c>
      <c r="F26" s="56"/>
      <c r="G26" s="129"/>
      <c r="H26" s="21"/>
      <c r="I26" s="20">
        <f t="shared" si="0"/>
        <v>-2700</v>
      </c>
    </row>
    <row r="27" spans="1:9" x14ac:dyDescent="0.25">
      <c r="A27" s="19"/>
      <c r="B27" s="127">
        <v>25</v>
      </c>
      <c r="C27" s="35"/>
      <c r="D27" s="15"/>
      <c r="E27" s="20">
        <v>1350</v>
      </c>
      <c r="F27" s="56">
        <v>2700</v>
      </c>
      <c r="G27" s="129" t="s">
        <v>67</v>
      </c>
      <c r="H27" s="21">
        <v>45660</v>
      </c>
      <c r="I27" s="20">
        <f t="shared" si="0"/>
        <v>1350</v>
      </c>
    </row>
    <row r="28" spans="1:9" x14ac:dyDescent="0.25">
      <c r="A28" s="22"/>
      <c r="B28" s="127">
        <v>26</v>
      </c>
      <c r="C28" s="35"/>
      <c r="D28" s="15"/>
      <c r="E28" s="20">
        <v>1350</v>
      </c>
      <c r="F28" s="56"/>
      <c r="G28" s="129"/>
      <c r="H28" s="21"/>
      <c r="I28" s="20">
        <f t="shared" si="0"/>
        <v>-1350</v>
      </c>
    </row>
    <row r="29" spans="1:9" x14ac:dyDescent="0.25">
      <c r="A29" s="22"/>
      <c r="B29" s="127">
        <v>27</v>
      </c>
      <c r="C29" s="35"/>
      <c r="D29" s="15"/>
      <c r="E29" s="20">
        <v>1350</v>
      </c>
      <c r="F29" s="56">
        <v>1350</v>
      </c>
      <c r="G29" s="129" t="s">
        <v>68</v>
      </c>
      <c r="H29" s="21">
        <v>45665</v>
      </c>
      <c r="I29" s="20">
        <f t="shared" si="0"/>
        <v>0</v>
      </c>
    </row>
    <row r="30" spans="1:9" x14ac:dyDescent="0.25">
      <c r="A30" s="22"/>
      <c r="B30" s="127">
        <v>28</v>
      </c>
      <c r="C30" s="35"/>
      <c r="D30" s="15"/>
      <c r="E30" s="20">
        <v>1350</v>
      </c>
      <c r="F30" s="56">
        <v>2700</v>
      </c>
      <c r="G30" s="129" t="s">
        <v>69</v>
      </c>
      <c r="H30" s="21" t="s">
        <v>70</v>
      </c>
      <c r="I30" s="20">
        <f t="shared" si="0"/>
        <v>1350</v>
      </c>
    </row>
    <row r="31" spans="1:9" x14ac:dyDescent="0.25">
      <c r="A31" s="22"/>
      <c r="B31" s="127">
        <v>29</v>
      </c>
      <c r="C31" s="60"/>
      <c r="D31" s="15"/>
      <c r="E31" s="20">
        <v>1350</v>
      </c>
      <c r="F31" s="56"/>
      <c r="G31" s="129"/>
      <c r="H31" s="21"/>
      <c r="I31" s="20">
        <f t="shared" si="0"/>
        <v>-1350</v>
      </c>
    </row>
    <row r="32" spans="1:9" x14ac:dyDescent="0.25">
      <c r="A32" s="19"/>
      <c r="B32" s="127" t="s">
        <v>20</v>
      </c>
      <c r="C32" s="35"/>
      <c r="D32" s="15"/>
      <c r="E32" s="20">
        <v>4050</v>
      </c>
      <c r="F32" s="56"/>
      <c r="G32" s="129"/>
      <c r="H32" s="21"/>
      <c r="I32" s="20">
        <f t="shared" si="0"/>
        <v>-4050</v>
      </c>
    </row>
    <row r="33" spans="1:9" x14ac:dyDescent="0.25">
      <c r="A33" s="19"/>
      <c r="B33" s="127">
        <v>32</v>
      </c>
      <c r="C33" s="35"/>
      <c r="D33" s="15"/>
      <c r="E33" s="20">
        <v>1350</v>
      </c>
      <c r="F33" s="56"/>
      <c r="G33" s="129"/>
      <c r="H33" s="21"/>
      <c r="I33" s="20">
        <f t="shared" si="0"/>
        <v>-1350</v>
      </c>
    </row>
    <row r="34" spans="1:9" x14ac:dyDescent="0.25">
      <c r="A34" s="22"/>
      <c r="B34" s="127">
        <v>34</v>
      </c>
      <c r="C34" s="35"/>
      <c r="D34" s="15"/>
      <c r="E34" s="20">
        <v>1350</v>
      </c>
      <c r="F34" s="56"/>
      <c r="G34" s="129"/>
      <c r="H34" s="21"/>
      <c r="I34" s="20">
        <f t="shared" si="0"/>
        <v>-1350</v>
      </c>
    </row>
    <row r="35" spans="1:9" x14ac:dyDescent="0.25">
      <c r="A35" s="22"/>
      <c r="B35" s="127">
        <v>35</v>
      </c>
      <c r="C35" s="35"/>
      <c r="D35" s="15"/>
      <c r="E35" s="20">
        <v>1350</v>
      </c>
      <c r="F35" s="56"/>
      <c r="G35" s="129"/>
      <c r="H35" s="21"/>
      <c r="I35" s="20">
        <f t="shared" si="0"/>
        <v>-1350</v>
      </c>
    </row>
    <row r="36" spans="1:9" x14ac:dyDescent="0.25">
      <c r="A36" s="22"/>
      <c r="B36" s="127">
        <v>36</v>
      </c>
      <c r="C36" s="35"/>
      <c r="D36" s="15"/>
      <c r="E36" s="20">
        <v>1350</v>
      </c>
      <c r="F36" s="56"/>
      <c r="G36" s="129"/>
      <c r="H36" s="21"/>
      <c r="I36" s="20">
        <f t="shared" si="0"/>
        <v>-1350</v>
      </c>
    </row>
    <row r="37" spans="1:9" x14ac:dyDescent="0.25">
      <c r="A37" s="22"/>
      <c r="B37" s="127">
        <v>37</v>
      </c>
      <c r="C37" s="35"/>
      <c r="D37" s="15"/>
      <c r="E37" s="20">
        <v>1350</v>
      </c>
      <c r="F37" s="56"/>
      <c r="G37" s="129"/>
      <c r="H37" s="21"/>
      <c r="I37" s="20">
        <f t="shared" si="0"/>
        <v>-1350</v>
      </c>
    </row>
    <row r="38" spans="1:9" x14ac:dyDescent="0.25">
      <c r="A38" s="22"/>
      <c r="B38" s="127" t="s">
        <v>21</v>
      </c>
      <c r="C38" s="35"/>
      <c r="D38" s="15"/>
      <c r="E38" s="20">
        <v>500</v>
      </c>
      <c r="F38" s="56"/>
      <c r="G38" s="129"/>
      <c r="H38" s="21"/>
      <c r="I38" s="20">
        <f t="shared" si="0"/>
        <v>-500</v>
      </c>
    </row>
    <row r="39" spans="1:9" x14ac:dyDescent="0.25">
      <c r="A39" s="23"/>
      <c r="B39" s="127">
        <v>38</v>
      </c>
      <c r="C39" s="35"/>
      <c r="D39" s="15"/>
      <c r="E39" s="20">
        <v>1350</v>
      </c>
      <c r="F39" s="56"/>
      <c r="G39" s="129"/>
      <c r="H39" s="21"/>
      <c r="I39" s="20">
        <f t="shared" si="0"/>
        <v>-1350</v>
      </c>
    </row>
    <row r="40" spans="1:9" x14ac:dyDescent="0.25">
      <c r="A40" s="23"/>
      <c r="B40" s="127">
        <v>39</v>
      </c>
      <c r="C40" s="35"/>
      <c r="D40" s="15"/>
      <c r="E40" s="20">
        <v>1350</v>
      </c>
      <c r="F40" s="56">
        <v>1350</v>
      </c>
      <c r="G40" s="129" t="s">
        <v>71</v>
      </c>
      <c r="H40" s="21">
        <v>45683</v>
      </c>
      <c r="I40" s="20">
        <f t="shared" si="0"/>
        <v>0</v>
      </c>
    </row>
    <row r="41" spans="1:9" x14ac:dyDescent="0.25">
      <c r="A41" s="23"/>
      <c r="B41" s="127">
        <v>40</v>
      </c>
      <c r="C41" s="35"/>
      <c r="D41" s="15"/>
      <c r="E41" s="20">
        <v>1350</v>
      </c>
      <c r="F41" s="56"/>
      <c r="G41" s="129"/>
      <c r="H41" s="21"/>
      <c r="I41" s="20">
        <f t="shared" si="0"/>
        <v>-1350</v>
      </c>
    </row>
    <row r="42" spans="1:9" x14ac:dyDescent="0.25">
      <c r="A42" s="23"/>
      <c r="B42" s="127">
        <v>41</v>
      </c>
      <c r="C42" s="35"/>
      <c r="D42" s="15"/>
      <c r="E42" s="20">
        <v>1350</v>
      </c>
      <c r="F42" s="56"/>
      <c r="G42" s="129"/>
      <c r="H42" s="21"/>
      <c r="I42" s="20">
        <f t="shared" si="0"/>
        <v>-1350</v>
      </c>
    </row>
    <row r="43" spans="1:9" x14ac:dyDescent="0.25">
      <c r="A43" s="23"/>
      <c r="B43" s="127">
        <v>42</v>
      </c>
      <c r="C43" s="35"/>
      <c r="D43" s="15"/>
      <c r="E43" s="20">
        <v>1350</v>
      </c>
      <c r="F43" s="56"/>
      <c r="G43" s="129"/>
      <c r="H43" s="21"/>
      <c r="I43" s="20">
        <f t="shared" si="0"/>
        <v>-1350</v>
      </c>
    </row>
    <row r="44" spans="1:9" x14ac:dyDescent="0.25">
      <c r="A44" s="23"/>
      <c r="B44" s="127">
        <v>43</v>
      </c>
      <c r="C44" s="35"/>
      <c r="D44" s="15"/>
      <c r="E44" s="20">
        <v>1350</v>
      </c>
      <c r="F44" s="56">
        <v>1350</v>
      </c>
      <c r="G44" s="129" t="s">
        <v>72</v>
      </c>
      <c r="H44" s="21">
        <v>45679</v>
      </c>
      <c r="I44" s="20">
        <f t="shared" si="0"/>
        <v>0</v>
      </c>
    </row>
    <row r="45" spans="1:9" x14ac:dyDescent="0.25">
      <c r="A45" s="23"/>
      <c r="B45" s="127">
        <v>44</v>
      </c>
      <c r="C45" s="35"/>
      <c r="D45" s="15"/>
      <c r="E45" s="20"/>
      <c r="F45" s="56"/>
      <c r="G45" s="129"/>
      <c r="H45" s="21"/>
      <c r="I45" s="20">
        <f t="shared" si="0"/>
        <v>0</v>
      </c>
    </row>
    <row r="46" spans="1:9" x14ac:dyDescent="0.25">
      <c r="A46" s="23"/>
      <c r="B46" s="127">
        <v>45</v>
      </c>
      <c r="C46" s="35"/>
      <c r="D46" s="15"/>
      <c r="E46" s="20">
        <v>1350</v>
      </c>
      <c r="F46" s="56"/>
      <c r="G46" s="129"/>
      <c r="H46" s="21"/>
      <c r="I46" s="20">
        <f t="shared" si="0"/>
        <v>-1350</v>
      </c>
    </row>
    <row r="47" spans="1:9" x14ac:dyDescent="0.25">
      <c r="A47" s="23"/>
      <c r="B47" s="127">
        <v>46</v>
      </c>
      <c r="C47" s="35"/>
      <c r="D47" s="15"/>
      <c r="E47" s="20">
        <v>1350</v>
      </c>
      <c r="F47" s="56"/>
      <c r="G47" s="129"/>
      <c r="H47" s="21"/>
      <c r="I47" s="20">
        <f t="shared" si="0"/>
        <v>-1350</v>
      </c>
    </row>
    <row r="48" spans="1:9" x14ac:dyDescent="0.25">
      <c r="A48" s="23"/>
      <c r="B48" s="127">
        <v>47</v>
      </c>
      <c r="C48" s="35"/>
      <c r="D48" s="15"/>
      <c r="E48" s="20">
        <v>1350</v>
      </c>
      <c r="F48" s="56">
        <v>1350</v>
      </c>
      <c r="G48" s="129" t="s">
        <v>73</v>
      </c>
      <c r="H48" s="21">
        <v>45681</v>
      </c>
      <c r="I48" s="20">
        <f t="shared" si="0"/>
        <v>0</v>
      </c>
    </row>
    <row r="49" spans="1:9" x14ac:dyDescent="0.25">
      <c r="A49" s="23"/>
      <c r="B49" s="127">
        <v>48</v>
      </c>
      <c r="C49" s="35"/>
      <c r="D49" s="15"/>
      <c r="E49" s="20">
        <v>1350</v>
      </c>
      <c r="F49" s="56"/>
      <c r="G49" s="129"/>
      <c r="H49" s="21"/>
      <c r="I49" s="20">
        <f t="shared" si="0"/>
        <v>-1350</v>
      </c>
    </row>
    <row r="50" spans="1:9" x14ac:dyDescent="0.25">
      <c r="A50" s="22"/>
      <c r="B50" s="127">
        <v>49</v>
      </c>
      <c r="C50" s="35"/>
      <c r="D50" s="15"/>
      <c r="E50" s="20">
        <v>1350</v>
      </c>
      <c r="F50" s="56">
        <v>1350</v>
      </c>
      <c r="G50" s="129" t="s">
        <v>74</v>
      </c>
      <c r="H50" s="21">
        <v>45681</v>
      </c>
      <c r="I50" s="20">
        <f t="shared" si="0"/>
        <v>0</v>
      </c>
    </row>
    <row r="51" spans="1:9" x14ac:dyDescent="0.25">
      <c r="A51" s="22"/>
      <c r="B51" s="127" t="s">
        <v>22</v>
      </c>
      <c r="C51" s="35"/>
      <c r="D51" s="15"/>
      <c r="E51" s="20">
        <v>1350</v>
      </c>
      <c r="F51" s="56"/>
      <c r="G51" s="129"/>
      <c r="H51" s="21"/>
      <c r="I51" s="20">
        <f t="shared" si="0"/>
        <v>-1350</v>
      </c>
    </row>
    <row r="52" spans="1:9" x14ac:dyDescent="0.25">
      <c r="A52" s="22"/>
      <c r="B52" s="127">
        <v>50</v>
      </c>
      <c r="C52" s="41"/>
      <c r="D52" s="15"/>
      <c r="E52" s="20">
        <v>1350</v>
      </c>
      <c r="F52" s="56"/>
      <c r="G52" s="129"/>
      <c r="H52" s="21"/>
      <c r="I52" s="20">
        <f t="shared" si="0"/>
        <v>-1350</v>
      </c>
    </row>
    <row r="53" spans="1:9" x14ac:dyDescent="0.25">
      <c r="A53" s="22"/>
      <c r="B53" s="127">
        <v>51</v>
      </c>
      <c r="C53" s="35"/>
      <c r="D53" s="15"/>
      <c r="E53" s="20">
        <v>1350</v>
      </c>
      <c r="F53" s="56"/>
      <c r="G53" s="129"/>
      <c r="H53" s="21"/>
      <c r="I53" s="20">
        <f t="shared" si="0"/>
        <v>-1350</v>
      </c>
    </row>
    <row r="54" spans="1:9" x14ac:dyDescent="0.25">
      <c r="A54" s="22"/>
      <c r="B54" s="127" t="s">
        <v>23</v>
      </c>
      <c r="C54" s="35"/>
      <c r="D54" s="15"/>
      <c r="E54" s="20">
        <v>1350</v>
      </c>
      <c r="F54" s="56"/>
      <c r="G54" s="129"/>
      <c r="H54" s="21"/>
      <c r="I54" s="20">
        <f t="shared" si="0"/>
        <v>-1350</v>
      </c>
    </row>
    <row r="55" spans="1:9" x14ac:dyDescent="0.25">
      <c r="A55" s="22"/>
      <c r="B55" s="127">
        <v>52</v>
      </c>
      <c r="C55" s="35"/>
      <c r="D55" s="15"/>
      <c r="E55" s="20">
        <v>1350</v>
      </c>
      <c r="F55" s="56"/>
      <c r="G55" s="129"/>
      <c r="H55" s="21"/>
      <c r="I55" s="20">
        <f t="shared" si="0"/>
        <v>-1350</v>
      </c>
    </row>
    <row r="56" spans="1:9" x14ac:dyDescent="0.25">
      <c r="A56" s="22"/>
      <c r="B56" s="127">
        <v>53</v>
      </c>
      <c r="C56" s="35"/>
      <c r="D56" s="15"/>
      <c r="E56" s="20">
        <v>1350</v>
      </c>
      <c r="F56" s="56"/>
      <c r="G56" s="129"/>
      <c r="H56" s="21"/>
      <c r="I56" s="20">
        <f t="shared" si="0"/>
        <v>-1350</v>
      </c>
    </row>
    <row r="57" spans="1:9" x14ac:dyDescent="0.25">
      <c r="A57" s="22"/>
      <c r="B57" s="127" t="s">
        <v>24</v>
      </c>
      <c r="C57" s="35"/>
      <c r="D57" s="15"/>
      <c r="E57" s="20">
        <v>1350</v>
      </c>
      <c r="F57" s="56">
        <v>1350</v>
      </c>
      <c r="G57" s="129" t="s">
        <v>75</v>
      </c>
      <c r="H57" s="21">
        <v>45663</v>
      </c>
      <c r="I57" s="20">
        <f t="shared" si="0"/>
        <v>0</v>
      </c>
    </row>
    <row r="58" spans="1:9" x14ac:dyDescent="0.25">
      <c r="A58" s="22"/>
      <c r="B58" s="127">
        <v>56</v>
      </c>
      <c r="C58" s="41"/>
      <c r="D58" s="15"/>
      <c r="E58" s="20">
        <v>1350</v>
      </c>
      <c r="F58" s="56">
        <v>1350</v>
      </c>
      <c r="G58" s="129" t="s">
        <v>76</v>
      </c>
      <c r="H58" s="21">
        <v>45672</v>
      </c>
      <c r="I58" s="20">
        <f t="shared" si="0"/>
        <v>0</v>
      </c>
    </row>
    <row r="59" spans="1:9" x14ac:dyDescent="0.25">
      <c r="A59" s="22"/>
      <c r="B59" s="127">
        <v>57</v>
      </c>
      <c r="C59" s="35"/>
      <c r="D59" s="15"/>
      <c r="E59" s="20">
        <v>1350</v>
      </c>
      <c r="F59" s="56"/>
      <c r="G59" s="129"/>
      <c r="H59" s="21"/>
      <c r="I59" s="20">
        <f t="shared" si="0"/>
        <v>-1350</v>
      </c>
    </row>
    <row r="60" spans="1:9" x14ac:dyDescent="0.25">
      <c r="A60" s="23"/>
      <c r="B60" s="127">
        <v>58</v>
      </c>
      <c r="C60" s="35"/>
      <c r="D60" s="15"/>
      <c r="E60" s="20">
        <v>1350</v>
      </c>
      <c r="F60" s="56"/>
      <c r="G60" s="129"/>
      <c r="H60" s="21"/>
      <c r="I60" s="20">
        <f t="shared" si="0"/>
        <v>-1350</v>
      </c>
    </row>
    <row r="61" spans="1:9" x14ac:dyDescent="0.25">
      <c r="A61" s="19"/>
      <c r="B61" s="127">
        <v>60</v>
      </c>
      <c r="C61" s="35"/>
      <c r="D61" s="15"/>
      <c r="E61" s="20">
        <v>1350</v>
      </c>
      <c r="F61" s="56"/>
      <c r="G61" s="129"/>
      <c r="H61" s="21"/>
      <c r="I61" s="20">
        <f t="shared" si="0"/>
        <v>-1350</v>
      </c>
    </row>
    <row r="62" spans="1:9" x14ac:dyDescent="0.25">
      <c r="A62" s="19"/>
      <c r="B62" s="127">
        <v>61</v>
      </c>
      <c r="C62" s="35"/>
      <c r="D62" s="15"/>
      <c r="E62" s="20">
        <v>1350</v>
      </c>
      <c r="F62" s="56"/>
      <c r="G62" s="129"/>
      <c r="H62" s="21"/>
      <c r="I62" s="20">
        <f t="shared" si="0"/>
        <v>-1350</v>
      </c>
    </row>
    <row r="63" spans="1:9" x14ac:dyDescent="0.25">
      <c r="A63" s="19"/>
      <c r="B63" s="127">
        <v>62</v>
      </c>
      <c r="C63" s="105"/>
      <c r="D63" s="15"/>
      <c r="E63" s="20">
        <v>1350</v>
      </c>
      <c r="F63" s="56"/>
      <c r="G63" s="129"/>
      <c r="H63" s="21"/>
      <c r="I63" s="20">
        <f t="shared" si="0"/>
        <v>-1350</v>
      </c>
    </row>
    <row r="64" spans="1:9" x14ac:dyDescent="0.25">
      <c r="A64" s="19"/>
      <c r="B64" s="127">
        <v>63</v>
      </c>
      <c r="C64" s="41"/>
      <c r="D64" s="15"/>
      <c r="E64" s="20">
        <v>1350</v>
      </c>
      <c r="F64" s="56"/>
      <c r="G64" s="129"/>
      <c r="H64" s="21"/>
      <c r="I64" s="20">
        <f t="shared" si="0"/>
        <v>-1350</v>
      </c>
    </row>
    <row r="65" spans="1:9" x14ac:dyDescent="0.25">
      <c r="A65" s="23"/>
      <c r="B65" s="127">
        <v>64</v>
      </c>
      <c r="C65" s="35"/>
      <c r="D65" s="15"/>
      <c r="E65" s="20">
        <v>1350</v>
      </c>
      <c r="F65" s="56"/>
      <c r="G65" s="129"/>
      <c r="H65" s="21"/>
      <c r="I65" s="20">
        <f t="shared" si="0"/>
        <v>-1350</v>
      </c>
    </row>
    <row r="66" spans="1:9" x14ac:dyDescent="0.25">
      <c r="A66" s="23"/>
      <c r="B66" s="127">
        <v>65.66</v>
      </c>
      <c r="C66" s="41"/>
      <c r="D66" s="15"/>
      <c r="E66" s="20">
        <v>2700</v>
      </c>
      <c r="F66" s="56">
        <v>16200</v>
      </c>
      <c r="G66" s="129" t="s">
        <v>77</v>
      </c>
      <c r="H66" s="21">
        <v>45670</v>
      </c>
      <c r="I66" s="20">
        <f t="shared" si="0"/>
        <v>13500</v>
      </c>
    </row>
    <row r="67" spans="1:9" x14ac:dyDescent="0.25">
      <c r="A67" s="23"/>
      <c r="B67" s="127">
        <v>67</v>
      </c>
      <c r="C67" s="35"/>
      <c r="D67" s="15"/>
      <c r="E67" s="20">
        <v>1350</v>
      </c>
      <c r="F67" s="56"/>
      <c r="G67" s="129"/>
      <c r="H67" s="21"/>
      <c r="I67" s="20">
        <f t="shared" si="0"/>
        <v>-1350</v>
      </c>
    </row>
    <row r="68" spans="1:9" x14ac:dyDescent="0.25">
      <c r="A68" s="23"/>
      <c r="B68" s="127">
        <v>68</v>
      </c>
      <c r="C68" s="35"/>
      <c r="D68" s="15"/>
      <c r="E68" s="20">
        <v>1350</v>
      </c>
      <c r="F68" s="56"/>
      <c r="G68" s="129"/>
      <c r="H68" s="21"/>
      <c r="I68" s="20">
        <f t="shared" si="0"/>
        <v>-1350</v>
      </c>
    </row>
    <row r="69" spans="1:9" x14ac:dyDescent="0.25">
      <c r="A69" s="23"/>
      <c r="B69" s="127">
        <v>69</v>
      </c>
      <c r="C69" s="35"/>
      <c r="D69" s="15"/>
      <c r="E69" s="20">
        <v>1350</v>
      </c>
      <c r="F69" s="56">
        <v>1350</v>
      </c>
      <c r="G69" s="129" t="s">
        <v>78</v>
      </c>
      <c r="H69" s="21">
        <v>45663</v>
      </c>
      <c r="I69" s="20">
        <f t="shared" si="0"/>
        <v>0</v>
      </c>
    </row>
    <row r="70" spans="1:9" x14ac:dyDescent="0.25">
      <c r="A70" s="23"/>
      <c r="B70" s="127">
        <v>70</v>
      </c>
      <c r="C70" s="35"/>
      <c r="D70" s="15"/>
      <c r="E70" s="20">
        <v>1350</v>
      </c>
      <c r="F70" s="56">
        <v>1350</v>
      </c>
      <c r="G70" s="129" t="s">
        <v>79</v>
      </c>
      <c r="H70" s="21">
        <v>45667</v>
      </c>
      <c r="I70" s="20">
        <f t="shared" si="0"/>
        <v>0</v>
      </c>
    </row>
    <row r="71" spans="1:9" x14ac:dyDescent="0.25">
      <c r="A71" s="23"/>
      <c r="B71" s="22">
        <v>71</v>
      </c>
      <c r="C71" s="35"/>
      <c r="D71" s="15"/>
      <c r="E71" s="20">
        <v>1350</v>
      </c>
      <c r="F71" s="56"/>
      <c r="G71" s="129"/>
      <c r="H71" s="21"/>
      <c r="I71" s="20">
        <f t="shared" si="0"/>
        <v>-1350</v>
      </c>
    </row>
    <row r="72" spans="1:9" x14ac:dyDescent="0.25">
      <c r="A72" s="23"/>
      <c r="B72" s="127">
        <v>72</v>
      </c>
      <c r="C72" s="35"/>
      <c r="D72" s="15"/>
      <c r="E72" s="20">
        <v>1350</v>
      </c>
      <c r="F72" s="56"/>
      <c r="G72" s="129"/>
      <c r="H72" s="21"/>
      <c r="I72" s="20">
        <f t="shared" si="0"/>
        <v>-1350</v>
      </c>
    </row>
    <row r="73" spans="1:9" x14ac:dyDescent="0.25">
      <c r="A73" s="23"/>
      <c r="B73" s="127">
        <v>73</v>
      </c>
      <c r="C73" s="35"/>
      <c r="D73" s="15"/>
      <c r="E73" s="20">
        <v>1350</v>
      </c>
      <c r="F73" s="56"/>
      <c r="G73" s="129"/>
      <c r="H73" s="21"/>
      <c r="I73" s="20">
        <f t="shared" si="0"/>
        <v>-1350</v>
      </c>
    </row>
    <row r="74" spans="1:9" x14ac:dyDescent="0.25">
      <c r="A74" s="19"/>
      <c r="B74" s="127">
        <v>74</v>
      </c>
      <c r="C74" s="35"/>
      <c r="D74" s="15"/>
      <c r="E74" s="20">
        <v>1350</v>
      </c>
      <c r="F74" s="56"/>
      <c r="G74" s="129"/>
      <c r="H74" s="21"/>
      <c r="I74" s="20">
        <f t="shared" ref="I74:I146" si="1">F74-E74</f>
        <v>-1350</v>
      </c>
    </row>
    <row r="75" spans="1:9" x14ac:dyDescent="0.25">
      <c r="A75" s="22"/>
      <c r="B75" s="127">
        <v>75</v>
      </c>
      <c r="C75" s="35"/>
      <c r="D75" s="15"/>
      <c r="E75" s="20">
        <v>1350</v>
      </c>
      <c r="F75" s="56"/>
      <c r="G75" s="129"/>
      <c r="H75" s="21"/>
      <c r="I75" s="20">
        <f t="shared" si="1"/>
        <v>-1350</v>
      </c>
    </row>
    <row r="76" spans="1:9" x14ac:dyDescent="0.25">
      <c r="A76" s="19"/>
      <c r="B76" s="127">
        <v>76</v>
      </c>
      <c r="C76" s="35"/>
      <c r="D76" s="15"/>
      <c r="E76" s="20">
        <v>1350</v>
      </c>
      <c r="F76" s="56"/>
      <c r="G76" s="129"/>
      <c r="H76" s="21"/>
      <c r="I76" s="20">
        <f t="shared" si="1"/>
        <v>-1350</v>
      </c>
    </row>
    <row r="77" spans="1:9" x14ac:dyDescent="0.25">
      <c r="A77" s="19"/>
      <c r="B77" s="127">
        <v>77</v>
      </c>
      <c r="C77" s="35"/>
      <c r="D77" s="15"/>
      <c r="E77" s="20">
        <v>1350</v>
      </c>
      <c r="F77" s="56">
        <v>2500</v>
      </c>
      <c r="G77" s="129" t="s">
        <v>80</v>
      </c>
      <c r="H77" s="21">
        <v>45678</v>
      </c>
      <c r="I77" s="20">
        <f t="shared" si="1"/>
        <v>1150</v>
      </c>
    </row>
    <row r="78" spans="1:9" x14ac:dyDescent="0.25">
      <c r="A78" s="19"/>
      <c r="B78" s="127" t="s">
        <v>25</v>
      </c>
      <c r="C78" s="35"/>
      <c r="D78" s="15"/>
      <c r="E78" s="20">
        <v>1350</v>
      </c>
      <c r="F78" s="56"/>
      <c r="G78" s="129"/>
      <c r="H78" s="21"/>
      <c r="I78" s="20">
        <f t="shared" si="1"/>
        <v>-1350</v>
      </c>
    </row>
    <row r="79" spans="1:9" x14ac:dyDescent="0.25">
      <c r="A79" s="19"/>
      <c r="B79" s="127">
        <v>80</v>
      </c>
      <c r="C79" s="35"/>
      <c r="D79" s="15"/>
      <c r="E79" s="20">
        <v>1350</v>
      </c>
      <c r="F79" s="56"/>
      <c r="G79" s="129"/>
      <c r="H79" s="21"/>
      <c r="I79" s="20">
        <f t="shared" si="1"/>
        <v>-1350</v>
      </c>
    </row>
    <row r="80" spans="1:9" x14ac:dyDescent="0.25">
      <c r="A80" s="22"/>
      <c r="B80" s="127">
        <v>81</v>
      </c>
      <c r="C80" s="60"/>
      <c r="D80" s="15"/>
      <c r="E80" s="20">
        <v>1350</v>
      </c>
      <c r="F80" s="56"/>
      <c r="G80" s="129"/>
      <c r="H80" s="21"/>
      <c r="I80" s="20">
        <f t="shared" si="1"/>
        <v>-1350</v>
      </c>
    </row>
    <row r="81" spans="1:9" x14ac:dyDescent="0.25">
      <c r="A81" s="23"/>
      <c r="B81" s="127">
        <v>82</v>
      </c>
      <c r="C81" s="35"/>
      <c r="D81" s="15"/>
      <c r="E81" s="20">
        <v>1350</v>
      </c>
      <c r="F81" s="56"/>
      <c r="G81" s="129"/>
      <c r="H81" s="21"/>
      <c r="I81" s="20">
        <f t="shared" si="1"/>
        <v>-1350</v>
      </c>
    </row>
    <row r="82" spans="1:9" x14ac:dyDescent="0.25">
      <c r="A82" s="23"/>
      <c r="B82" s="127">
        <v>83</v>
      </c>
      <c r="C82" s="35"/>
      <c r="D82" s="15"/>
      <c r="E82" s="20">
        <v>1350</v>
      </c>
      <c r="F82" s="56">
        <v>2000</v>
      </c>
      <c r="G82" s="129" t="s">
        <v>81</v>
      </c>
      <c r="H82" s="21">
        <v>45667</v>
      </c>
      <c r="I82" s="20">
        <f t="shared" si="1"/>
        <v>650</v>
      </c>
    </row>
    <row r="83" spans="1:9" x14ac:dyDescent="0.25">
      <c r="A83" s="23"/>
      <c r="B83" s="127">
        <v>84</v>
      </c>
      <c r="C83" s="35"/>
      <c r="D83" s="15"/>
      <c r="E83" s="20">
        <v>1350</v>
      </c>
      <c r="F83" s="56">
        <v>1350</v>
      </c>
      <c r="G83" s="129" t="s">
        <v>82</v>
      </c>
      <c r="H83" s="21">
        <v>45670</v>
      </c>
      <c r="I83" s="20">
        <f t="shared" si="1"/>
        <v>0</v>
      </c>
    </row>
    <row r="84" spans="1:9" x14ac:dyDescent="0.25">
      <c r="A84" s="19"/>
      <c r="B84" s="127">
        <v>85</v>
      </c>
      <c r="C84" s="35"/>
      <c r="D84" s="15"/>
      <c r="E84" s="20">
        <v>1350</v>
      </c>
      <c r="F84" s="56"/>
      <c r="G84" s="129"/>
      <c r="H84" s="21"/>
      <c r="I84" s="20">
        <f t="shared" si="1"/>
        <v>-1350</v>
      </c>
    </row>
    <row r="85" spans="1:9" x14ac:dyDescent="0.25">
      <c r="A85" s="23"/>
      <c r="B85" s="127">
        <v>86</v>
      </c>
      <c r="C85" s="35"/>
      <c r="D85" s="15"/>
      <c r="E85" s="20">
        <v>1350</v>
      </c>
      <c r="F85" s="56"/>
      <c r="G85" s="129"/>
      <c r="H85" s="21"/>
      <c r="I85" s="20">
        <f t="shared" si="1"/>
        <v>-1350</v>
      </c>
    </row>
    <row r="86" spans="1:9" x14ac:dyDescent="0.25">
      <c r="A86" s="23"/>
      <c r="B86" s="127">
        <v>87</v>
      </c>
      <c r="C86" s="60"/>
      <c r="D86" s="15"/>
      <c r="E86" s="20">
        <v>1350</v>
      </c>
      <c r="F86" s="56"/>
      <c r="G86" s="129"/>
      <c r="H86" s="21"/>
      <c r="I86" s="20">
        <f t="shared" si="1"/>
        <v>-1350</v>
      </c>
    </row>
    <row r="87" spans="1:9" x14ac:dyDescent="0.25">
      <c r="A87" s="23"/>
      <c r="B87" s="127">
        <v>88</v>
      </c>
      <c r="C87" s="35"/>
      <c r="D87" s="15"/>
      <c r="E87" s="20">
        <v>1350</v>
      </c>
      <c r="F87" s="56">
        <v>1350</v>
      </c>
      <c r="G87" s="129" t="s">
        <v>83</v>
      </c>
      <c r="H87" s="21">
        <v>45674</v>
      </c>
      <c r="I87" s="20">
        <f t="shared" si="1"/>
        <v>0</v>
      </c>
    </row>
    <row r="88" spans="1:9" x14ac:dyDescent="0.25">
      <c r="A88" s="23"/>
      <c r="B88" s="127">
        <v>89</v>
      </c>
      <c r="C88" s="35"/>
      <c r="D88" s="15"/>
      <c r="E88" s="20">
        <v>1350</v>
      </c>
      <c r="F88" s="56">
        <v>8100</v>
      </c>
      <c r="G88" s="129" t="s">
        <v>84</v>
      </c>
      <c r="H88" s="21">
        <v>42025</v>
      </c>
      <c r="I88" s="20">
        <f t="shared" si="1"/>
        <v>6750</v>
      </c>
    </row>
    <row r="89" spans="1:9" x14ac:dyDescent="0.25">
      <c r="A89" s="23"/>
      <c r="B89" s="127">
        <v>90</v>
      </c>
      <c r="C89" s="35"/>
      <c r="D89" s="15"/>
      <c r="E89" s="20">
        <v>1350</v>
      </c>
      <c r="F89" s="56"/>
      <c r="G89" s="129"/>
      <c r="H89" s="21"/>
      <c r="I89" s="20">
        <f t="shared" si="1"/>
        <v>-1350</v>
      </c>
    </row>
    <row r="90" spans="1:9" x14ac:dyDescent="0.25">
      <c r="A90" s="23"/>
      <c r="B90" s="127">
        <v>91</v>
      </c>
      <c r="C90" s="35"/>
      <c r="D90" s="15"/>
      <c r="E90" s="20">
        <v>1350</v>
      </c>
      <c r="F90" s="56"/>
      <c r="G90" s="129"/>
      <c r="H90" s="21"/>
      <c r="I90" s="20">
        <f t="shared" si="1"/>
        <v>-1350</v>
      </c>
    </row>
    <row r="91" spans="1:9" x14ac:dyDescent="0.25">
      <c r="A91" s="23"/>
      <c r="B91" s="127">
        <v>92</v>
      </c>
      <c r="C91" s="35"/>
      <c r="D91" s="15"/>
      <c r="E91" s="20">
        <v>1350</v>
      </c>
      <c r="F91" s="56">
        <v>2000</v>
      </c>
      <c r="G91" s="129" t="s">
        <v>85</v>
      </c>
      <c r="H91" s="21">
        <v>45672</v>
      </c>
      <c r="I91" s="20">
        <f t="shared" si="1"/>
        <v>650</v>
      </c>
    </row>
    <row r="92" spans="1:9" x14ac:dyDescent="0.25">
      <c r="A92" s="24"/>
      <c r="B92" s="127">
        <v>93</v>
      </c>
      <c r="C92" s="35"/>
      <c r="D92" s="15"/>
      <c r="E92" s="20">
        <v>1350</v>
      </c>
      <c r="F92" s="56"/>
      <c r="G92" s="129"/>
      <c r="H92" s="21"/>
      <c r="I92" s="20">
        <f t="shared" si="1"/>
        <v>-1350</v>
      </c>
    </row>
    <row r="93" spans="1:9" x14ac:dyDescent="0.25">
      <c r="A93" s="23"/>
      <c r="B93" s="127">
        <v>94</v>
      </c>
      <c r="C93" s="35"/>
      <c r="D93" s="15"/>
      <c r="E93" s="20">
        <v>1350</v>
      </c>
      <c r="F93" s="56">
        <v>1350</v>
      </c>
      <c r="G93" s="129" t="s">
        <v>86</v>
      </c>
      <c r="H93" s="21">
        <v>45665</v>
      </c>
      <c r="I93" s="20">
        <f t="shared" si="1"/>
        <v>0</v>
      </c>
    </row>
    <row r="94" spans="1:9" x14ac:dyDescent="0.25">
      <c r="A94" s="19"/>
      <c r="B94" s="127">
        <v>95</v>
      </c>
      <c r="C94" s="35"/>
      <c r="D94" s="15"/>
      <c r="E94" s="20">
        <v>1350</v>
      </c>
      <c r="F94" s="56"/>
      <c r="G94" s="129"/>
      <c r="H94" s="21"/>
      <c r="I94" s="20">
        <f t="shared" si="1"/>
        <v>-1350</v>
      </c>
    </row>
    <row r="95" spans="1:9" x14ac:dyDescent="0.25">
      <c r="A95" s="19"/>
      <c r="B95" s="127">
        <v>96</v>
      </c>
      <c r="C95" s="35"/>
      <c r="D95" s="15"/>
      <c r="E95" s="20">
        <v>1350</v>
      </c>
      <c r="F95" s="56"/>
      <c r="G95" s="129"/>
      <c r="H95" s="21"/>
      <c r="I95" s="20">
        <f t="shared" si="1"/>
        <v>-1350</v>
      </c>
    </row>
    <row r="96" spans="1:9" x14ac:dyDescent="0.25">
      <c r="A96" s="19"/>
      <c r="B96" s="127">
        <v>97</v>
      </c>
      <c r="C96" s="35"/>
      <c r="D96" s="15"/>
      <c r="E96" s="20">
        <v>0</v>
      </c>
      <c r="F96" s="56"/>
      <c r="G96" s="129"/>
      <c r="H96" s="21"/>
      <c r="I96" s="20">
        <f t="shared" si="1"/>
        <v>0</v>
      </c>
    </row>
    <row r="97" spans="1:9" x14ac:dyDescent="0.25">
      <c r="A97" s="19"/>
      <c r="B97" s="127" t="s">
        <v>87</v>
      </c>
      <c r="C97" s="35"/>
      <c r="D97" s="15"/>
      <c r="E97" s="20">
        <v>1350</v>
      </c>
      <c r="F97" s="56">
        <v>4600</v>
      </c>
      <c r="G97" s="129" t="s">
        <v>88</v>
      </c>
      <c r="H97" s="21">
        <v>45688</v>
      </c>
      <c r="I97" s="20">
        <f t="shared" si="1"/>
        <v>3250</v>
      </c>
    </row>
    <row r="98" spans="1:9" x14ac:dyDescent="0.25">
      <c r="A98" s="19"/>
      <c r="B98" s="127" t="s">
        <v>28</v>
      </c>
      <c r="C98" s="35"/>
      <c r="D98" s="15"/>
      <c r="E98" s="20">
        <v>1350</v>
      </c>
      <c r="F98" s="56"/>
      <c r="G98" s="129"/>
      <c r="H98" s="21"/>
      <c r="I98" s="20">
        <f t="shared" si="1"/>
        <v>-1350</v>
      </c>
    </row>
    <row r="99" spans="1:9" x14ac:dyDescent="0.25">
      <c r="A99" s="19"/>
      <c r="B99" s="127" t="s">
        <v>29</v>
      </c>
      <c r="C99" s="35"/>
      <c r="D99" s="15"/>
      <c r="E99" s="20"/>
      <c r="F99" s="56">
        <v>3100</v>
      </c>
      <c r="G99" s="129" t="s">
        <v>88</v>
      </c>
      <c r="H99" s="21">
        <v>45688</v>
      </c>
      <c r="I99" s="20">
        <f t="shared" si="1"/>
        <v>3100</v>
      </c>
    </row>
    <row r="100" spans="1:9" x14ac:dyDescent="0.25">
      <c r="A100" s="19"/>
      <c r="B100" s="127" t="s">
        <v>30</v>
      </c>
      <c r="C100" s="35"/>
      <c r="D100" s="15"/>
      <c r="E100" s="20"/>
      <c r="F100" s="56"/>
      <c r="G100" s="129"/>
      <c r="H100" s="21"/>
      <c r="I100" s="20">
        <f t="shared" si="1"/>
        <v>0</v>
      </c>
    </row>
    <row r="101" spans="1:9" x14ac:dyDescent="0.25">
      <c r="A101" s="19"/>
      <c r="B101" s="127" t="s">
        <v>31</v>
      </c>
      <c r="C101" s="35"/>
      <c r="D101" s="15"/>
      <c r="E101" s="20">
        <v>1350</v>
      </c>
      <c r="F101" s="56"/>
      <c r="G101" s="129"/>
      <c r="H101" s="21"/>
      <c r="I101" s="20">
        <f t="shared" si="1"/>
        <v>-1350</v>
      </c>
    </row>
    <row r="102" spans="1:9" x14ac:dyDescent="0.25">
      <c r="A102" s="19"/>
      <c r="B102" s="127" t="s">
        <v>32</v>
      </c>
      <c r="C102" s="35"/>
      <c r="D102" s="15"/>
      <c r="E102" s="20">
        <v>1350</v>
      </c>
      <c r="F102" s="56">
        <v>1350</v>
      </c>
      <c r="G102" s="129" t="s">
        <v>89</v>
      </c>
      <c r="H102" s="21">
        <v>45677</v>
      </c>
      <c r="I102" s="20">
        <f t="shared" si="1"/>
        <v>0</v>
      </c>
    </row>
    <row r="103" spans="1:9" x14ac:dyDescent="0.25">
      <c r="A103" s="19"/>
      <c r="B103" s="127" t="s">
        <v>33</v>
      </c>
      <c r="C103" s="35"/>
      <c r="D103" s="15"/>
      <c r="E103" s="20"/>
      <c r="F103" s="56"/>
      <c r="G103" s="129"/>
      <c r="H103" s="21"/>
      <c r="I103" s="20">
        <f t="shared" si="1"/>
        <v>0</v>
      </c>
    </row>
    <row r="104" spans="1:9" x14ac:dyDescent="0.25">
      <c r="A104" s="19"/>
      <c r="B104" s="127">
        <v>100</v>
      </c>
      <c r="C104" s="35"/>
      <c r="D104" s="15"/>
      <c r="E104" s="20">
        <v>0</v>
      </c>
      <c r="F104" s="56"/>
      <c r="G104" s="129"/>
      <c r="H104" s="21"/>
      <c r="I104" s="20">
        <f t="shared" si="1"/>
        <v>0</v>
      </c>
    </row>
    <row r="105" spans="1:9" x14ac:dyDescent="0.25">
      <c r="A105" s="19"/>
      <c r="B105" s="127" t="s">
        <v>35</v>
      </c>
      <c r="C105" s="35"/>
      <c r="D105" s="15"/>
      <c r="E105" s="20">
        <v>1350</v>
      </c>
      <c r="F105" s="56"/>
      <c r="G105" s="129"/>
      <c r="H105" s="21"/>
      <c r="I105" s="20">
        <f t="shared" si="1"/>
        <v>-1350</v>
      </c>
    </row>
    <row r="106" spans="1:9" x14ac:dyDescent="0.25">
      <c r="A106" s="22"/>
      <c r="B106" s="127">
        <v>101</v>
      </c>
      <c r="C106" s="35"/>
      <c r="D106" s="15"/>
      <c r="E106" s="20">
        <v>1350</v>
      </c>
      <c r="F106" s="56"/>
      <c r="G106" s="129"/>
      <c r="H106" s="21"/>
      <c r="I106" s="20">
        <f t="shared" si="1"/>
        <v>-1350</v>
      </c>
    </row>
    <row r="107" spans="1:9" x14ac:dyDescent="0.25">
      <c r="A107" s="22"/>
      <c r="B107" s="127">
        <v>102</v>
      </c>
      <c r="C107" s="35"/>
      <c r="D107" s="15"/>
      <c r="E107" s="20">
        <v>1350</v>
      </c>
      <c r="F107" s="56"/>
      <c r="G107" s="129"/>
      <c r="H107" s="21"/>
      <c r="I107" s="20">
        <f t="shared" si="1"/>
        <v>-1350</v>
      </c>
    </row>
    <row r="108" spans="1:9" x14ac:dyDescent="0.25">
      <c r="A108" s="22" t="s">
        <v>36</v>
      </c>
      <c r="B108" s="127">
        <v>103</v>
      </c>
      <c r="C108" s="35"/>
      <c r="D108" s="15"/>
      <c r="E108" s="20">
        <v>1350</v>
      </c>
      <c r="F108" s="56">
        <v>2700</v>
      </c>
      <c r="G108" s="129" t="s">
        <v>90</v>
      </c>
      <c r="H108" s="21">
        <v>45674</v>
      </c>
      <c r="I108" s="20">
        <f t="shared" si="1"/>
        <v>1350</v>
      </c>
    </row>
    <row r="109" spans="1:9" x14ac:dyDescent="0.25">
      <c r="A109" s="23"/>
      <c r="B109" s="127">
        <v>104</v>
      </c>
      <c r="C109" s="35"/>
      <c r="D109" s="15"/>
      <c r="E109" s="20">
        <v>1350</v>
      </c>
      <c r="F109" s="56">
        <v>1350</v>
      </c>
      <c r="G109" s="129" t="s">
        <v>91</v>
      </c>
      <c r="H109" s="21">
        <v>45677</v>
      </c>
      <c r="I109" s="20">
        <f t="shared" si="1"/>
        <v>0</v>
      </c>
    </row>
    <row r="110" spans="1:9" x14ac:dyDescent="0.25">
      <c r="A110" s="23"/>
      <c r="B110" s="127">
        <v>105</v>
      </c>
      <c r="C110" s="35"/>
      <c r="D110" s="15"/>
      <c r="E110" s="20">
        <v>1350</v>
      </c>
      <c r="F110" s="56">
        <v>1350</v>
      </c>
      <c r="G110" s="129" t="s">
        <v>92</v>
      </c>
      <c r="H110" s="21">
        <v>45677</v>
      </c>
      <c r="I110" s="20">
        <f t="shared" si="1"/>
        <v>0</v>
      </c>
    </row>
    <row r="111" spans="1:9" x14ac:dyDescent="0.25">
      <c r="A111" s="23"/>
      <c r="B111" s="127">
        <v>106</v>
      </c>
      <c r="C111" s="35"/>
      <c r="D111" s="15"/>
      <c r="E111" s="20">
        <v>1350</v>
      </c>
      <c r="F111" s="56"/>
      <c r="G111" s="129"/>
      <c r="H111" s="21"/>
      <c r="I111" s="20">
        <f t="shared" si="1"/>
        <v>-1350</v>
      </c>
    </row>
    <row r="112" spans="1:9" x14ac:dyDescent="0.25">
      <c r="A112" s="23"/>
      <c r="B112" s="127" t="s">
        <v>37</v>
      </c>
      <c r="C112" s="35"/>
      <c r="D112" s="15"/>
      <c r="E112" s="20">
        <v>1350</v>
      </c>
      <c r="F112" s="56"/>
      <c r="G112" s="129"/>
      <c r="H112" s="21"/>
      <c r="I112" s="20">
        <f t="shared" si="1"/>
        <v>-1350</v>
      </c>
    </row>
    <row r="113" spans="1:9" x14ac:dyDescent="0.25">
      <c r="A113" s="23"/>
      <c r="B113" s="127">
        <v>107</v>
      </c>
      <c r="C113" s="35"/>
      <c r="D113" s="15"/>
      <c r="E113" s="20">
        <v>1350</v>
      </c>
      <c r="F113" s="56">
        <v>1350</v>
      </c>
      <c r="G113" s="129" t="s">
        <v>93</v>
      </c>
      <c r="H113" s="21">
        <v>45663</v>
      </c>
      <c r="I113" s="20">
        <f t="shared" si="1"/>
        <v>0</v>
      </c>
    </row>
    <row r="114" spans="1:9" x14ac:dyDescent="0.25">
      <c r="A114" s="23"/>
      <c r="B114" s="127">
        <v>108</v>
      </c>
      <c r="C114" s="35"/>
      <c r="D114" s="15"/>
      <c r="E114" s="20">
        <v>0</v>
      </c>
      <c r="F114" s="56"/>
      <c r="G114" s="129"/>
      <c r="H114" s="21"/>
      <c r="I114" s="20">
        <f t="shared" si="1"/>
        <v>0</v>
      </c>
    </row>
    <row r="115" spans="1:9" x14ac:dyDescent="0.25">
      <c r="A115" s="23"/>
      <c r="B115" s="127">
        <v>109</v>
      </c>
      <c r="C115" s="35"/>
      <c r="D115" s="15"/>
      <c r="E115" s="20">
        <v>1350</v>
      </c>
      <c r="F115" s="56"/>
      <c r="G115" s="129"/>
      <c r="H115" s="21"/>
      <c r="I115" s="20">
        <f t="shared" si="1"/>
        <v>-1350</v>
      </c>
    </row>
    <row r="116" spans="1:9" x14ac:dyDescent="0.25">
      <c r="A116" s="19"/>
      <c r="B116" s="127">
        <v>110</v>
      </c>
      <c r="C116" s="35"/>
      <c r="D116" s="15"/>
      <c r="E116" s="20">
        <v>1350</v>
      </c>
      <c r="F116" s="56">
        <v>4050</v>
      </c>
      <c r="G116" s="129" t="s">
        <v>94</v>
      </c>
      <c r="H116" s="21">
        <v>45677</v>
      </c>
      <c r="I116" s="20">
        <f t="shared" si="1"/>
        <v>2700</v>
      </c>
    </row>
    <row r="117" spans="1:9" x14ac:dyDescent="0.25">
      <c r="A117" s="19"/>
      <c r="B117" s="127">
        <v>111</v>
      </c>
      <c r="C117" s="35"/>
      <c r="D117" s="15"/>
      <c r="E117" s="20">
        <v>1350</v>
      </c>
      <c r="F117" s="56"/>
      <c r="G117" s="129"/>
      <c r="H117" s="21"/>
      <c r="I117" s="20">
        <f t="shared" si="1"/>
        <v>-1350</v>
      </c>
    </row>
    <row r="118" spans="1:9" x14ac:dyDescent="0.25">
      <c r="A118" s="19"/>
      <c r="B118" s="127">
        <v>112</v>
      </c>
      <c r="C118" s="41"/>
      <c r="D118" s="15"/>
      <c r="E118" s="20">
        <v>0</v>
      </c>
      <c r="F118" s="56"/>
      <c r="G118" s="129"/>
      <c r="H118" s="21"/>
      <c r="I118" s="20">
        <f t="shared" si="1"/>
        <v>0</v>
      </c>
    </row>
    <row r="119" spans="1:9" x14ac:dyDescent="0.25">
      <c r="A119" s="19"/>
      <c r="B119" s="127" t="s">
        <v>39</v>
      </c>
      <c r="C119" s="41"/>
      <c r="D119" s="15"/>
      <c r="E119" s="20"/>
      <c r="F119" s="56"/>
      <c r="G119" s="129"/>
      <c r="H119" s="21"/>
      <c r="I119" s="20">
        <f t="shared" si="1"/>
        <v>0</v>
      </c>
    </row>
    <row r="120" spans="1:9" x14ac:dyDescent="0.25">
      <c r="A120" s="19"/>
      <c r="B120" s="127">
        <v>113</v>
      </c>
      <c r="C120" s="35"/>
      <c r="D120" s="15"/>
      <c r="E120" s="20">
        <v>1350</v>
      </c>
      <c r="F120" s="56"/>
      <c r="G120" s="129"/>
      <c r="H120" s="21"/>
      <c r="I120" s="20">
        <f t="shared" si="1"/>
        <v>-1350</v>
      </c>
    </row>
    <row r="121" spans="1:9" x14ac:dyDescent="0.25">
      <c r="A121" s="23"/>
      <c r="B121" s="127">
        <v>114</v>
      </c>
      <c r="C121" s="35"/>
      <c r="D121" s="15"/>
      <c r="E121" s="20">
        <v>1350</v>
      </c>
      <c r="F121" s="56"/>
      <c r="G121" s="129"/>
      <c r="H121" s="21"/>
      <c r="I121" s="20">
        <f t="shared" si="1"/>
        <v>-1350</v>
      </c>
    </row>
    <row r="122" spans="1:9" x14ac:dyDescent="0.25">
      <c r="A122" s="23"/>
      <c r="B122" s="127" t="s">
        <v>40</v>
      </c>
      <c r="C122" s="35"/>
      <c r="D122" s="15"/>
      <c r="E122" s="20">
        <v>1350</v>
      </c>
      <c r="F122" s="56"/>
      <c r="G122" s="129"/>
      <c r="H122" s="21"/>
      <c r="I122" s="20">
        <f t="shared" si="1"/>
        <v>-1350</v>
      </c>
    </row>
    <row r="123" spans="1:9" x14ac:dyDescent="0.25">
      <c r="A123" s="23"/>
      <c r="B123" s="127">
        <v>117</v>
      </c>
      <c r="C123" s="35"/>
      <c r="D123" s="15"/>
      <c r="E123" s="20">
        <v>1350</v>
      </c>
      <c r="F123" s="56"/>
      <c r="G123" s="129"/>
      <c r="H123" s="21"/>
      <c r="I123" s="20">
        <f t="shared" si="1"/>
        <v>-1350</v>
      </c>
    </row>
    <row r="124" spans="1:9" x14ac:dyDescent="0.25">
      <c r="A124" s="23"/>
      <c r="B124" s="127">
        <v>118</v>
      </c>
      <c r="C124" s="60"/>
      <c r="D124" s="15"/>
      <c r="E124" s="20">
        <v>1350</v>
      </c>
      <c r="F124" s="56"/>
      <c r="G124" s="129"/>
      <c r="H124" s="21"/>
      <c r="I124" s="20">
        <f t="shared" si="1"/>
        <v>-1350</v>
      </c>
    </row>
    <row r="125" spans="1:9" x14ac:dyDescent="0.25">
      <c r="A125" s="23"/>
      <c r="B125" s="127">
        <f>B124+1</f>
        <v>119</v>
      </c>
      <c r="C125" s="35"/>
      <c r="D125" s="15"/>
      <c r="E125" s="20">
        <v>0</v>
      </c>
      <c r="F125" s="56"/>
      <c r="G125" s="129"/>
      <c r="H125" s="21"/>
      <c r="I125" s="20">
        <f t="shared" si="1"/>
        <v>0</v>
      </c>
    </row>
    <row r="126" spans="1:9" x14ac:dyDescent="0.25">
      <c r="A126" s="23"/>
      <c r="B126" s="127">
        <f t="shared" ref="B126:B132" si="2">B125+1</f>
        <v>120</v>
      </c>
      <c r="C126" s="35"/>
      <c r="D126" s="15"/>
      <c r="E126" s="20">
        <v>1350</v>
      </c>
      <c r="F126" s="56">
        <v>3500</v>
      </c>
      <c r="G126" s="129" t="s">
        <v>95</v>
      </c>
      <c r="H126" s="21">
        <v>45670</v>
      </c>
      <c r="I126" s="20">
        <f t="shared" si="1"/>
        <v>2150</v>
      </c>
    </row>
    <row r="127" spans="1:9" x14ac:dyDescent="0.25">
      <c r="A127" s="23"/>
      <c r="B127" s="127">
        <f t="shared" si="2"/>
        <v>121</v>
      </c>
      <c r="C127" s="35"/>
      <c r="D127" s="15"/>
      <c r="E127" s="20">
        <v>1350</v>
      </c>
      <c r="F127" s="56"/>
      <c r="G127" s="129"/>
      <c r="H127" s="21"/>
      <c r="I127" s="20">
        <f t="shared" si="1"/>
        <v>-1350</v>
      </c>
    </row>
    <row r="128" spans="1:9" x14ac:dyDescent="0.25">
      <c r="A128" s="23"/>
      <c r="B128" s="127">
        <f t="shared" si="2"/>
        <v>122</v>
      </c>
      <c r="C128" s="35"/>
      <c r="D128" s="15"/>
      <c r="E128" s="20">
        <v>1350</v>
      </c>
      <c r="F128" s="56"/>
      <c r="G128" s="129"/>
      <c r="H128" s="21"/>
      <c r="I128" s="20">
        <f t="shared" si="1"/>
        <v>-1350</v>
      </c>
    </row>
    <row r="129" spans="1:9" x14ac:dyDescent="0.25">
      <c r="A129" s="153"/>
      <c r="B129" s="127">
        <f t="shared" si="2"/>
        <v>123</v>
      </c>
      <c r="C129" s="35"/>
      <c r="D129" s="15"/>
      <c r="E129" s="20"/>
      <c r="F129" s="56"/>
      <c r="G129" s="129"/>
      <c r="H129" s="21"/>
      <c r="I129" s="20">
        <f t="shared" si="1"/>
        <v>0</v>
      </c>
    </row>
    <row r="130" spans="1:9" x14ac:dyDescent="0.25">
      <c r="A130" s="154"/>
      <c r="B130" s="127">
        <f t="shared" si="2"/>
        <v>124</v>
      </c>
      <c r="C130" s="35"/>
      <c r="D130" s="15"/>
      <c r="E130" s="20">
        <v>1350</v>
      </c>
      <c r="F130" s="56"/>
      <c r="G130" s="129"/>
      <c r="H130" s="21"/>
      <c r="I130" s="20">
        <f t="shared" si="1"/>
        <v>-1350</v>
      </c>
    </row>
    <row r="131" spans="1:9" x14ac:dyDescent="0.25">
      <c r="A131" s="23"/>
      <c r="B131" s="127">
        <f t="shared" si="2"/>
        <v>125</v>
      </c>
      <c r="C131" s="35"/>
      <c r="D131" s="15"/>
      <c r="E131" s="20">
        <v>1350</v>
      </c>
      <c r="F131" s="56"/>
      <c r="G131" s="129"/>
      <c r="H131" s="21"/>
      <c r="I131" s="20">
        <f t="shared" si="1"/>
        <v>-1350</v>
      </c>
    </row>
    <row r="132" spans="1:9" x14ac:dyDescent="0.25">
      <c r="A132" s="23"/>
      <c r="B132" s="127">
        <f t="shared" si="2"/>
        <v>126</v>
      </c>
      <c r="C132" s="50"/>
      <c r="D132" s="15"/>
      <c r="E132" s="20">
        <v>1350</v>
      </c>
      <c r="F132" s="56"/>
      <c r="G132" s="129"/>
      <c r="H132" s="21"/>
      <c r="I132" s="20">
        <f t="shared" si="1"/>
        <v>-1350</v>
      </c>
    </row>
    <row r="133" spans="1:9" x14ac:dyDescent="0.25">
      <c r="A133" s="23"/>
      <c r="B133" s="127">
        <v>127</v>
      </c>
      <c r="C133" s="50"/>
      <c r="D133" s="15"/>
      <c r="E133" s="20">
        <v>1350</v>
      </c>
      <c r="F133" s="56"/>
      <c r="G133" s="129"/>
      <c r="H133" s="21"/>
      <c r="I133" s="20">
        <f t="shared" si="1"/>
        <v>-1350</v>
      </c>
    </row>
    <row r="134" spans="1:9" x14ac:dyDescent="0.25">
      <c r="A134" s="23"/>
      <c r="B134" s="127" t="s">
        <v>42</v>
      </c>
      <c r="C134" s="35"/>
      <c r="D134" s="15"/>
      <c r="E134" s="20">
        <v>1350</v>
      </c>
      <c r="F134" s="56"/>
      <c r="G134" s="129"/>
      <c r="H134" s="21"/>
      <c r="I134" s="20">
        <f t="shared" si="1"/>
        <v>-1350</v>
      </c>
    </row>
    <row r="135" spans="1:9" x14ac:dyDescent="0.25">
      <c r="A135" s="23"/>
      <c r="B135" s="127" t="s">
        <v>43</v>
      </c>
      <c r="C135" s="35"/>
      <c r="D135" s="15"/>
      <c r="E135" s="20">
        <v>1350</v>
      </c>
      <c r="F135" s="56">
        <v>5400</v>
      </c>
      <c r="G135" s="129" t="s">
        <v>96</v>
      </c>
      <c r="H135" s="21">
        <v>45677</v>
      </c>
      <c r="I135" s="20">
        <f t="shared" si="1"/>
        <v>4050</v>
      </c>
    </row>
    <row r="136" spans="1:9" x14ac:dyDescent="0.25">
      <c r="A136" s="23"/>
      <c r="B136" s="127">
        <v>129</v>
      </c>
      <c r="C136" s="35"/>
      <c r="D136" s="15"/>
      <c r="E136" s="20">
        <v>1350</v>
      </c>
      <c r="F136" s="56"/>
      <c r="G136" s="129"/>
      <c r="H136" s="21"/>
      <c r="I136" s="20">
        <f t="shared" si="1"/>
        <v>-1350</v>
      </c>
    </row>
    <row r="137" spans="1:9" x14ac:dyDescent="0.25">
      <c r="A137" s="23"/>
      <c r="B137" s="127">
        <f>B136+1</f>
        <v>130</v>
      </c>
      <c r="C137" s="35"/>
      <c r="D137" s="15"/>
      <c r="E137" s="20">
        <v>1350</v>
      </c>
      <c r="F137" s="56"/>
      <c r="G137" s="129"/>
      <c r="H137" s="21"/>
      <c r="I137" s="20">
        <f t="shared" si="1"/>
        <v>-1350</v>
      </c>
    </row>
    <row r="138" spans="1:9" x14ac:dyDescent="0.25">
      <c r="A138" s="23"/>
      <c r="B138" s="127">
        <f t="shared" ref="B138:B144" si="3">B137+1</f>
        <v>131</v>
      </c>
      <c r="C138" s="35"/>
      <c r="D138" s="15"/>
      <c r="E138" s="20">
        <v>1350</v>
      </c>
      <c r="F138" s="56"/>
      <c r="G138" s="129"/>
      <c r="H138" s="21"/>
      <c r="I138" s="20">
        <f t="shared" si="1"/>
        <v>-1350</v>
      </c>
    </row>
    <row r="139" spans="1:9" x14ac:dyDescent="0.25">
      <c r="A139" s="23"/>
      <c r="B139" s="127">
        <f t="shared" si="3"/>
        <v>132</v>
      </c>
      <c r="C139" s="35"/>
      <c r="D139" s="15"/>
      <c r="E139" s="20">
        <v>1350</v>
      </c>
      <c r="F139" s="56"/>
      <c r="G139" s="129"/>
      <c r="H139" s="21"/>
      <c r="I139" s="20">
        <f t="shared" si="1"/>
        <v>-1350</v>
      </c>
    </row>
    <row r="140" spans="1:9" x14ac:dyDescent="0.25">
      <c r="A140" s="23"/>
      <c r="B140" s="127">
        <f t="shared" si="3"/>
        <v>133</v>
      </c>
      <c r="C140" s="35"/>
      <c r="D140" s="15"/>
      <c r="E140" s="20">
        <v>1350</v>
      </c>
      <c r="F140" s="56"/>
      <c r="G140" s="129"/>
      <c r="H140" s="21"/>
      <c r="I140" s="20">
        <f t="shared" si="1"/>
        <v>-1350</v>
      </c>
    </row>
    <row r="141" spans="1:9" x14ac:dyDescent="0.25">
      <c r="A141" s="23"/>
      <c r="B141" s="127">
        <f t="shared" si="3"/>
        <v>134</v>
      </c>
      <c r="C141" s="35"/>
      <c r="D141" s="15"/>
      <c r="E141" s="20">
        <v>1350</v>
      </c>
      <c r="F141" s="56">
        <v>2700</v>
      </c>
      <c r="G141" s="129" t="s">
        <v>97</v>
      </c>
      <c r="H141" s="21">
        <v>45669</v>
      </c>
      <c r="I141" s="20">
        <f t="shared" si="1"/>
        <v>1350</v>
      </c>
    </row>
    <row r="142" spans="1:9" x14ac:dyDescent="0.25">
      <c r="A142" s="23"/>
      <c r="B142" s="127">
        <f t="shared" si="3"/>
        <v>135</v>
      </c>
      <c r="C142" s="35"/>
      <c r="D142" s="15"/>
      <c r="E142" s="20">
        <v>0</v>
      </c>
      <c r="F142" s="56"/>
      <c r="G142" s="129"/>
      <c r="H142" s="21"/>
      <c r="I142" s="20">
        <f t="shared" si="1"/>
        <v>0</v>
      </c>
    </row>
    <row r="143" spans="1:9" x14ac:dyDescent="0.25">
      <c r="A143" s="23"/>
      <c r="B143" s="127">
        <f t="shared" si="3"/>
        <v>136</v>
      </c>
      <c r="C143" s="35"/>
      <c r="D143" s="15"/>
      <c r="E143" s="20">
        <v>1350</v>
      </c>
      <c r="F143" s="56">
        <v>2700</v>
      </c>
      <c r="G143" s="129" t="s">
        <v>98</v>
      </c>
      <c r="H143" s="21">
        <v>45666</v>
      </c>
      <c r="I143" s="20">
        <f t="shared" si="1"/>
        <v>1350</v>
      </c>
    </row>
    <row r="144" spans="1:9" x14ac:dyDescent="0.25">
      <c r="A144" s="23"/>
      <c r="B144" s="127">
        <f t="shared" si="3"/>
        <v>137</v>
      </c>
      <c r="C144" s="35"/>
      <c r="D144" s="15"/>
      <c r="E144" s="20">
        <v>1350</v>
      </c>
      <c r="F144" s="56"/>
      <c r="G144" s="129"/>
      <c r="H144" s="21"/>
      <c r="I144" s="20">
        <f t="shared" si="1"/>
        <v>-1350</v>
      </c>
    </row>
    <row r="145" spans="1:9" x14ac:dyDescent="0.25">
      <c r="A145" s="23"/>
      <c r="B145" s="127" t="s">
        <v>44</v>
      </c>
      <c r="C145" s="35"/>
      <c r="D145" s="15"/>
      <c r="E145" s="20">
        <v>1350</v>
      </c>
      <c r="F145" s="56"/>
      <c r="G145" s="129"/>
      <c r="H145" s="21"/>
      <c r="I145" s="20">
        <f t="shared" si="1"/>
        <v>-1350</v>
      </c>
    </row>
    <row r="146" spans="1:9" x14ac:dyDescent="0.25">
      <c r="A146" s="19"/>
      <c r="B146" s="127">
        <v>140</v>
      </c>
      <c r="C146" s="60"/>
      <c r="D146" s="15"/>
      <c r="E146" s="20">
        <v>1350</v>
      </c>
      <c r="F146" s="56"/>
      <c r="G146" s="129"/>
      <c r="H146" s="21"/>
      <c r="I146" s="20">
        <f t="shared" si="1"/>
        <v>-1350</v>
      </c>
    </row>
    <row r="147" spans="1:9" x14ac:dyDescent="0.25">
      <c r="A147" s="19"/>
      <c r="B147" s="127">
        <v>141</v>
      </c>
      <c r="C147" s="60"/>
      <c r="D147" s="15"/>
      <c r="E147" s="20">
        <v>1350</v>
      </c>
      <c r="F147" s="56">
        <v>1350</v>
      </c>
      <c r="G147" s="129" t="s">
        <v>99</v>
      </c>
      <c r="H147" s="21">
        <v>45667</v>
      </c>
      <c r="I147" s="20">
        <f t="shared" ref="I147:I210" si="4">F147-E147</f>
        <v>0</v>
      </c>
    </row>
    <row r="148" spans="1:9" x14ac:dyDescent="0.25">
      <c r="A148" s="19"/>
      <c r="B148" s="127">
        <v>142</v>
      </c>
      <c r="C148" s="35"/>
      <c r="D148" s="15"/>
      <c r="E148" s="20">
        <v>1350</v>
      </c>
      <c r="F148" s="56"/>
      <c r="G148" s="129"/>
      <c r="H148" s="21"/>
      <c r="I148" s="20">
        <f t="shared" si="4"/>
        <v>-1350</v>
      </c>
    </row>
    <row r="149" spans="1:9" x14ac:dyDescent="0.25">
      <c r="A149" s="23"/>
      <c r="B149" s="127">
        <v>143</v>
      </c>
      <c r="C149" s="35"/>
      <c r="D149" s="15"/>
      <c r="E149" s="20">
        <v>1350</v>
      </c>
      <c r="F149" s="56">
        <v>1350</v>
      </c>
      <c r="G149" s="129" t="s">
        <v>100</v>
      </c>
      <c r="H149" s="21">
        <v>45674</v>
      </c>
      <c r="I149" s="20">
        <f t="shared" si="4"/>
        <v>0</v>
      </c>
    </row>
    <row r="150" spans="1:9" x14ac:dyDescent="0.25">
      <c r="A150" s="23"/>
      <c r="B150" s="127">
        <v>144</v>
      </c>
      <c r="C150" s="35"/>
      <c r="D150" s="15"/>
      <c r="E150" s="20">
        <v>1350</v>
      </c>
      <c r="F150" s="56"/>
      <c r="G150" s="129"/>
      <c r="H150" s="21"/>
      <c r="I150" s="20">
        <f t="shared" si="4"/>
        <v>-1350</v>
      </c>
    </row>
    <row r="151" spans="1:9" x14ac:dyDescent="0.25">
      <c r="A151" s="23"/>
      <c r="B151" s="127">
        <f>B150+1</f>
        <v>145</v>
      </c>
      <c r="C151" s="35"/>
      <c r="D151" s="15"/>
      <c r="E151" s="20">
        <v>1350</v>
      </c>
      <c r="F151" s="56"/>
      <c r="G151" s="129"/>
      <c r="H151" s="21"/>
      <c r="I151" s="20">
        <f t="shared" si="4"/>
        <v>-1350</v>
      </c>
    </row>
    <row r="152" spans="1:9" x14ac:dyDescent="0.25">
      <c r="A152" s="23"/>
      <c r="B152" s="127">
        <f t="shared" ref="B152:B177" si="5">B151+1</f>
        <v>146</v>
      </c>
      <c r="C152" s="35"/>
      <c r="D152" s="15"/>
      <c r="E152" s="20">
        <v>1350</v>
      </c>
      <c r="F152" s="56"/>
      <c r="G152" s="129"/>
      <c r="H152" s="21"/>
      <c r="I152" s="20">
        <f t="shared" si="4"/>
        <v>-1350</v>
      </c>
    </row>
    <row r="153" spans="1:9" x14ac:dyDescent="0.25">
      <c r="A153" s="23"/>
      <c r="B153" s="127">
        <f t="shared" si="5"/>
        <v>147</v>
      </c>
      <c r="C153" s="35"/>
      <c r="D153" s="15"/>
      <c r="E153" s="20">
        <v>1350</v>
      </c>
      <c r="F153" s="56"/>
      <c r="G153" s="129"/>
      <c r="H153" s="21"/>
      <c r="I153" s="20">
        <f t="shared" si="4"/>
        <v>-1350</v>
      </c>
    </row>
    <row r="154" spans="1:9" x14ac:dyDescent="0.25">
      <c r="A154" s="23"/>
      <c r="B154" s="127">
        <f t="shared" si="5"/>
        <v>148</v>
      </c>
      <c r="C154" s="35"/>
      <c r="D154" s="15"/>
      <c r="E154" s="20"/>
      <c r="F154" s="56"/>
      <c r="G154" s="129"/>
      <c r="H154" s="21"/>
      <c r="I154" s="20">
        <f t="shared" si="4"/>
        <v>0</v>
      </c>
    </row>
    <row r="155" spans="1:9" x14ac:dyDescent="0.25">
      <c r="A155" s="23"/>
      <c r="B155" s="127">
        <f t="shared" si="5"/>
        <v>149</v>
      </c>
      <c r="C155" s="35"/>
      <c r="D155" s="15"/>
      <c r="E155" s="20"/>
      <c r="F155" s="56"/>
      <c r="G155" s="129"/>
      <c r="H155" s="21"/>
      <c r="I155" s="20">
        <f t="shared" si="4"/>
        <v>0</v>
      </c>
    </row>
    <row r="156" spans="1:9" x14ac:dyDescent="0.25">
      <c r="A156" s="23"/>
      <c r="B156" s="127">
        <f t="shared" si="5"/>
        <v>150</v>
      </c>
      <c r="C156" s="35"/>
      <c r="D156" s="15"/>
      <c r="E156" s="20">
        <v>0</v>
      </c>
      <c r="F156" s="56"/>
      <c r="G156" s="129"/>
      <c r="H156" s="21"/>
      <c r="I156" s="20">
        <f t="shared" si="4"/>
        <v>0</v>
      </c>
    </row>
    <row r="157" spans="1:9" x14ac:dyDescent="0.25">
      <c r="A157" s="23"/>
      <c r="B157" s="127">
        <f t="shared" si="5"/>
        <v>151</v>
      </c>
      <c r="C157" s="35"/>
      <c r="D157" s="15"/>
      <c r="E157" s="20">
        <v>1350</v>
      </c>
      <c r="F157" s="56"/>
      <c r="G157" s="129"/>
      <c r="H157" s="21"/>
      <c r="I157" s="20">
        <f t="shared" si="4"/>
        <v>-1350</v>
      </c>
    </row>
    <row r="158" spans="1:9" x14ac:dyDescent="0.25">
      <c r="A158" s="23"/>
      <c r="B158" s="127">
        <f t="shared" si="5"/>
        <v>152</v>
      </c>
      <c r="C158" s="35"/>
      <c r="D158" s="15"/>
      <c r="E158" s="20">
        <v>1350</v>
      </c>
      <c r="F158" s="56"/>
      <c r="G158" s="129"/>
      <c r="H158" s="21"/>
      <c r="I158" s="20">
        <f t="shared" si="4"/>
        <v>-1350</v>
      </c>
    </row>
    <row r="159" spans="1:9" x14ac:dyDescent="0.25">
      <c r="A159" s="153" t="s">
        <v>101</v>
      </c>
      <c r="B159" s="127">
        <f t="shared" si="5"/>
        <v>153</v>
      </c>
      <c r="C159" s="51"/>
      <c r="D159" s="15"/>
      <c r="E159" s="20"/>
      <c r="F159" s="56"/>
      <c r="G159" s="129"/>
      <c r="H159" s="21"/>
      <c r="I159" s="20">
        <f t="shared" si="4"/>
        <v>0</v>
      </c>
    </row>
    <row r="160" spans="1:9" x14ac:dyDescent="0.25">
      <c r="A160" s="154"/>
      <c r="B160" s="127">
        <f t="shared" si="5"/>
        <v>154</v>
      </c>
      <c r="C160" s="35"/>
      <c r="D160" s="15"/>
      <c r="E160" s="20">
        <v>1350</v>
      </c>
      <c r="F160" s="56">
        <v>1300</v>
      </c>
      <c r="G160" s="129" t="s">
        <v>102</v>
      </c>
      <c r="H160" s="21">
        <v>45670</v>
      </c>
      <c r="I160" s="20">
        <f t="shared" si="4"/>
        <v>-50</v>
      </c>
    </row>
    <row r="161" spans="1:9" x14ac:dyDescent="0.25">
      <c r="A161" s="23"/>
      <c r="B161" s="127">
        <f t="shared" si="5"/>
        <v>155</v>
      </c>
      <c r="C161" s="35"/>
      <c r="D161" s="15"/>
      <c r="E161" s="20">
        <v>1350</v>
      </c>
      <c r="F161" s="56"/>
      <c r="G161" s="129"/>
      <c r="H161" s="21"/>
      <c r="I161" s="20">
        <f t="shared" si="4"/>
        <v>-1350</v>
      </c>
    </row>
    <row r="162" spans="1:9" x14ac:dyDescent="0.25">
      <c r="A162" s="23"/>
      <c r="B162" s="127">
        <f t="shared" si="5"/>
        <v>156</v>
      </c>
      <c r="C162" s="35"/>
      <c r="D162" s="15"/>
      <c r="E162" s="20">
        <v>1350</v>
      </c>
      <c r="F162" s="56"/>
      <c r="G162" s="129"/>
      <c r="H162" s="21"/>
      <c r="I162" s="20">
        <f t="shared" si="4"/>
        <v>-1350</v>
      </c>
    </row>
    <row r="163" spans="1:9" x14ac:dyDescent="0.25">
      <c r="A163" s="23"/>
      <c r="B163" s="127">
        <f t="shared" si="5"/>
        <v>157</v>
      </c>
      <c r="C163" s="35"/>
      <c r="D163" s="15"/>
      <c r="E163" s="20">
        <v>1350</v>
      </c>
      <c r="F163" s="56"/>
      <c r="G163" s="129"/>
      <c r="H163" s="21"/>
      <c r="I163" s="20">
        <f t="shared" si="4"/>
        <v>-1350</v>
      </c>
    </row>
    <row r="164" spans="1:9" x14ac:dyDescent="0.25">
      <c r="A164" s="23"/>
      <c r="B164" s="127">
        <f t="shared" si="5"/>
        <v>158</v>
      </c>
      <c r="C164" s="35"/>
      <c r="D164" s="15"/>
      <c r="E164" s="20">
        <v>1350</v>
      </c>
      <c r="F164" s="56"/>
      <c r="G164" s="129"/>
      <c r="H164" s="21"/>
      <c r="I164" s="20">
        <f t="shared" si="4"/>
        <v>-1350</v>
      </c>
    </row>
    <row r="165" spans="1:9" x14ac:dyDescent="0.25">
      <c r="A165" s="23"/>
      <c r="B165" s="127">
        <f t="shared" si="5"/>
        <v>159</v>
      </c>
      <c r="C165" s="35"/>
      <c r="D165" s="15"/>
      <c r="E165" s="20">
        <v>1350</v>
      </c>
      <c r="F165" s="56"/>
      <c r="G165" s="129"/>
      <c r="H165" s="21"/>
      <c r="I165" s="20">
        <f t="shared" si="4"/>
        <v>-1350</v>
      </c>
    </row>
    <row r="166" spans="1:9" x14ac:dyDescent="0.25">
      <c r="A166" s="23"/>
      <c r="B166" s="127">
        <f t="shared" si="5"/>
        <v>160</v>
      </c>
      <c r="C166" s="35"/>
      <c r="D166" s="15"/>
      <c r="E166" s="20">
        <v>1350</v>
      </c>
      <c r="F166" s="56">
        <v>2000</v>
      </c>
      <c r="G166" s="129" t="s">
        <v>103</v>
      </c>
      <c r="H166" s="21">
        <v>45681</v>
      </c>
      <c r="I166" s="20">
        <f t="shared" si="4"/>
        <v>650</v>
      </c>
    </row>
    <row r="167" spans="1:9" x14ac:dyDescent="0.25">
      <c r="A167" s="23"/>
      <c r="B167" s="127">
        <f t="shared" si="5"/>
        <v>161</v>
      </c>
      <c r="C167" s="35"/>
      <c r="D167" s="15"/>
      <c r="E167" s="20"/>
      <c r="F167" s="56"/>
      <c r="G167" s="129"/>
      <c r="H167" s="21"/>
      <c r="I167" s="20">
        <f t="shared" si="4"/>
        <v>0</v>
      </c>
    </row>
    <row r="168" spans="1:9" x14ac:dyDescent="0.25">
      <c r="A168" s="23"/>
      <c r="B168" s="127">
        <f t="shared" si="5"/>
        <v>162</v>
      </c>
      <c r="C168" s="35"/>
      <c r="D168" s="15"/>
      <c r="E168" s="20">
        <v>1350</v>
      </c>
      <c r="F168" s="56"/>
      <c r="G168" s="129"/>
      <c r="H168" s="21"/>
      <c r="I168" s="20">
        <f t="shared" si="4"/>
        <v>-1350</v>
      </c>
    </row>
    <row r="169" spans="1:9" x14ac:dyDescent="0.25">
      <c r="A169" s="23"/>
      <c r="B169" s="127">
        <v>163</v>
      </c>
      <c r="C169" s="106"/>
      <c r="D169" s="15"/>
      <c r="E169" s="20">
        <v>0</v>
      </c>
      <c r="F169" s="56"/>
      <c r="G169" s="129"/>
      <c r="H169" s="21"/>
      <c r="I169" s="20">
        <f t="shared" si="4"/>
        <v>0</v>
      </c>
    </row>
    <row r="170" spans="1:9" x14ac:dyDescent="0.25">
      <c r="A170" s="23"/>
      <c r="B170" s="127">
        <v>164</v>
      </c>
      <c r="C170" s="35"/>
      <c r="D170" s="15"/>
      <c r="E170" s="20"/>
      <c r="F170" s="56"/>
      <c r="G170" s="129"/>
      <c r="H170" s="21"/>
      <c r="I170" s="20">
        <f t="shared" si="4"/>
        <v>0</v>
      </c>
    </row>
    <row r="171" spans="1:9" x14ac:dyDescent="0.25">
      <c r="A171" s="23"/>
      <c r="B171" s="127">
        <f t="shared" si="5"/>
        <v>165</v>
      </c>
      <c r="C171" s="35"/>
      <c r="D171" s="15"/>
      <c r="E171" s="20"/>
      <c r="F171" s="56"/>
      <c r="G171" s="129"/>
      <c r="H171" s="21"/>
      <c r="I171" s="20">
        <f t="shared" si="4"/>
        <v>0</v>
      </c>
    </row>
    <row r="172" spans="1:9" x14ac:dyDescent="0.25">
      <c r="A172" s="23"/>
      <c r="B172" s="127">
        <f t="shared" si="5"/>
        <v>166</v>
      </c>
      <c r="C172" s="35"/>
      <c r="D172" s="15"/>
      <c r="E172" s="20"/>
      <c r="F172" s="56"/>
      <c r="G172" s="129"/>
      <c r="H172" s="21"/>
      <c r="I172" s="20">
        <f t="shared" si="4"/>
        <v>0</v>
      </c>
    </row>
    <row r="173" spans="1:9" x14ac:dyDescent="0.25">
      <c r="A173" s="23"/>
      <c r="B173" s="127">
        <f t="shared" si="5"/>
        <v>167</v>
      </c>
      <c r="C173" s="35"/>
      <c r="D173" s="15"/>
      <c r="E173" s="20">
        <v>1350</v>
      </c>
      <c r="F173" s="56"/>
      <c r="G173" s="129"/>
      <c r="H173" s="21"/>
      <c r="I173" s="20">
        <f t="shared" si="4"/>
        <v>-1350</v>
      </c>
    </row>
    <row r="174" spans="1:9" x14ac:dyDescent="0.25">
      <c r="A174" s="23"/>
      <c r="B174" s="127">
        <f t="shared" si="5"/>
        <v>168</v>
      </c>
      <c r="C174" s="35"/>
      <c r="D174" s="15"/>
      <c r="E174" s="20">
        <v>1350</v>
      </c>
      <c r="F174" s="56">
        <v>2700</v>
      </c>
      <c r="G174" s="129" t="s">
        <v>104</v>
      </c>
      <c r="H174" s="21">
        <v>45677</v>
      </c>
      <c r="I174" s="20">
        <f t="shared" si="4"/>
        <v>1350</v>
      </c>
    </row>
    <row r="175" spans="1:9" x14ac:dyDescent="0.25">
      <c r="A175" s="23"/>
      <c r="B175" s="127">
        <f t="shared" si="5"/>
        <v>169</v>
      </c>
      <c r="C175" s="35"/>
      <c r="D175" s="15"/>
      <c r="E175" s="20">
        <v>1350</v>
      </c>
      <c r="F175" s="56"/>
      <c r="G175" s="129"/>
      <c r="H175" s="21"/>
      <c r="I175" s="20">
        <f t="shared" si="4"/>
        <v>-1350</v>
      </c>
    </row>
    <row r="176" spans="1:9" x14ac:dyDescent="0.25">
      <c r="A176" s="23"/>
      <c r="B176" s="127">
        <f t="shared" si="5"/>
        <v>170</v>
      </c>
      <c r="C176" s="35"/>
      <c r="D176" s="15"/>
      <c r="E176" s="20">
        <v>1350</v>
      </c>
      <c r="F176" s="56"/>
      <c r="G176" s="129"/>
      <c r="H176" s="21"/>
      <c r="I176" s="20">
        <f t="shared" si="4"/>
        <v>-1350</v>
      </c>
    </row>
    <row r="177" spans="1:9" x14ac:dyDescent="0.25">
      <c r="A177" s="23"/>
      <c r="B177" s="127">
        <f t="shared" si="5"/>
        <v>171</v>
      </c>
      <c r="C177" s="35"/>
      <c r="D177" s="15"/>
      <c r="E177" s="20">
        <v>1350</v>
      </c>
      <c r="F177" s="56"/>
      <c r="G177" s="129"/>
      <c r="H177" s="21"/>
      <c r="I177" s="20">
        <f t="shared" si="4"/>
        <v>-1350</v>
      </c>
    </row>
    <row r="178" spans="1:9" x14ac:dyDescent="0.25">
      <c r="A178" s="23"/>
      <c r="B178" s="127">
        <v>172</v>
      </c>
      <c r="C178" s="35"/>
      <c r="D178" s="15"/>
      <c r="E178" s="20">
        <v>1350</v>
      </c>
      <c r="F178" s="56"/>
      <c r="G178" s="129"/>
      <c r="H178" s="21"/>
      <c r="I178" s="20">
        <f t="shared" si="4"/>
        <v>-1350</v>
      </c>
    </row>
    <row r="179" spans="1:9" x14ac:dyDescent="0.25">
      <c r="A179" s="23"/>
      <c r="B179" s="127">
        <v>173</v>
      </c>
      <c r="C179" s="35"/>
      <c r="D179" s="15"/>
      <c r="E179" s="20">
        <v>1350</v>
      </c>
      <c r="F179" s="56">
        <v>1350</v>
      </c>
      <c r="G179" s="129" t="s">
        <v>105</v>
      </c>
      <c r="H179" s="21">
        <v>45679</v>
      </c>
      <c r="I179" s="20">
        <f t="shared" si="4"/>
        <v>0</v>
      </c>
    </row>
    <row r="180" spans="1:9" x14ac:dyDescent="0.25">
      <c r="A180" s="23"/>
      <c r="B180" s="127" t="s">
        <v>46</v>
      </c>
      <c r="C180" s="35"/>
      <c r="D180" s="15"/>
      <c r="E180" s="20">
        <v>2700</v>
      </c>
      <c r="F180" s="56"/>
      <c r="G180" s="129"/>
      <c r="H180" s="21"/>
      <c r="I180" s="20">
        <f t="shared" si="4"/>
        <v>-2700</v>
      </c>
    </row>
    <row r="181" spans="1:9" x14ac:dyDescent="0.25">
      <c r="A181" s="19"/>
      <c r="B181" s="127">
        <v>175</v>
      </c>
      <c r="C181" s="35"/>
      <c r="D181" s="15"/>
      <c r="E181" s="20">
        <v>1350</v>
      </c>
      <c r="F181" s="56"/>
      <c r="G181" s="129"/>
      <c r="H181" s="21"/>
      <c r="I181" s="20">
        <f t="shared" si="4"/>
        <v>-1350</v>
      </c>
    </row>
    <row r="182" spans="1:9" x14ac:dyDescent="0.25">
      <c r="A182" s="19"/>
      <c r="B182" s="127">
        <f>B181+1</f>
        <v>176</v>
      </c>
      <c r="C182" s="35"/>
      <c r="D182" s="15"/>
      <c r="E182" s="20">
        <v>1350</v>
      </c>
      <c r="F182" s="56"/>
      <c r="G182" s="129"/>
      <c r="H182" s="21"/>
      <c r="I182" s="20">
        <f t="shared" si="4"/>
        <v>-1350</v>
      </c>
    </row>
    <row r="183" spans="1:9" x14ac:dyDescent="0.25">
      <c r="A183" s="19"/>
      <c r="B183" s="127">
        <f t="shared" ref="B183:B246" si="6">B182+1</f>
        <v>177</v>
      </c>
      <c r="C183" s="35"/>
      <c r="D183" s="15"/>
      <c r="E183" s="20">
        <v>1350</v>
      </c>
      <c r="F183" s="56"/>
      <c r="G183" s="129"/>
      <c r="H183" s="21"/>
      <c r="I183" s="20">
        <f t="shared" si="4"/>
        <v>-1350</v>
      </c>
    </row>
    <row r="184" spans="1:9" x14ac:dyDescent="0.25">
      <c r="A184" s="19"/>
      <c r="B184" s="127">
        <f t="shared" si="6"/>
        <v>178</v>
      </c>
      <c r="C184" s="35"/>
      <c r="D184" s="15"/>
      <c r="E184" s="20">
        <v>1350</v>
      </c>
      <c r="F184" s="56"/>
      <c r="G184" s="129"/>
      <c r="H184" s="21"/>
      <c r="I184" s="20">
        <f t="shared" si="4"/>
        <v>-1350</v>
      </c>
    </row>
    <row r="185" spans="1:9" x14ac:dyDescent="0.25">
      <c r="A185" s="19"/>
      <c r="B185" s="127">
        <f t="shared" si="6"/>
        <v>179</v>
      </c>
      <c r="C185" s="35"/>
      <c r="D185" s="15"/>
      <c r="E185" s="20">
        <v>1350</v>
      </c>
      <c r="F185" s="56"/>
      <c r="G185" s="129"/>
      <c r="H185" s="21"/>
      <c r="I185" s="20">
        <f t="shared" si="4"/>
        <v>-1350</v>
      </c>
    </row>
    <row r="186" spans="1:9" x14ac:dyDescent="0.25">
      <c r="A186" s="19"/>
      <c r="B186" s="127">
        <f t="shared" si="6"/>
        <v>180</v>
      </c>
      <c r="C186" s="35"/>
      <c r="D186" s="15"/>
      <c r="E186" s="20">
        <v>1350</v>
      </c>
      <c r="F186" s="56"/>
      <c r="G186" s="129"/>
      <c r="H186" s="21"/>
      <c r="I186" s="20">
        <f t="shared" si="4"/>
        <v>-1350</v>
      </c>
    </row>
    <row r="187" spans="1:9" x14ac:dyDescent="0.25">
      <c r="A187" s="19"/>
      <c r="B187" s="127">
        <f t="shared" si="6"/>
        <v>181</v>
      </c>
      <c r="C187" s="35"/>
      <c r="D187" s="15"/>
      <c r="E187" s="20">
        <v>1350</v>
      </c>
      <c r="F187" s="56">
        <v>13500</v>
      </c>
      <c r="G187" s="129" t="s">
        <v>106</v>
      </c>
      <c r="H187" s="21">
        <v>45673</v>
      </c>
      <c r="I187" s="20">
        <f t="shared" si="4"/>
        <v>12150</v>
      </c>
    </row>
    <row r="188" spans="1:9" x14ac:dyDescent="0.25">
      <c r="A188" s="19"/>
      <c r="B188" s="127">
        <f t="shared" si="6"/>
        <v>182</v>
      </c>
      <c r="C188" s="35"/>
      <c r="D188" s="15"/>
      <c r="E188" s="20">
        <v>1350</v>
      </c>
      <c r="F188" s="56">
        <v>13500</v>
      </c>
      <c r="G188" s="129" t="s">
        <v>107</v>
      </c>
      <c r="H188" s="21">
        <v>45673</v>
      </c>
      <c r="I188" s="20">
        <f t="shared" si="4"/>
        <v>12150</v>
      </c>
    </row>
    <row r="189" spans="1:9" x14ac:dyDescent="0.25">
      <c r="A189" s="19"/>
      <c r="B189" s="127">
        <f t="shared" si="6"/>
        <v>183</v>
      </c>
      <c r="C189" s="35"/>
      <c r="D189" s="15"/>
      <c r="E189" s="20">
        <v>1350</v>
      </c>
      <c r="F189" s="56">
        <v>1350</v>
      </c>
      <c r="G189" s="129" t="s">
        <v>108</v>
      </c>
      <c r="H189" s="21">
        <v>45663</v>
      </c>
      <c r="I189" s="20">
        <f t="shared" si="4"/>
        <v>0</v>
      </c>
    </row>
    <row r="190" spans="1:9" x14ac:dyDescent="0.25">
      <c r="A190" s="19"/>
      <c r="B190" s="127">
        <f t="shared" si="6"/>
        <v>184</v>
      </c>
      <c r="C190" s="35"/>
      <c r="D190" s="15"/>
      <c r="E190" s="20">
        <v>1350</v>
      </c>
      <c r="F190" s="56"/>
      <c r="G190" s="129"/>
      <c r="H190" s="21"/>
      <c r="I190" s="20">
        <f t="shared" si="4"/>
        <v>-1350</v>
      </c>
    </row>
    <row r="191" spans="1:9" x14ac:dyDescent="0.25">
      <c r="A191" s="19"/>
      <c r="B191" s="127">
        <f t="shared" si="6"/>
        <v>185</v>
      </c>
      <c r="C191" s="35"/>
      <c r="D191" s="15"/>
      <c r="E191" s="20">
        <v>1350</v>
      </c>
      <c r="F191" s="56"/>
      <c r="G191" s="129"/>
      <c r="H191" s="21"/>
      <c r="I191" s="20">
        <f t="shared" si="4"/>
        <v>-1350</v>
      </c>
    </row>
    <row r="192" spans="1:9" x14ac:dyDescent="0.25">
      <c r="A192" s="19"/>
      <c r="B192" s="127">
        <f t="shared" si="6"/>
        <v>186</v>
      </c>
      <c r="C192" s="35"/>
      <c r="D192" s="15"/>
      <c r="E192" s="20">
        <v>1350</v>
      </c>
      <c r="F192" s="56"/>
      <c r="G192" s="129"/>
      <c r="H192" s="21"/>
      <c r="I192" s="20">
        <f t="shared" si="4"/>
        <v>-1350</v>
      </c>
    </row>
    <row r="193" spans="1:9" x14ac:dyDescent="0.25">
      <c r="A193" s="19"/>
      <c r="B193" s="127">
        <f t="shared" si="6"/>
        <v>187</v>
      </c>
      <c r="C193" s="35"/>
      <c r="D193" s="15"/>
      <c r="E193" s="20">
        <v>1350</v>
      </c>
      <c r="F193" s="56">
        <v>6750</v>
      </c>
      <c r="G193" s="129" t="s">
        <v>109</v>
      </c>
      <c r="H193" s="21">
        <v>45666</v>
      </c>
      <c r="I193" s="20">
        <f t="shared" si="4"/>
        <v>5400</v>
      </c>
    </row>
    <row r="194" spans="1:9" x14ac:dyDescent="0.25">
      <c r="A194" s="19"/>
      <c r="B194" s="127">
        <f t="shared" si="6"/>
        <v>188</v>
      </c>
      <c r="C194" s="35"/>
      <c r="D194" s="15"/>
      <c r="E194" s="20">
        <v>1350</v>
      </c>
      <c r="F194" s="56">
        <v>5000</v>
      </c>
      <c r="G194" s="129" t="s">
        <v>110</v>
      </c>
      <c r="H194" s="21">
        <v>45672</v>
      </c>
      <c r="I194" s="20">
        <f t="shared" si="4"/>
        <v>3650</v>
      </c>
    </row>
    <row r="195" spans="1:9" x14ac:dyDescent="0.25">
      <c r="A195" s="19"/>
      <c r="B195" s="127">
        <f t="shared" si="6"/>
        <v>189</v>
      </c>
      <c r="C195" s="35"/>
      <c r="D195" s="15"/>
      <c r="E195" s="20">
        <v>1350</v>
      </c>
      <c r="F195" s="56"/>
      <c r="G195" s="129"/>
      <c r="H195" s="21"/>
      <c r="I195" s="20">
        <f t="shared" si="4"/>
        <v>-1350</v>
      </c>
    </row>
    <row r="196" spans="1:9" x14ac:dyDescent="0.25">
      <c r="A196" s="19"/>
      <c r="B196" s="127">
        <f t="shared" si="6"/>
        <v>190</v>
      </c>
      <c r="C196" s="35"/>
      <c r="D196" s="15"/>
      <c r="E196" s="20"/>
      <c r="F196" s="56"/>
      <c r="G196" s="129"/>
      <c r="H196" s="21"/>
      <c r="I196" s="20">
        <f t="shared" si="4"/>
        <v>0</v>
      </c>
    </row>
    <row r="197" spans="1:9" x14ac:dyDescent="0.25">
      <c r="A197" s="19"/>
      <c r="B197" s="127">
        <f t="shared" si="6"/>
        <v>191</v>
      </c>
      <c r="C197" s="35"/>
      <c r="D197" s="15"/>
      <c r="E197" s="20">
        <v>1350</v>
      </c>
      <c r="F197" s="56"/>
      <c r="G197" s="129"/>
      <c r="H197" s="21"/>
      <c r="I197" s="20">
        <f t="shared" si="4"/>
        <v>-1350</v>
      </c>
    </row>
    <row r="198" spans="1:9" x14ac:dyDescent="0.25">
      <c r="A198" s="19"/>
      <c r="B198" s="127">
        <f t="shared" si="6"/>
        <v>192</v>
      </c>
      <c r="C198" s="35"/>
      <c r="D198" s="15"/>
      <c r="E198" s="20">
        <v>1350</v>
      </c>
      <c r="F198" s="56"/>
      <c r="G198" s="129"/>
      <c r="H198" s="21"/>
      <c r="I198" s="20">
        <f t="shared" si="4"/>
        <v>-1350</v>
      </c>
    </row>
    <row r="199" spans="1:9" x14ac:dyDescent="0.25">
      <c r="A199" s="19"/>
      <c r="B199" s="127">
        <f t="shared" si="6"/>
        <v>193</v>
      </c>
      <c r="C199" s="35"/>
      <c r="D199" s="15"/>
      <c r="E199" s="20">
        <v>1350</v>
      </c>
      <c r="F199" s="56">
        <v>1350</v>
      </c>
      <c r="G199" s="129" t="s">
        <v>111</v>
      </c>
      <c r="H199" s="21">
        <v>45670</v>
      </c>
      <c r="I199" s="20">
        <f t="shared" si="4"/>
        <v>0</v>
      </c>
    </row>
    <row r="200" spans="1:9" x14ac:dyDescent="0.25">
      <c r="A200" s="19"/>
      <c r="B200" s="127">
        <f t="shared" si="6"/>
        <v>194</v>
      </c>
      <c r="C200" s="35"/>
      <c r="D200" s="15"/>
      <c r="E200" s="20">
        <v>1350</v>
      </c>
      <c r="F200" s="56">
        <v>1350</v>
      </c>
      <c r="G200" s="129" t="s">
        <v>112</v>
      </c>
      <c r="H200" s="21">
        <v>45660</v>
      </c>
      <c r="I200" s="20">
        <f t="shared" si="4"/>
        <v>0</v>
      </c>
    </row>
    <row r="201" spans="1:9" x14ac:dyDescent="0.25">
      <c r="A201" s="19"/>
      <c r="B201" s="127">
        <f t="shared" si="6"/>
        <v>195</v>
      </c>
      <c r="C201" s="35"/>
      <c r="D201" s="15"/>
      <c r="E201" s="20">
        <v>0</v>
      </c>
      <c r="F201" s="56"/>
      <c r="G201" s="129"/>
      <c r="H201" s="21"/>
      <c r="I201" s="20">
        <f t="shared" si="4"/>
        <v>0</v>
      </c>
    </row>
    <row r="202" spans="1:9" x14ac:dyDescent="0.25">
      <c r="A202" s="19"/>
      <c r="B202" s="127">
        <f t="shared" si="6"/>
        <v>196</v>
      </c>
      <c r="C202" s="35"/>
      <c r="D202" s="15"/>
      <c r="E202" s="20">
        <v>1350</v>
      </c>
      <c r="F202" s="56">
        <v>1350</v>
      </c>
      <c r="G202" s="129" t="s">
        <v>113</v>
      </c>
      <c r="H202" s="21">
        <v>45667</v>
      </c>
      <c r="I202" s="20">
        <f t="shared" si="4"/>
        <v>0</v>
      </c>
    </row>
    <row r="203" spans="1:9" x14ac:dyDescent="0.25">
      <c r="A203" s="19"/>
      <c r="B203" s="127">
        <f t="shared" si="6"/>
        <v>197</v>
      </c>
      <c r="C203" s="35"/>
      <c r="D203" s="15"/>
      <c r="E203" s="20">
        <v>1350</v>
      </c>
      <c r="F203" s="56"/>
      <c r="G203" s="129"/>
      <c r="H203" s="21"/>
      <c r="I203" s="20">
        <f t="shared" si="4"/>
        <v>-1350</v>
      </c>
    </row>
    <row r="204" spans="1:9" x14ac:dyDescent="0.25">
      <c r="A204" s="19"/>
      <c r="B204" s="127">
        <f t="shared" si="6"/>
        <v>198</v>
      </c>
      <c r="C204" s="35"/>
      <c r="D204" s="15"/>
      <c r="E204" s="20">
        <v>1350</v>
      </c>
      <c r="F204" s="56"/>
      <c r="G204" s="129"/>
      <c r="H204" s="21"/>
      <c r="I204" s="20">
        <f t="shared" si="4"/>
        <v>-1350</v>
      </c>
    </row>
    <row r="205" spans="1:9" x14ac:dyDescent="0.25">
      <c r="A205" s="19"/>
      <c r="B205" s="127">
        <f t="shared" si="6"/>
        <v>199</v>
      </c>
      <c r="C205" s="35"/>
      <c r="D205" s="15"/>
      <c r="E205" s="20">
        <v>0</v>
      </c>
      <c r="F205" s="56"/>
      <c r="G205" s="129"/>
      <c r="H205" s="21"/>
      <c r="I205" s="20">
        <f t="shared" si="4"/>
        <v>0</v>
      </c>
    </row>
    <row r="206" spans="1:9" x14ac:dyDescent="0.25">
      <c r="A206" s="19"/>
      <c r="B206" s="127">
        <f t="shared" si="6"/>
        <v>200</v>
      </c>
      <c r="C206" s="35"/>
      <c r="D206" s="15"/>
      <c r="E206" s="20">
        <v>0</v>
      </c>
      <c r="F206" s="56"/>
      <c r="G206" s="129"/>
      <c r="H206" s="21"/>
      <c r="I206" s="20">
        <f t="shared" si="4"/>
        <v>0</v>
      </c>
    </row>
    <row r="207" spans="1:9" x14ac:dyDescent="0.25">
      <c r="A207" s="19"/>
      <c r="B207" s="127">
        <f t="shared" si="6"/>
        <v>201</v>
      </c>
      <c r="C207" s="35"/>
      <c r="D207" s="15"/>
      <c r="E207" s="20">
        <v>1350</v>
      </c>
      <c r="F207" s="56"/>
      <c r="G207" s="129"/>
      <c r="H207" s="21"/>
      <c r="I207" s="20">
        <f t="shared" si="4"/>
        <v>-1350</v>
      </c>
    </row>
    <row r="208" spans="1:9" x14ac:dyDescent="0.25">
      <c r="A208" s="19"/>
      <c r="B208" s="127">
        <f t="shared" si="6"/>
        <v>202</v>
      </c>
      <c r="C208" s="35"/>
      <c r="D208" s="15"/>
      <c r="E208" s="20">
        <v>1350</v>
      </c>
      <c r="F208" s="56"/>
      <c r="G208" s="129"/>
      <c r="H208" s="21"/>
      <c r="I208" s="20">
        <f t="shared" si="4"/>
        <v>-1350</v>
      </c>
    </row>
    <row r="209" spans="1:9" x14ac:dyDescent="0.25">
      <c r="A209" s="19"/>
      <c r="B209" s="127">
        <f t="shared" si="6"/>
        <v>203</v>
      </c>
      <c r="C209" s="35"/>
      <c r="D209" s="15"/>
      <c r="E209" s="20">
        <v>1350</v>
      </c>
      <c r="F209" s="56">
        <v>1350</v>
      </c>
      <c r="G209" s="129" t="s">
        <v>114</v>
      </c>
      <c r="H209" s="21">
        <v>45679</v>
      </c>
      <c r="I209" s="20">
        <f t="shared" si="4"/>
        <v>0</v>
      </c>
    </row>
    <row r="210" spans="1:9" x14ac:dyDescent="0.25">
      <c r="A210" s="19"/>
      <c r="B210" s="127">
        <f>B209+1</f>
        <v>204</v>
      </c>
      <c r="C210" s="35"/>
      <c r="D210" s="15"/>
      <c r="E210" s="20">
        <v>0</v>
      </c>
      <c r="F210" s="56"/>
      <c r="G210" s="129"/>
      <c r="H210" s="21"/>
      <c r="I210" s="20">
        <f t="shared" si="4"/>
        <v>0</v>
      </c>
    </row>
    <row r="211" spans="1:9" x14ac:dyDescent="0.25">
      <c r="A211" s="19"/>
      <c r="B211" s="127">
        <f t="shared" si="6"/>
        <v>205</v>
      </c>
      <c r="C211" s="35"/>
      <c r="D211" s="15"/>
      <c r="E211" s="20">
        <v>1350</v>
      </c>
      <c r="F211" s="56"/>
      <c r="G211" s="129"/>
      <c r="H211" s="21"/>
      <c r="I211" s="20">
        <f t="shared" ref="I211:I275" si="7">F211-E211</f>
        <v>-1350</v>
      </c>
    </row>
    <row r="212" spans="1:9" x14ac:dyDescent="0.25">
      <c r="A212" s="19"/>
      <c r="B212" s="127">
        <f t="shared" si="6"/>
        <v>206</v>
      </c>
      <c r="C212" s="35"/>
      <c r="D212" s="15"/>
      <c r="E212" s="20">
        <v>1350</v>
      </c>
      <c r="F212" s="56"/>
      <c r="G212" s="129"/>
      <c r="H212" s="21"/>
      <c r="I212" s="20">
        <f t="shared" si="7"/>
        <v>-1350</v>
      </c>
    </row>
    <row r="213" spans="1:9" x14ac:dyDescent="0.25">
      <c r="A213" s="19"/>
      <c r="B213" s="127">
        <f t="shared" si="6"/>
        <v>207</v>
      </c>
      <c r="C213" s="35"/>
      <c r="D213" s="15"/>
      <c r="E213" s="20">
        <v>1350</v>
      </c>
      <c r="F213" s="56"/>
      <c r="G213" s="129"/>
      <c r="H213" s="21"/>
      <c r="I213" s="20">
        <f t="shared" si="7"/>
        <v>-1350</v>
      </c>
    </row>
    <row r="214" spans="1:9" x14ac:dyDescent="0.25">
      <c r="A214" s="19"/>
      <c r="B214" s="127">
        <f t="shared" si="6"/>
        <v>208</v>
      </c>
      <c r="C214" s="35"/>
      <c r="D214" s="15"/>
      <c r="E214" s="20">
        <v>1350</v>
      </c>
      <c r="F214" s="56"/>
      <c r="G214" s="129"/>
      <c r="H214" s="21"/>
      <c r="I214" s="20">
        <f t="shared" si="7"/>
        <v>-1350</v>
      </c>
    </row>
    <row r="215" spans="1:9" x14ac:dyDescent="0.25">
      <c r="A215" s="19"/>
      <c r="B215" s="127">
        <f t="shared" si="6"/>
        <v>209</v>
      </c>
      <c r="C215" s="35"/>
      <c r="D215" s="15"/>
      <c r="E215" s="20">
        <v>1350</v>
      </c>
      <c r="F215" s="56"/>
      <c r="G215" s="129"/>
      <c r="H215" s="21"/>
      <c r="I215" s="20">
        <f t="shared" si="7"/>
        <v>-1350</v>
      </c>
    </row>
    <row r="216" spans="1:9" x14ac:dyDescent="0.25">
      <c r="A216" s="19"/>
      <c r="B216" s="127">
        <f t="shared" si="6"/>
        <v>210</v>
      </c>
      <c r="C216" s="35"/>
      <c r="D216" s="15"/>
      <c r="E216" s="20">
        <v>1350</v>
      </c>
      <c r="F216" s="56"/>
      <c r="G216" s="129"/>
      <c r="H216" s="21"/>
      <c r="I216" s="20">
        <f t="shared" si="7"/>
        <v>-1350</v>
      </c>
    </row>
    <row r="217" spans="1:9" x14ac:dyDescent="0.25">
      <c r="A217" s="19"/>
      <c r="B217" s="127">
        <f t="shared" si="6"/>
        <v>211</v>
      </c>
      <c r="C217" s="35"/>
      <c r="D217" s="15"/>
      <c r="E217" s="20">
        <v>1350</v>
      </c>
      <c r="F217" s="56"/>
      <c r="G217" s="129"/>
      <c r="H217" s="21"/>
      <c r="I217" s="20">
        <f t="shared" si="7"/>
        <v>-1350</v>
      </c>
    </row>
    <row r="218" spans="1:9" x14ac:dyDescent="0.25">
      <c r="A218" s="19"/>
      <c r="B218" s="127">
        <f t="shared" si="6"/>
        <v>212</v>
      </c>
      <c r="C218" s="35"/>
      <c r="D218" s="15"/>
      <c r="E218" s="20">
        <v>1350</v>
      </c>
      <c r="F218" s="56">
        <v>1350</v>
      </c>
      <c r="G218" s="129" t="s">
        <v>115</v>
      </c>
      <c r="H218" s="21">
        <v>45667</v>
      </c>
      <c r="I218" s="20">
        <f t="shared" si="7"/>
        <v>0</v>
      </c>
    </row>
    <row r="219" spans="1:9" x14ac:dyDescent="0.25">
      <c r="A219" s="19"/>
      <c r="B219" s="127">
        <f t="shared" si="6"/>
        <v>213</v>
      </c>
      <c r="C219" s="35"/>
      <c r="D219" s="15"/>
      <c r="E219" s="20">
        <v>1350</v>
      </c>
      <c r="F219" s="56"/>
      <c r="G219" s="129"/>
      <c r="H219" s="21"/>
      <c r="I219" s="20">
        <f t="shared" si="7"/>
        <v>-1350</v>
      </c>
    </row>
    <row r="220" spans="1:9" x14ac:dyDescent="0.25">
      <c r="A220" s="19"/>
      <c r="B220" s="127">
        <f t="shared" si="6"/>
        <v>214</v>
      </c>
      <c r="C220" s="35"/>
      <c r="D220" s="127"/>
      <c r="E220" s="20">
        <v>1350</v>
      </c>
      <c r="F220" s="56"/>
      <c r="G220" s="129"/>
      <c r="H220" s="21"/>
      <c r="I220" s="20">
        <f t="shared" si="7"/>
        <v>-1350</v>
      </c>
    </row>
    <row r="221" spans="1:9" x14ac:dyDescent="0.25">
      <c r="A221" s="19"/>
      <c r="B221" s="127">
        <f t="shared" si="6"/>
        <v>215</v>
      </c>
      <c r="C221" s="35"/>
      <c r="D221" s="15"/>
      <c r="E221" s="20">
        <v>1350</v>
      </c>
      <c r="F221" s="56"/>
      <c r="G221" s="129"/>
      <c r="H221" s="21"/>
      <c r="I221" s="20">
        <f t="shared" si="7"/>
        <v>-1350</v>
      </c>
    </row>
    <row r="222" spans="1:9" x14ac:dyDescent="0.25">
      <c r="A222" s="19"/>
      <c r="B222" s="127">
        <f t="shared" si="6"/>
        <v>216</v>
      </c>
      <c r="C222" s="35"/>
      <c r="D222" s="15"/>
      <c r="E222" s="20">
        <v>1350</v>
      </c>
      <c r="F222" s="56"/>
      <c r="G222" s="129"/>
      <c r="H222" s="21"/>
      <c r="I222" s="20">
        <f t="shared" si="7"/>
        <v>-1350</v>
      </c>
    </row>
    <row r="223" spans="1:9" x14ac:dyDescent="0.25">
      <c r="A223" s="19"/>
      <c r="B223" s="127">
        <f t="shared" si="6"/>
        <v>217</v>
      </c>
      <c r="C223" s="35"/>
      <c r="D223" s="15"/>
      <c r="E223" s="20">
        <v>1350</v>
      </c>
      <c r="F223" s="56">
        <v>1350</v>
      </c>
      <c r="G223" s="129" t="s">
        <v>116</v>
      </c>
      <c r="H223" s="21">
        <v>45677</v>
      </c>
      <c r="I223" s="20">
        <f t="shared" si="7"/>
        <v>0</v>
      </c>
    </row>
    <row r="224" spans="1:9" x14ac:dyDescent="0.25">
      <c r="A224" s="19"/>
      <c r="B224" s="127">
        <f t="shared" si="6"/>
        <v>218</v>
      </c>
      <c r="C224" s="104"/>
      <c r="D224" s="15"/>
      <c r="E224" s="20">
        <v>0</v>
      </c>
      <c r="F224" s="56"/>
      <c r="G224" s="129"/>
      <c r="H224" s="21"/>
      <c r="I224" s="20">
        <f t="shared" si="7"/>
        <v>0</v>
      </c>
    </row>
    <row r="225" spans="1:9" x14ac:dyDescent="0.25">
      <c r="A225" s="19"/>
      <c r="B225" s="127">
        <f t="shared" si="6"/>
        <v>219</v>
      </c>
      <c r="C225" s="35"/>
      <c r="D225" s="15"/>
      <c r="E225" s="20">
        <v>1350</v>
      </c>
      <c r="F225" s="56">
        <v>1350</v>
      </c>
      <c r="G225" s="129" t="s">
        <v>117</v>
      </c>
      <c r="H225" s="21">
        <v>45671</v>
      </c>
      <c r="I225" s="20">
        <f t="shared" si="7"/>
        <v>0</v>
      </c>
    </row>
    <row r="226" spans="1:9" x14ac:dyDescent="0.25">
      <c r="A226" s="19"/>
      <c r="B226" s="127">
        <f t="shared" si="6"/>
        <v>220</v>
      </c>
      <c r="C226" s="35"/>
      <c r="D226" s="15"/>
      <c r="E226" s="20">
        <v>1350</v>
      </c>
      <c r="F226" s="56"/>
      <c r="G226" s="129"/>
      <c r="H226" s="21"/>
      <c r="I226" s="20">
        <f t="shared" si="7"/>
        <v>-1350</v>
      </c>
    </row>
    <row r="227" spans="1:9" x14ac:dyDescent="0.25">
      <c r="A227" s="19"/>
      <c r="B227" s="127">
        <f t="shared" si="6"/>
        <v>221</v>
      </c>
      <c r="C227" s="35"/>
      <c r="D227" s="15"/>
      <c r="E227" s="20">
        <v>1350</v>
      </c>
      <c r="F227" s="56"/>
      <c r="G227" s="129"/>
      <c r="H227" s="21"/>
      <c r="I227" s="20">
        <f t="shared" si="7"/>
        <v>-1350</v>
      </c>
    </row>
    <row r="228" spans="1:9" x14ac:dyDescent="0.25">
      <c r="A228" s="19"/>
      <c r="B228" s="127">
        <f t="shared" si="6"/>
        <v>222</v>
      </c>
      <c r="C228" s="35"/>
      <c r="D228" s="15"/>
      <c r="E228" s="20">
        <v>1350</v>
      </c>
      <c r="F228" s="56"/>
      <c r="G228" s="129"/>
      <c r="H228" s="21"/>
      <c r="I228" s="20">
        <f t="shared" si="7"/>
        <v>-1350</v>
      </c>
    </row>
    <row r="229" spans="1:9" x14ac:dyDescent="0.25">
      <c r="A229" s="19"/>
      <c r="B229" s="127">
        <f t="shared" si="6"/>
        <v>223</v>
      </c>
      <c r="C229" s="35"/>
      <c r="D229" s="15"/>
      <c r="E229" s="20">
        <v>1350</v>
      </c>
      <c r="F229" s="56"/>
      <c r="G229" s="129"/>
      <c r="H229" s="21"/>
      <c r="I229" s="20">
        <f t="shared" si="7"/>
        <v>-1350</v>
      </c>
    </row>
    <row r="230" spans="1:9" x14ac:dyDescent="0.25">
      <c r="A230" s="19"/>
      <c r="B230" s="127">
        <f t="shared" si="6"/>
        <v>224</v>
      </c>
      <c r="C230" s="35"/>
      <c r="D230" s="15"/>
      <c r="E230" s="20">
        <v>1350</v>
      </c>
      <c r="F230" s="56"/>
      <c r="G230" s="129"/>
      <c r="H230" s="21"/>
      <c r="I230" s="20">
        <f t="shared" si="7"/>
        <v>-1350</v>
      </c>
    </row>
    <row r="231" spans="1:9" x14ac:dyDescent="0.25">
      <c r="A231" s="19"/>
      <c r="B231" s="127">
        <f t="shared" si="6"/>
        <v>225</v>
      </c>
      <c r="C231" s="35"/>
      <c r="D231" s="15"/>
      <c r="E231" s="20">
        <v>1350</v>
      </c>
      <c r="F231" s="56">
        <v>2700</v>
      </c>
      <c r="G231" s="129" t="s">
        <v>118</v>
      </c>
      <c r="H231" s="21">
        <v>45677</v>
      </c>
      <c r="I231" s="20">
        <f t="shared" si="7"/>
        <v>1350</v>
      </c>
    </row>
    <row r="232" spans="1:9" x14ac:dyDescent="0.25">
      <c r="A232" s="19"/>
      <c r="B232" s="127">
        <f t="shared" si="6"/>
        <v>226</v>
      </c>
      <c r="C232" s="35"/>
      <c r="D232" s="15"/>
      <c r="E232" s="20"/>
      <c r="F232" s="56"/>
      <c r="G232" s="129"/>
      <c r="H232" s="21"/>
      <c r="I232" s="20">
        <f t="shared" si="7"/>
        <v>0</v>
      </c>
    </row>
    <row r="233" spans="1:9" x14ac:dyDescent="0.25">
      <c r="A233" s="19"/>
      <c r="B233" s="127">
        <f t="shared" si="6"/>
        <v>227</v>
      </c>
      <c r="C233" s="35"/>
      <c r="D233" s="15"/>
      <c r="E233" s="20">
        <v>1350</v>
      </c>
      <c r="F233" s="56"/>
      <c r="G233" s="129"/>
      <c r="H233" s="21"/>
      <c r="I233" s="20">
        <f t="shared" si="7"/>
        <v>-1350</v>
      </c>
    </row>
    <row r="234" spans="1:9" x14ac:dyDescent="0.25">
      <c r="A234" s="19"/>
      <c r="B234" s="127">
        <f t="shared" si="6"/>
        <v>228</v>
      </c>
      <c r="C234" s="35"/>
      <c r="D234" s="15"/>
      <c r="E234" s="20">
        <v>1350</v>
      </c>
      <c r="F234" s="56"/>
      <c r="G234" s="129"/>
      <c r="H234" s="21"/>
      <c r="I234" s="20">
        <f t="shared" si="7"/>
        <v>-1350</v>
      </c>
    </row>
    <row r="235" spans="1:9" x14ac:dyDescent="0.25">
      <c r="A235" s="19"/>
      <c r="B235" s="127">
        <f t="shared" si="6"/>
        <v>229</v>
      </c>
      <c r="C235" s="35"/>
      <c r="D235" s="15"/>
      <c r="E235" s="20">
        <v>1350</v>
      </c>
      <c r="F235" s="56">
        <v>6750</v>
      </c>
      <c r="G235" s="129" t="s">
        <v>119</v>
      </c>
      <c r="H235" s="21" t="s">
        <v>120</v>
      </c>
      <c r="I235" s="20">
        <f t="shared" si="7"/>
        <v>5400</v>
      </c>
    </row>
    <row r="236" spans="1:9" x14ac:dyDescent="0.25">
      <c r="A236" s="19"/>
      <c r="B236" s="127">
        <f t="shared" si="6"/>
        <v>230</v>
      </c>
      <c r="C236" s="35"/>
      <c r="D236" s="15"/>
      <c r="E236" s="20">
        <v>1350</v>
      </c>
      <c r="F236" s="56"/>
      <c r="G236" s="129"/>
      <c r="H236" s="21"/>
      <c r="I236" s="20">
        <f t="shared" si="7"/>
        <v>-1350</v>
      </c>
    </row>
    <row r="237" spans="1:9" x14ac:dyDescent="0.25">
      <c r="A237" s="19"/>
      <c r="B237" s="127">
        <f t="shared" si="6"/>
        <v>231</v>
      </c>
      <c r="C237" s="35"/>
      <c r="D237" s="15"/>
      <c r="E237" s="20">
        <v>1350</v>
      </c>
      <c r="F237" s="56"/>
      <c r="G237" s="129"/>
      <c r="H237" s="21"/>
      <c r="I237" s="20">
        <f t="shared" si="7"/>
        <v>-1350</v>
      </c>
    </row>
    <row r="238" spans="1:9" x14ac:dyDescent="0.25">
      <c r="A238" s="19"/>
      <c r="B238" s="127">
        <f t="shared" si="6"/>
        <v>232</v>
      </c>
      <c r="C238" s="35"/>
      <c r="D238" s="15"/>
      <c r="E238" s="20">
        <v>1350</v>
      </c>
      <c r="F238" s="56"/>
      <c r="G238" s="129"/>
      <c r="H238" s="21"/>
      <c r="I238" s="20">
        <f t="shared" si="7"/>
        <v>-1350</v>
      </c>
    </row>
    <row r="239" spans="1:9" x14ac:dyDescent="0.25">
      <c r="A239" s="19"/>
      <c r="B239" s="127">
        <f t="shared" si="6"/>
        <v>233</v>
      </c>
      <c r="C239" s="35"/>
      <c r="D239" s="15"/>
      <c r="E239" s="20">
        <v>1350</v>
      </c>
      <c r="F239" s="56"/>
      <c r="G239" s="129"/>
      <c r="H239" s="21"/>
      <c r="I239" s="20">
        <f t="shared" si="7"/>
        <v>-1350</v>
      </c>
    </row>
    <row r="240" spans="1:9" x14ac:dyDescent="0.25">
      <c r="A240" s="19"/>
      <c r="B240" s="127">
        <f t="shared" si="6"/>
        <v>234</v>
      </c>
      <c r="C240" s="35"/>
      <c r="D240" s="15"/>
      <c r="E240" s="20">
        <v>1350</v>
      </c>
      <c r="F240" s="56"/>
      <c r="G240" s="129"/>
      <c r="H240" s="21"/>
      <c r="I240" s="20">
        <f t="shared" si="7"/>
        <v>-1350</v>
      </c>
    </row>
    <row r="241" spans="1:9" x14ac:dyDescent="0.25">
      <c r="A241" s="19"/>
      <c r="B241" s="127">
        <f t="shared" si="6"/>
        <v>235</v>
      </c>
      <c r="C241" s="35"/>
      <c r="D241" s="15"/>
      <c r="E241" s="20">
        <v>1350</v>
      </c>
      <c r="F241" s="56"/>
      <c r="G241" s="129"/>
      <c r="H241" s="21"/>
      <c r="I241" s="20">
        <f t="shared" si="7"/>
        <v>-1350</v>
      </c>
    </row>
    <row r="242" spans="1:9" x14ac:dyDescent="0.25">
      <c r="A242" s="19"/>
      <c r="B242" s="127">
        <f t="shared" si="6"/>
        <v>236</v>
      </c>
      <c r="C242" s="35"/>
      <c r="D242" s="15"/>
      <c r="E242" s="20">
        <v>1350</v>
      </c>
      <c r="F242" s="56"/>
      <c r="G242" s="129"/>
      <c r="H242" s="21"/>
      <c r="I242" s="20">
        <f t="shared" si="7"/>
        <v>-1350</v>
      </c>
    </row>
    <row r="243" spans="1:9" x14ac:dyDescent="0.25">
      <c r="A243" s="19"/>
      <c r="B243" s="127">
        <f t="shared" si="6"/>
        <v>237</v>
      </c>
      <c r="C243" s="35"/>
      <c r="D243" s="15"/>
      <c r="E243" s="20">
        <v>1350</v>
      </c>
      <c r="F243" s="56"/>
      <c r="G243" s="129"/>
      <c r="H243" s="21"/>
      <c r="I243" s="20">
        <f t="shared" si="7"/>
        <v>-1350</v>
      </c>
    </row>
    <row r="244" spans="1:9" x14ac:dyDescent="0.25">
      <c r="A244" s="19"/>
      <c r="B244" s="127">
        <f t="shared" si="6"/>
        <v>238</v>
      </c>
      <c r="C244" s="35"/>
      <c r="D244" s="15"/>
      <c r="E244" s="20">
        <v>1350</v>
      </c>
      <c r="F244" s="56">
        <v>5400</v>
      </c>
      <c r="G244" s="129" t="s">
        <v>121</v>
      </c>
      <c r="H244" s="21">
        <v>45684</v>
      </c>
      <c r="I244" s="20">
        <f t="shared" si="7"/>
        <v>4050</v>
      </c>
    </row>
    <row r="245" spans="1:9" x14ac:dyDescent="0.25">
      <c r="A245" s="19"/>
      <c r="B245" s="127">
        <f t="shared" si="6"/>
        <v>239</v>
      </c>
      <c r="C245" s="35"/>
      <c r="D245" s="15"/>
      <c r="E245" s="20">
        <v>1350</v>
      </c>
      <c r="F245" s="56"/>
      <c r="G245" s="129"/>
      <c r="H245" s="21"/>
      <c r="I245" s="20">
        <f t="shared" si="7"/>
        <v>-1350</v>
      </c>
    </row>
    <row r="246" spans="1:9" x14ac:dyDescent="0.25">
      <c r="A246" s="19"/>
      <c r="B246" s="127">
        <f t="shared" si="6"/>
        <v>240</v>
      </c>
      <c r="C246" s="35"/>
      <c r="D246" s="15"/>
      <c r="E246" s="20">
        <v>1350</v>
      </c>
      <c r="F246" s="56"/>
      <c r="G246" s="129"/>
      <c r="H246" s="21"/>
      <c r="I246" s="20">
        <f t="shared" si="7"/>
        <v>-1350</v>
      </c>
    </row>
    <row r="247" spans="1:9" x14ac:dyDescent="0.25">
      <c r="A247" s="19"/>
      <c r="B247" s="127">
        <v>241</v>
      </c>
      <c r="C247" s="35"/>
      <c r="D247" s="15"/>
      <c r="E247" s="20">
        <v>1350</v>
      </c>
      <c r="F247" s="56"/>
      <c r="G247" s="129"/>
      <c r="H247" s="21"/>
      <c r="I247" s="20">
        <f t="shared" si="7"/>
        <v>-1350</v>
      </c>
    </row>
    <row r="248" spans="1:9" x14ac:dyDescent="0.25">
      <c r="A248" s="23"/>
      <c r="B248" s="127" t="s">
        <v>49</v>
      </c>
      <c r="C248" s="35"/>
      <c r="D248" s="15"/>
      <c r="E248" s="20">
        <v>2700</v>
      </c>
      <c r="F248" s="56"/>
      <c r="G248" s="129"/>
      <c r="H248" s="21"/>
      <c r="I248" s="20">
        <f t="shared" si="7"/>
        <v>-2700</v>
      </c>
    </row>
    <row r="249" spans="1:9" x14ac:dyDescent="0.25">
      <c r="A249" s="23"/>
      <c r="B249" s="127" t="s">
        <v>50</v>
      </c>
      <c r="C249" s="35"/>
      <c r="D249" s="15"/>
      <c r="E249" s="20">
        <v>2700</v>
      </c>
      <c r="F249" s="56">
        <v>2700</v>
      </c>
      <c r="G249" s="129" t="s">
        <v>122</v>
      </c>
      <c r="H249" s="21">
        <v>45667</v>
      </c>
      <c r="I249" s="20">
        <f t="shared" si="7"/>
        <v>0</v>
      </c>
    </row>
    <row r="250" spans="1:9" x14ac:dyDescent="0.25">
      <c r="A250" s="23"/>
      <c r="B250" s="127">
        <f>243+1</f>
        <v>244</v>
      </c>
      <c r="C250" s="35"/>
      <c r="D250" s="15"/>
      <c r="E250" s="20"/>
      <c r="F250" s="56"/>
      <c r="G250" s="129"/>
      <c r="H250" s="21"/>
      <c r="I250" s="20">
        <f t="shared" si="7"/>
        <v>0</v>
      </c>
    </row>
    <row r="251" spans="1:9" x14ac:dyDescent="0.25">
      <c r="A251" s="23"/>
      <c r="B251" s="127">
        <f t="shared" ref="B251:B271" si="8">B250+1</f>
        <v>245</v>
      </c>
      <c r="C251" s="35"/>
      <c r="D251" s="15"/>
      <c r="E251" s="20">
        <v>1350</v>
      </c>
      <c r="F251" s="56"/>
      <c r="G251" s="129"/>
      <c r="H251" s="21"/>
      <c r="I251" s="20">
        <f t="shared" si="7"/>
        <v>-1350</v>
      </c>
    </row>
    <row r="252" spans="1:9" x14ac:dyDescent="0.25">
      <c r="A252" s="23"/>
      <c r="B252" s="127">
        <f t="shared" si="8"/>
        <v>246</v>
      </c>
      <c r="C252" s="35"/>
      <c r="D252" s="15"/>
      <c r="E252" s="20">
        <v>1350</v>
      </c>
      <c r="F252" s="56">
        <v>1350</v>
      </c>
      <c r="G252" s="129" t="s">
        <v>123</v>
      </c>
      <c r="H252" s="21">
        <v>45660</v>
      </c>
      <c r="I252" s="20">
        <f t="shared" si="7"/>
        <v>0</v>
      </c>
    </row>
    <row r="253" spans="1:9" x14ac:dyDescent="0.25">
      <c r="A253" s="23"/>
      <c r="B253" s="127">
        <f t="shared" si="8"/>
        <v>247</v>
      </c>
      <c r="C253" s="35"/>
      <c r="D253" s="15"/>
      <c r="E253" s="20">
        <v>1350</v>
      </c>
      <c r="F253" s="56">
        <v>2800</v>
      </c>
      <c r="G253" s="129" t="s">
        <v>124</v>
      </c>
      <c r="H253" s="21">
        <v>45665</v>
      </c>
      <c r="I253" s="20">
        <f t="shared" si="7"/>
        <v>1450</v>
      </c>
    </row>
    <row r="254" spans="1:9" x14ac:dyDescent="0.25">
      <c r="A254" s="23"/>
      <c r="B254" s="127">
        <f t="shared" si="8"/>
        <v>248</v>
      </c>
      <c r="C254" s="35"/>
      <c r="D254" s="15"/>
      <c r="E254" s="20">
        <v>0</v>
      </c>
      <c r="F254" s="56"/>
      <c r="G254" s="129"/>
      <c r="H254" s="21"/>
      <c r="I254" s="20">
        <f t="shared" si="7"/>
        <v>0</v>
      </c>
    </row>
    <row r="255" spans="1:9" x14ac:dyDescent="0.25">
      <c r="A255" s="23"/>
      <c r="B255" s="127">
        <f t="shared" si="8"/>
        <v>249</v>
      </c>
      <c r="C255" s="35"/>
      <c r="D255" s="15"/>
      <c r="E255" s="20">
        <v>1350</v>
      </c>
      <c r="F255" s="56"/>
      <c r="G255" s="129"/>
      <c r="H255" s="21"/>
      <c r="I255" s="20">
        <f t="shared" si="7"/>
        <v>-1350</v>
      </c>
    </row>
    <row r="256" spans="1:9" x14ac:dyDescent="0.25">
      <c r="A256" s="23"/>
      <c r="B256" s="127">
        <f t="shared" si="8"/>
        <v>250</v>
      </c>
      <c r="C256" s="35"/>
      <c r="D256" s="15"/>
      <c r="E256" s="20">
        <v>1350</v>
      </c>
      <c r="F256" s="56"/>
      <c r="G256" s="129"/>
      <c r="H256" s="21"/>
      <c r="I256" s="20">
        <f t="shared" si="7"/>
        <v>-1350</v>
      </c>
    </row>
    <row r="257" spans="1:9" x14ac:dyDescent="0.25">
      <c r="A257" s="23"/>
      <c r="B257" s="127">
        <f t="shared" si="8"/>
        <v>251</v>
      </c>
      <c r="C257" s="35"/>
      <c r="D257" s="15"/>
      <c r="E257" s="20">
        <v>1350</v>
      </c>
      <c r="F257" s="56"/>
      <c r="G257" s="129"/>
      <c r="H257" s="21"/>
      <c r="I257" s="20">
        <f t="shared" si="7"/>
        <v>-1350</v>
      </c>
    </row>
    <row r="258" spans="1:9" x14ac:dyDescent="0.25">
      <c r="A258" s="23"/>
      <c r="B258" s="127">
        <f t="shared" si="8"/>
        <v>252</v>
      </c>
      <c r="C258" s="35"/>
      <c r="D258" s="15"/>
      <c r="E258" s="20">
        <v>1350</v>
      </c>
      <c r="F258" s="56"/>
      <c r="G258" s="129"/>
      <c r="H258" s="21"/>
      <c r="I258" s="20">
        <f t="shared" si="7"/>
        <v>-1350</v>
      </c>
    </row>
    <row r="259" spans="1:9" x14ac:dyDescent="0.25">
      <c r="A259" s="23"/>
      <c r="B259" s="127">
        <f t="shared" si="8"/>
        <v>253</v>
      </c>
      <c r="C259" s="104"/>
      <c r="D259" s="15"/>
      <c r="E259" s="20">
        <v>1350</v>
      </c>
      <c r="F259" s="56">
        <v>1350</v>
      </c>
      <c r="G259" s="129" t="s">
        <v>125</v>
      </c>
      <c r="H259" s="21">
        <v>45666</v>
      </c>
      <c r="I259" s="20">
        <f t="shared" si="7"/>
        <v>0</v>
      </c>
    </row>
    <row r="260" spans="1:9" x14ac:dyDescent="0.25">
      <c r="A260" s="23"/>
      <c r="B260" s="127">
        <f t="shared" si="8"/>
        <v>254</v>
      </c>
      <c r="C260" s="35"/>
      <c r="D260" s="15"/>
      <c r="E260" s="20">
        <v>1350</v>
      </c>
      <c r="F260" s="56"/>
      <c r="G260" s="129"/>
      <c r="H260" s="21"/>
      <c r="I260" s="20">
        <f t="shared" si="7"/>
        <v>-1350</v>
      </c>
    </row>
    <row r="261" spans="1:9" x14ac:dyDescent="0.25">
      <c r="A261" s="23"/>
      <c r="B261" s="127">
        <v>256</v>
      </c>
      <c r="C261" s="35"/>
      <c r="D261" s="15"/>
      <c r="E261" s="20">
        <v>1350</v>
      </c>
      <c r="F261" s="56"/>
      <c r="G261" s="129"/>
      <c r="H261" s="21"/>
      <c r="I261" s="20">
        <f t="shared" si="7"/>
        <v>-1350</v>
      </c>
    </row>
    <row r="262" spans="1:9" x14ac:dyDescent="0.25">
      <c r="A262" s="23"/>
      <c r="B262" s="127">
        <v>258</v>
      </c>
      <c r="C262" s="35"/>
      <c r="D262" s="15"/>
      <c r="E262" s="20">
        <v>1350</v>
      </c>
      <c r="F262" s="56">
        <v>1350</v>
      </c>
      <c r="G262" s="129" t="s">
        <v>126</v>
      </c>
      <c r="H262" s="21">
        <v>45684</v>
      </c>
      <c r="I262" s="20">
        <f t="shared" si="7"/>
        <v>0</v>
      </c>
    </row>
    <row r="263" spans="1:9" x14ac:dyDescent="0.25">
      <c r="A263" s="23"/>
      <c r="B263" s="127">
        <f t="shared" si="8"/>
        <v>259</v>
      </c>
      <c r="C263" s="35"/>
      <c r="D263" s="15"/>
      <c r="E263" s="20">
        <v>0</v>
      </c>
      <c r="F263" s="56"/>
      <c r="G263" s="129"/>
      <c r="H263" s="21"/>
      <c r="I263" s="20">
        <f t="shared" si="7"/>
        <v>0</v>
      </c>
    </row>
    <row r="264" spans="1:9" x14ac:dyDescent="0.25">
      <c r="A264" s="23"/>
      <c r="B264" s="127">
        <f t="shared" si="8"/>
        <v>260</v>
      </c>
      <c r="C264" s="35"/>
      <c r="D264" s="15"/>
      <c r="E264" s="20">
        <v>1350</v>
      </c>
      <c r="F264" s="56"/>
      <c r="G264" s="129"/>
      <c r="H264" s="21"/>
      <c r="I264" s="20">
        <f t="shared" si="7"/>
        <v>-1350</v>
      </c>
    </row>
    <row r="265" spans="1:9" x14ac:dyDescent="0.25">
      <c r="A265" s="23"/>
      <c r="B265" s="127">
        <f t="shared" si="8"/>
        <v>261</v>
      </c>
      <c r="C265" s="35"/>
      <c r="D265" s="15"/>
      <c r="E265" s="20">
        <v>0</v>
      </c>
      <c r="F265" s="56"/>
      <c r="G265" s="129"/>
      <c r="H265" s="21"/>
      <c r="I265" s="20">
        <f t="shared" si="7"/>
        <v>0</v>
      </c>
    </row>
    <row r="266" spans="1:9" x14ac:dyDescent="0.25">
      <c r="A266" s="23"/>
      <c r="B266" s="127">
        <f t="shared" si="8"/>
        <v>262</v>
      </c>
      <c r="C266" s="35"/>
      <c r="D266" s="15"/>
      <c r="E266" s="20">
        <v>1350</v>
      </c>
      <c r="F266" s="56">
        <v>2700</v>
      </c>
      <c r="G266" s="129" t="s">
        <v>127</v>
      </c>
      <c r="H266" s="21" t="s">
        <v>128</v>
      </c>
      <c r="I266" s="20">
        <f t="shared" si="7"/>
        <v>1350</v>
      </c>
    </row>
    <row r="267" spans="1:9" x14ac:dyDescent="0.25">
      <c r="A267" s="23"/>
      <c r="B267" s="127">
        <f t="shared" si="8"/>
        <v>263</v>
      </c>
      <c r="C267" s="35"/>
      <c r="D267" s="15"/>
      <c r="E267" s="20">
        <v>1350</v>
      </c>
      <c r="F267" s="56"/>
      <c r="G267" s="129"/>
      <c r="H267" s="21"/>
      <c r="I267" s="20">
        <f t="shared" si="7"/>
        <v>-1350</v>
      </c>
    </row>
    <row r="268" spans="1:9" x14ac:dyDescent="0.25">
      <c r="A268" s="23"/>
      <c r="B268" s="127">
        <f t="shared" si="8"/>
        <v>264</v>
      </c>
      <c r="C268" s="35"/>
      <c r="D268" s="15"/>
      <c r="E268" s="20">
        <v>1350</v>
      </c>
      <c r="F268" s="56"/>
      <c r="G268" s="129"/>
      <c r="H268" s="21"/>
      <c r="I268" s="20">
        <f t="shared" si="7"/>
        <v>-1350</v>
      </c>
    </row>
    <row r="269" spans="1:9" x14ac:dyDescent="0.25">
      <c r="A269" s="23"/>
      <c r="B269" s="127">
        <f t="shared" si="8"/>
        <v>265</v>
      </c>
      <c r="C269" s="35"/>
      <c r="D269" s="15"/>
      <c r="E269" s="20">
        <v>1350</v>
      </c>
      <c r="F269" s="56">
        <v>1350</v>
      </c>
      <c r="G269" s="129" t="s">
        <v>129</v>
      </c>
      <c r="H269" s="21">
        <v>45688</v>
      </c>
      <c r="I269" s="20">
        <f t="shared" si="7"/>
        <v>0</v>
      </c>
    </row>
    <row r="270" spans="1:9" x14ac:dyDescent="0.25">
      <c r="A270" s="23"/>
      <c r="B270" s="127">
        <f t="shared" si="8"/>
        <v>266</v>
      </c>
      <c r="C270" s="35"/>
      <c r="D270" s="15"/>
      <c r="E270" s="20">
        <v>1350</v>
      </c>
      <c r="F270" s="56">
        <v>1350</v>
      </c>
      <c r="G270" s="129" t="s">
        <v>130</v>
      </c>
      <c r="H270" s="21">
        <v>45685</v>
      </c>
      <c r="I270" s="20">
        <f t="shared" si="7"/>
        <v>0</v>
      </c>
    </row>
    <row r="271" spans="1:9" x14ac:dyDescent="0.25">
      <c r="A271" s="23"/>
      <c r="B271" s="127">
        <f t="shared" si="8"/>
        <v>267</v>
      </c>
      <c r="C271" s="35"/>
      <c r="D271" s="15"/>
      <c r="E271" s="20">
        <v>1350</v>
      </c>
      <c r="F271" s="56"/>
      <c r="G271" s="129"/>
      <c r="H271" s="21"/>
      <c r="I271" s="20">
        <f t="shared" si="7"/>
        <v>-1350</v>
      </c>
    </row>
    <row r="272" spans="1:9" x14ac:dyDescent="0.25">
      <c r="A272" s="19"/>
      <c r="B272" s="127">
        <v>268</v>
      </c>
      <c r="C272" s="35"/>
      <c r="D272" s="15"/>
      <c r="E272" s="20">
        <v>1350</v>
      </c>
      <c r="F272" s="56"/>
      <c r="G272" s="129"/>
      <c r="H272" s="21"/>
      <c r="I272" s="20">
        <f t="shared" si="7"/>
        <v>-1350</v>
      </c>
    </row>
    <row r="273" spans="1:9" x14ac:dyDescent="0.25">
      <c r="A273" s="19"/>
      <c r="B273" s="127">
        <v>269</v>
      </c>
      <c r="C273" s="107"/>
      <c r="D273" s="15"/>
      <c r="E273" s="20">
        <v>1350</v>
      </c>
      <c r="F273" s="56"/>
      <c r="G273" s="129"/>
      <c r="H273" s="21"/>
      <c r="I273" s="20">
        <f t="shared" si="7"/>
        <v>-1350</v>
      </c>
    </row>
    <row r="274" spans="1:9" x14ac:dyDescent="0.25">
      <c r="A274" s="19"/>
      <c r="B274" s="127" t="s">
        <v>51</v>
      </c>
      <c r="C274" s="35"/>
      <c r="D274" s="15"/>
      <c r="E274" s="20">
        <v>2700</v>
      </c>
      <c r="F274" s="56">
        <v>6200</v>
      </c>
      <c r="G274" s="129" t="s">
        <v>131</v>
      </c>
      <c r="H274" s="21">
        <v>45687</v>
      </c>
      <c r="I274" s="20">
        <f t="shared" si="7"/>
        <v>3500</v>
      </c>
    </row>
    <row r="275" spans="1:9" x14ac:dyDescent="0.25">
      <c r="A275" s="19"/>
      <c r="B275" s="127">
        <v>272</v>
      </c>
      <c r="C275" s="35"/>
      <c r="D275" s="15"/>
      <c r="E275" s="20">
        <v>1350</v>
      </c>
      <c r="F275" s="56"/>
      <c r="G275" s="129"/>
      <c r="H275" s="21"/>
      <c r="I275" s="20">
        <f t="shared" si="7"/>
        <v>-1350</v>
      </c>
    </row>
    <row r="276" spans="1:9" x14ac:dyDescent="0.25">
      <c r="A276" s="19"/>
      <c r="B276" s="127">
        <f>B275+1</f>
        <v>273</v>
      </c>
      <c r="C276" s="35"/>
      <c r="D276" s="15"/>
      <c r="E276" s="20">
        <v>1350</v>
      </c>
      <c r="F276" s="56"/>
      <c r="G276" s="129"/>
      <c r="H276" s="21"/>
      <c r="I276" s="20">
        <f t="shared" ref="I276:I340" si="9">F276-E276</f>
        <v>-1350</v>
      </c>
    </row>
    <row r="277" spans="1:9" x14ac:dyDescent="0.25">
      <c r="A277" s="19"/>
      <c r="B277" s="127">
        <f>B276+1</f>
        <v>274</v>
      </c>
      <c r="C277" s="35"/>
      <c r="D277" s="15"/>
      <c r="E277" s="20">
        <v>1350</v>
      </c>
      <c r="F277" s="56">
        <v>1350</v>
      </c>
      <c r="G277" s="129" t="s">
        <v>132</v>
      </c>
      <c r="H277" s="21">
        <v>45660</v>
      </c>
      <c r="I277" s="20">
        <f t="shared" si="9"/>
        <v>0</v>
      </c>
    </row>
    <row r="278" spans="1:9" x14ac:dyDescent="0.25">
      <c r="A278" s="19"/>
      <c r="B278" s="127">
        <f>B277+1</f>
        <v>275</v>
      </c>
      <c r="C278" s="35"/>
      <c r="D278" s="15"/>
      <c r="E278" s="20">
        <v>1350</v>
      </c>
      <c r="F278" s="56">
        <v>1350</v>
      </c>
      <c r="G278" s="129" t="s">
        <v>133</v>
      </c>
      <c r="H278" s="21">
        <v>45667</v>
      </c>
      <c r="I278" s="20">
        <f t="shared" si="9"/>
        <v>0</v>
      </c>
    </row>
    <row r="279" spans="1:9" x14ac:dyDescent="0.25">
      <c r="A279" s="19"/>
      <c r="B279" s="127">
        <f>B278+1</f>
        <v>276</v>
      </c>
      <c r="C279" s="35"/>
      <c r="D279" s="15"/>
      <c r="E279" s="20">
        <v>1350</v>
      </c>
      <c r="F279" s="56"/>
      <c r="G279" s="129"/>
      <c r="H279" s="21"/>
      <c r="I279" s="20">
        <f t="shared" si="9"/>
        <v>-1350</v>
      </c>
    </row>
    <row r="280" spans="1:9" x14ac:dyDescent="0.25">
      <c r="A280" s="19"/>
      <c r="B280" s="127">
        <v>277</v>
      </c>
      <c r="C280" s="35"/>
      <c r="D280" s="15"/>
      <c r="E280" s="20">
        <v>1350</v>
      </c>
      <c r="F280" s="56"/>
      <c r="G280" s="129"/>
      <c r="H280" s="21"/>
      <c r="I280" s="20">
        <f t="shared" si="9"/>
        <v>-1350</v>
      </c>
    </row>
    <row r="281" spans="1:9" x14ac:dyDescent="0.25">
      <c r="A281" s="19"/>
      <c r="B281" s="127">
        <v>278</v>
      </c>
      <c r="C281" s="35"/>
      <c r="D281" s="15"/>
      <c r="E281" s="20">
        <v>1350</v>
      </c>
      <c r="F281" s="56"/>
      <c r="G281" s="129"/>
      <c r="H281" s="21"/>
      <c r="I281" s="20">
        <f t="shared" si="9"/>
        <v>-1350</v>
      </c>
    </row>
    <row r="282" spans="1:9" x14ac:dyDescent="0.25">
      <c r="A282" s="19"/>
      <c r="B282" s="127" t="s">
        <v>52</v>
      </c>
      <c r="C282" s="35"/>
      <c r="D282" s="15"/>
      <c r="E282" s="20">
        <v>1350</v>
      </c>
      <c r="F282" s="56"/>
      <c r="G282" s="129"/>
      <c r="H282" s="21"/>
      <c r="I282" s="20">
        <f t="shared" si="9"/>
        <v>-1350</v>
      </c>
    </row>
    <row r="283" spans="1:9" x14ac:dyDescent="0.25">
      <c r="A283" s="19"/>
      <c r="B283" s="127" t="s">
        <v>53</v>
      </c>
      <c r="C283" s="35"/>
      <c r="D283" s="15"/>
      <c r="E283" s="20">
        <v>1350</v>
      </c>
      <c r="F283" s="56"/>
      <c r="G283" s="129"/>
      <c r="H283" s="21"/>
      <c r="I283" s="20">
        <f t="shared" si="9"/>
        <v>-1350</v>
      </c>
    </row>
    <row r="284" spans="1:9" x14ac:dyDescent="0.25">
      <c r="A284" s="19"/>
      <c r="B284" s="127">
        <v>280</v>
      </c>
      <c r="C284" s="35"/>
      <c r="D284" s="15"/>
      <c r="E284" s="20">
        <v>1350</v>
      </c>
      <c r="F284" s="56"/>
      <c r="G284" s="129"/>
      <c r="H284" s="21"/>
      <c r="I284" s="20">
        <f t="shared" si="9"/>
        <v>-1350</v>
      </c>
    </row>
    <row r="285" spans="1:9" x14ac:dyDescent="0.25">
      <c r="A285" s="19"/>
      <c r="B285" s="127">
        <v>281</v>
      </c>
      <c r="C285" s="35"/>
      <c r="D285" s="15"/>
      <c r="E285" s="20">
        <v>1350</v>
      </c>
      <c r="F285" s="56"/>
      <c r="G285" s="129"/>
      <c r="H285" s="21"/>
      <c r="I285" s="20">
        <f t="shared" si="9"/>
        <v>-1350</v>
      </c>
    </row>
    <row r="286" spans="1:9" x14ac:dyDescent="0.25">
      <c r="A286" s="19"/>
      <c r="B286" s="127">
        <v>282</v>
      </c>
      <c r="C286" s="35"/>
      <c r="D286" s="15"/>
      <c r="E286" s="20">
        <v>1350</v>
      </c>
      <c r="F286" s="56"/>
      <c r="G286" s="129"/>
      <c r="H286" s="21"/>
      <c r="I286" s="20">
        <f t="shared" si="9"/>
        <v>-1350</v>
      </c>
    </row>
    <row r="287" spans="1:9" x14ac:dyDescent="0.25">
      <c r="A287" s="23"/>
      <c r="B287" s="127">
        <v>283</v>
      </c>
      <c r="C287" s="35"/>
      <c r="D287" s="15"/>
      <c r="E287" s="20">
        <v>1350</v>
      </c>
      <c r="F287" s="56"/>
      <c r="G287" s="129"/>
      <c r="H287" s="21"/>
      <c r="I287" s="20">
        <f t="shared" si="9"/>
        <v>-1350</v>
      </c>
    </row>
    <row r="288" spans="1:9" x14ac:dyDescent="0.25">
      <c r="A288" s="23"/>
      <c r="B288" s="127">
        <v>284</v>
      </c>
      <c r="C288" s="35"/>
      <c r="D288" s="15"/>
      <c r="E288" s="20">
        <v>1350</v>
      </c>
      <c r="F288" s="56"/>
      <c r="G288" s="129"/>
      <c r="H288" s="21"/>
      <c r="I288" s="20">
        <f t="shared" si="9"/>
        <v>-1350</v>
      </c>
    </row>
    <row r="289" spans="1:9" x14ac:dyDescent="0.25">
      <c r="A289" s="23"/>
      <c r="B289" s="127">
        <f>B288+1</f>
        <v>285</v>
      </c>
      <c r="C289" s="35"/>
      <c r="D289" s="15"/>
      <c r="E289" s="20">
        <v>1350</v>
      </c>
      <c r="F289" s="56">
        <v>1350</v>
      </c>
      <c r="G289" s="129" t="s">
        <v>134</v>
      </c>
      <c r="H289" s="21">
        <v>45660</v>
      </c>
      <c r="I289" s="20">
        <f t="shared" si="9"/>
        <v>0</v>
      </c>
    </row>
    <row r="290" spans="1:9" x14ac:dyDescent="0.25">
      <c r="A290" s="23"/>
      <c r="B290" s="127">
        <f>B289+1</f>
        <v>286</v>
      </c>
      <c r="C290" s="35"/>
      <c r="D290" s="15"/>
      <c r="E290" s="20">
        <v>1350</v>
      </c>
      <c r="F290" s="56"/>
      <c r="G290" s="129"/>
      <c r="H290" s="21"/>
      <c r="I290" s="20">
        <f t="shared" si="9"/>
        <v>-1350</v>
      </c>
    </row>
    <row r="291" spans="1:9" x14ac:dyDescent="0.25">
      <c r="A291" s="23"/>
      <c r="B291" s="127">
        <f>B290+1</f>
        <v>287</v>
      </c>
      <c r="C291" s="35"/>
      <c r="D291" s="15"/>
      <c r="E291" s="20">
        <v>1350</v>
      </c>
      <c r="F291" s="56">
        <v>1350</v>
      </c>
      <c r="G291" s="129" t="s">
        <v>135</v>
      </c>
      <c r="H291" s="21">
        <v>45670</v>
      </c>
      <c r="I291" s="20">
        <f t="shared" si="9"/>
        <v>0</v>
      </c>
    </row>
    <row r="292" spans="1:9" x14ac:dyDescent="0.25">
      <c r="A292" s="23"/>
      <c r="B292" s="127">
        <f>288.289</f>
        <v>288.28899999999999</v>
      </c>
      <c r="C292" s="35"/>
      <c r="D292" s="15"/>
      <c r="E292" s="20">
        <v>2700</v>
      </c>
      <c r="F292" s="56">
        <v>8100</v>
      </c>
      <c r="G292" s="129" t="s">
        <v>136</v>
      </c>
      <c r="H292" s="21">
        <v>45677</v>
      </c>
      <c r="I292" s="20">
        <f t="shared" si="9"/>
        <v>5400</v>
      </c>
    </row>
    <row r="293" spans="1:9" x14ac:dyDescent="0.25">
      <c r="A293" s="23"/>
      <c r="B293" s="127">
        <v>290</v>
      </c>
      <c r="C293" s="35"/>
      <c r="D293" s="15"/>
      <c r="E293" s="20">
        <v>0</v>
      </c>
      <c r="F293" s="56"/>
      <c r="G293" s="129"/>
      <c r="H293" s="21"/>
      <c r="I293" s="20">
        <f t="shared" si="9"/>
        <v>0</v>
      </c>
    </row>
    <row r="294" spans="1:9" x14ac:dyDescent="0.25">
      <c r="A294" s="23"/>
      <c r="B294" s="127">
        <f>B293+1</f>
        <v>291</v>
      </c>
      <c r="C294" s="35"/>
      <c r="D294" s="15"/>
      <c r="E294" s="20">
        <v>0</v>
      </c>
      <c r="F294" s="56"/>
      <c r="G294" s="129"/>
      <c r="H294" s="21"/>
      <c r="I294" s="20">
        <f t="shared" si="9"/>
        <v>0</v>
      </c>
    </row>
    <row r="295" spans="1:9" x14ac:dyDescent="0.25">
      <c r="A295" s="19"/>
      <c r="B295" s="127">
        <v>292</v>
      </c>
      <c r="C295" s="35"/>
      <c r="D295" s="15"/>
      <c r="E295" s="20">
        <v>1350</v>
      </c>
      <c r="F295" s="56">
        <v>1350</v>
      </c>
      <c r="G295" s="129" t="s">
        <v>137</v>
      </c>
      <c r="H295" s="21">
        <v>45660</v>
      </c>
      <c r="I295" s="20">
        <f t="shared" si="9"/>
        <v>0</v>
      </c>
    </row>
    <row r="296" spans="1:9" x14ac:dyDescent="0.25">
      <c r="A296" s="19"/>
      <c r="B296" s="127">
        <f>B295+1</f>
        <v>293</v>
      </c>
      <c r="C296" s="35"/>
      <c r="D296" s="15"/>
      <c r="E296" s="20">
        <v>1350</v>
      </c>
      <c r="F296" s="56"/>
      <c r="G296" s="129"/>
      <c r="H296" s="21"/>
      <c r="I296" s="20">
        <f t="shared" si="9"/>
        <v>-1350</v>
      </c>
    </row>
    <row r="297" spans="1:9" x14ac:dyDescent="0.25">
      <c r="A297" s="19"/>
      <c r="B297" s="127">
        <f t="shared" ref="B297:B352" si="10">B296+1</f>
        <v>294</v>
      </c>
      <c r="C297" s="35"/>
      <c r="D297" s="15"/>
      <c r="E297" s="20">
        <v>1350</v>
      </c>
      <c r="F297" s="56"/>
      <c r="G297" s="129"/>
      <c r="H297" s="21"/>
      <c r="I297" s="20">
        <f t="shared" si="9"/>
        <v>-1350</v>
      </c>
    </row>
    <row r="298" spans="1:9" x14ac:dyDescent="0.25">
      <c r="A298" s="19"/>
      <c r="B298" s="127">
        <f t="shared" si="10"/>
        <v>295</v>
      </c>
      <c r="C298" s="35"/>
      <c r="D298" s="15"/>
      <c r="E298" s="20">
        <v>1350</v>
      </c>
      <c r="F298" s="56"/>
      <c r="G298" s="129"/>
      <c r="H298" s="21"/>
      <c r="I298" s="20">
        <f t="shared" si="9"/>
        <v>-1350</v>
      </c>
    </row>
    <row r="299" spans="1:9" x14ac:dyDescent="0.25">
      <c r="A299" s="19"/>
      <c r="B299" s="127">
        <f t="shared" si="10"/>
        <v>296</v>
      </c>
      <c r="C299" s="35"/>
      <c r="D299" s="15"/>
      <c r="E299" s="20">
        <v>0</v>
      </c>
      <c r="F299" s="56"/>
      <c r="G299" s="129"/>
      <c r="H299" s="21"/>
      <c r="I299" s="20">
        <f t="shared" si="9"/>
        <v>0</v>
      </c>
    </row>
    <row r="300" spans="1:9" x14ac:dyDescent="0.25">
      <c r="A300" s="19"/>
      <c r="B300" s="127">
        <f t="shared" si="10"/>
        <v>297</v>
      </c>
      <c r="C300" s="35"/>
      <c r="D300" s="15"/>
      <c r="E300" s="20">
        <v>0</v>
      </c>
      <c r="F300" s="56"/>
      <c r="G300" s="129"/>
      <c r="H300" s="21"/>
      <c r="I300" s="20">
        <f t="shared" si="9"/>
        <v>0</v>
      </c>
    </row>
    <row r="301" spans="1:9" x14ac:dyDescent="0.25">
      <c r="A301" s="19"/>
      <c r="B301" s="127">
        <f t="shared" si="10"/>
        <v>298</v>
      </c>
      <c r="C301" s="35"/>
      <c r="D301" s="15"/>
      <c r="E301" s="20">
        <v>0</v>
      </c>
      <c r="F301" s="56"/>
      <c r="G301" s="129"/>
      <c r="H301" s="21"/>
      <c r="I301" s="20">
        <f t="shared" si="9"/>
        <v>0</v>
      </c>
    </row>
    <row r="302" spans="1:9" x14ac:dyDescent="0.25">
      <c r="A302" s="19"/>
      <c r="B302" s="127">
        <f t="shared" si="10"/>
        <v>299</v>
      </c>
      <c r="C302" s="35"/>
      <c r="D302" s="15"/>
      <c r="E302" s="20">
        <v>0</v>
      </c>
      <c r="F302" s="56"/>
      <c r="G302" s="129"/>
      <c r="H302" s="21"/>
      <c r="I302" s="20">
        <f t="shared" si="9"/>
        <v>0</v>
      </c>
    </row>
    <row r="303" spans="1:9" x14ac:dyDescent="0.25">
      <c r="A303" s="19"/>
      <c r="B303" s="127">
        <f t="shared" si="10"/>
        <v>300</v>
      </c>
      <c r="C303" s="35"/>
      <c r="D303" s="15"/>
      <c r="E303" s="20">
        <v>1350</v>
      </c>
      <c r="F303" s="56"/>
      <c r="G303" s="129"/>
      <c r="H303" s="21"/>
      <c r="I303" s="20">
        <f t="shared" si="9"/>
        <v>-1350</v>
      </c>
    </row>
    <row r="304" spans="1:9" x14ac:dyDescent="0.25">
      <c r="A304" s="19"/>
      <c r="B304" s="127">
        <f t="shared" si="10"/>
        <v>301</v>
      </c>
      <c r="C304" s="35"/>
      <c r="D304" s="15"/>
      <c r="E304" s="20">
        <v>1350</v>
      </c>
      <c r="F304" s="56"/>
      <c r="G304" s="129"/>
      <c r="H304" s="21"/>
      <c r="I304" s="20">
        <f t="shared" si="9"/>
        <v>-1350</v>
      </c>
    </row>
    <row r="305" spans="1:9" x14ac:dyDescent="0.25">
      <c r="A305" s="19"/>
      <c r="B305" s="127">
        <f t="shared" si="10"/>
        <v>302</v>
      </c>
      <c r="C305" s="35"/>
      <c r="D305" s="15"/>
      <c r="E305" s="20">
        <v>1350</v>
      </c>
      <c r="F305" s="56"/>
      <c r="G305" s="129"/>
      <c r="H305" s="21"/>
      <c r="I305" s="20">
        <f t="shared" si="9"/>
        <v>-1350</v>
      </c>
    </row>
    <row r="306" spans="1:9" x14ac:dyDescent="0.25">
      <c r="A306" s="19"/>
      <c r="B306" s="127">
        <f t="shared" si="10"/>
        <v>303</v>
      </c>
      <c r="C306" s="35"/>
      <c r="D306" s="15"/>
      <c r="E306" s="20">
        <v>1350</v>
      </c>
      <c r="F306" s="56">
        <v>10800</v>
      </c>
      <c r="G306" s="129" t="s">
        <v>138</v>
      </c>
      <c r="H306" s="21">
        <v>45674</v>
      </c>
      <c r="I306" s="20">
        <f t="shared" si="9"/>
        <v>9450</v>
      </c>
    </row>
    <row r="307" spans="1:9" x14ac:dyDescent="0.25">
      <c r="A307" s="19"/>
      <c r="B307" s="127">
        <f t="shared" si="10"/>
        <v>304</v>
      </c>
      <c r="C307" s="35"/>
      <c r="D307" s="15"/>
      <c r="E307" s="20">
        <v>1350</v>
      </c>
      <c r="F307" s="56"/>
      <c r="G307" s="129"/>
      <c r="H307" s="21"/>
      <c r="I307" s="20">
        <f t="shared" si="9"/>
        <v>-1350</v>
      </c>
    </row>
    <row r="308" spans="1:9" x14ac:dyDescent="0.25">
      <c r="A308" s="19"/>
      <c r="B308" s="127">
        <f t="shared" si="10"/>
        <v>305</v>
      </c>
      <c r="C308" s="35"/>
      <c r="D308" s="15"/>
      <c r="E308" s="20">
        <v>1350</v>
      </c>
      <c r="F308" s="56">
        <v>1350</v>
      </c>
      <c r="G308" s="129" t="s">
        <v>139</v>
      </c>
      <c r="H308" s="21">
        <v>45667</v>
      </c>
      <c r="I308" s="20">
        <f t="shared" si="9"/>
        <v>0</v>
      </c>
    </row>
    <row r="309" spans="1:9" x14ac:dyDescent="0.25">
      <c r="A309" s="19"/>
      <c r="B309" s="127">
        <f t="shared" si="10"/>
        <v>306</v>
      </c>
      <c r="C309" s="35"/>
      <c r="D309" s="15"/>
      <c r="E309" s="20">
        <v>1350</v>
      </c>
      <c r="F309" s="56"/>
      <c r="G309" s="129"/>
      <c r="H309" s="21"/>
      <c r="I309" s="20">
        <f t="shared" si="9"/>
        <v>-1350</v>
      </c>
    </row>
    <row r="310" spans="1:9" x14ac:dyDescent="0.25">
      <c r="A310" s="19"/>
      <c r="B310" s="127">
        <f t="shared" si="10"/>
        <v>307</v>
      </c>
      <c r="C310" s="35"/>
      <c r="D310" s="15"/>
      <c r="E310" s="20">
        <v>1350</v>
      </c>
      <c r="F310" s="56"/>
      <c r="G310" s="129"/>
      <c r="H310" s="21"/>
      <c r="I310" s="20">
        <f t="shared" si="9"/>
        <v>-1350</v>
      </c>
    </row>
    <row r="311" spans="1:9" x14ac:dyDescent="0.25">
      <c r="A311" s="19"/>
      <c r="B311" s="127">
        <f t="shared" si="10"/>
        <v>308</v>
      </c>
      <c r="C311" s="41"/>
      <c r="D311" s="15"/>
      <c r="E311" s="20">
        <v>1350</v>
      </c>
      <c r="F311" s="56"/>
      <c r="G311" s="129"/>
      <c r="H311" s="21"/>
      <c r="I311" s="20">
        <f t="shared" si="9"/>
        <v>-1350</v>
      </c>
    </row>
    <row r="312" spans="1:9" x14ac:dyDescent="0.25">
      <c r="A312" s="19"/>
      <c r="B312" s="127">
        <f t="shared" si="10"/>
        <v>309</v>
      </c>
      <c r="C312" s="35"/>
      <c r="D312" s="15"/>
      <c r="E312" s="20">
        <v>1350</v>
      </c>
      <c r="F312" s="56"/>
      <c r="G312" s="129"/>
      <c r="H312" s="21"/>
      <c r="I312" s="20">
        <f t="shared" si="9"/>
        <v>-1350</v>
      </c>
    </row>
    <row r="313" spans="1:9" x14ac:dyDescent="0.25">
      <c r="A313" s="19"/>
      <c r="B313" s="127">
        <f t="shared" si="10"/>
        <v>310</v>
      </c>
      <c r="C313" s="35"/>
      <c r="D313" s="15"/>
      <c r="E313" s="20">
        <v>1350</v>
      </c>
      <c r="F313" s="56">
        <v>1350</v>
      </c>
      <c r="G313" s="129" t="s">
        <v>140</v>
      </c>
      <c r="H313" s="21">
        <v>45666</v>
      </c>
      <c r="I313" s="20">
        <f t="shared" si="9"/>
        <v>0</v>
      </c>
    </row>
    <row r="314" spans="1:9" x14ac:dyDescent="0.25">
      <c r="A314" s="19"/>
      <c r="B314" s="127">
        <f t="shared" si="10"/>
        <v>311</v>
      </c>
      <c r="C314" s="35"/>
      <c r="D314" s="15"/>
      <c r="E314" s="20"/>
      <c r="F314" s="56"/>
      <c r="G314" s="129"/>
      <c r="H314" s="21"/>
      <c r="I314" s="20">
        <f t="shared" si="9"/>
        <v>0</v>
      </c>
    </row>
    <row r="315" spans="1:9" x14ac:dyDescent="0.25">
      <c r="A315" s="19"/>
      <c r="B315" s="127">
        <f t="shared" si="10"/>
        <v>312</v>
      </c>
      <c r="C315" s="35"/>
      <c r="D315" s="15"/>
      <c r="E315" s="20">
        <v>1350</v>
      </c>
      <c r="F315" s="56"/>
      <c r="G315" s="129"/>
      <c r="H315" s="21"/>
      <c r="I315" s="20">
        <f t="shared" si="9"/>
        <v>-1350</v>
      </c>
    </row>
    <row r="316" spans="1:9" x14ac:dyDescent="0.25">
      <c r="A316" s="19"/>
      <c r="B316" s="127">
        <f t="shared" si="10"/>
        <v>313</v>
      </c>
      <c r="C316" s="35"/>
      <c r="D316" s="15"/>
      <c r="E316" s="20">
        <v>1350</v>
      </c>
      <c r="F316" s="56"/>
      <c r="G316" s="129"/>
      <c r="H316" s="21"/>
      <c r="I316" s="20">
        <f t="shared" si="9"/>
        <v>-1350</v>
      </c>
    </row>
    <row r="317" spans="1:9" x14ac:dyDescent="0.25">
      <c r="A317" s="19"/>
      <c r="B317" s="127">
        <f t="shared" si="10"/>
        <v>314</v>
      </c>
      <c r="C317" s="35"/>
      <c r="D317" s="15"/>
      <c r="E317" s="20"/>
      <c r="F317" s="56"/>
      <c r="G317" s="129"/>
      <c r="H317" s="21"/>
      <c r="I317" s="20">
        <f t="shared" si="9"/>
        <v>0</v>
      </c>
    </row>
    <row r="318" spans="1:9" x14ac:dyDescent="0.25">
      <c r="A318" s="19"/>
      <c r="B318" s="127">
        <f t="shared" si="10"/>
        <v>315</v>
      </c>
      <c r="C318" s="35"/>
      <c r="D318" s="15"/>
      <c r="E318" s="20"/>
      <c r="F318" s="56"/>
      <c r="G318" s="129"/>
      <c r="H318" s="21"/>
      <c r="I318" s="20">
        <f t="shared" si="9"/>
        <v>0</v>
      </c>
    </row>
    <row r="319" spans="1:9" x14ac:dyDescent="0.25">
      <c r="A319" s="19"/>
      <c r="B319" s="127">
        <f t="shared" si="10"/>
        <v>316</v>
      </c>
      <c r="C319" s="35"/>
      <c r="D319" s="15"/>
      <c r="E319" s="20">
        <v>1350</v>
      </c>
      <c r="F319" s="56"/>
      <c r="G319" s="129"/>
      <c r="H319" s="21"/>
      <c r="I319" s="20">
        <f t="shared" si="9"/>
        <v>-1350</v>
      </c>
    </row>
    <row r="320" spans="1:9" x14ac:dyDescent="0.25">
      <c r="A320" s="19"/>
      <c r="B320" s="127">
        <f t="shared" si="10"/>
        <v>317</v>
      </c>
      <c r="C320" s="35"/>
      <c r="D320" s="15"/>
      <c r="E320" s="20">
        <v>1350</v>
      </c>
      <c r="F320" s="56"/>
      <c r="G320" s="129"/>
      <c r="H320" s="21"/>
      <c r="I320" s="20">
        <f t="shared" si="9"/>
        <v>-1350</v>
      </c>
    </row>
    <row r="321" spans="1:9" x14ac:dyDescent="0.25">
      <c r="A321" s="19"/>
      <c r="B321" s="127">
        <f t="shared" si="10"/>
        <v>318</v>
      </c>
      <c r="C321" s="35"/>
      <c r="D321" s="15"/>
      <c r="E321" s="20">
        <v>1350</v>
      </c>
      <c r="F321" s="56"/>
      <c r="G321" s="129"/>
      <c r="H321" s="21"/>
      <c r="I321" s="20">
        <f t="shared" si="9"/>
        <v>-1350</v>
      </c>
    </row>
    <row r="322" spans="1:9" x14ac:dyDescent="0.25">
      <c r="A322" s="19"/>
      <c r="B322" s="127">
        <f t="shared" si="10"/>
        <v>319</v>
      </c>
      <c r="C322" s="67"/>
      <c r="D322" s="15"/>
      <c r="E322" s="20"/>
      <c r="F322" s="56"/>
      <c r="G322" s="129"/>
      <c r="H322" s="21"/>
      <c r="I322" s="20">
        <f t="shared" si="9"/>
        <v>0</v>
      </c>
    </row>
    <row r="323" spans="1:9" x14ac:dyDescent="0.25">
      <c r="A323" s="19"/>
      <c r="B323" s="127">
        <f t="shared" si="10"/>
        <v>320</v>
      </c>
      <c r="C323" s="35"/>
      <c r="D323" s="15"/>
      <c r="E323" s="20">
        <v>1350</v>
      </c>
      <c r="F323" s="56"/>
      <c r="G323" s="129"/>
      <c r="H323" s="21"/>
      <c r="I323" s="20">
        <f t="shared" si="9"/>
        <v>-1350</v>
      </c>
    </row>
    <row r="324" spans="1:9" x14ac:dyDescent="0.25">
      <c r="A324" s="19"/>
      <c r="B324" s="127">
        <f t="shared" si="10"/>
        <v>321</v>
      </c>
      <c r="C324" s="35"/>
      <c r="D324" s="15"/>
      <c r="E324" s="20">
        <v>1350</v>
      </c>
      <c r="F324" s="56"/>
      <c r="G324" s="129"/>
      <c r="H324" s="21"/>
      <c r="I324" s="20">
        <f t="shared" si="9"/>
        <v>-1350</v>
      </c>
    </row>
    <row r="325" spans="1:9" x14ac:dyDescent="0.25">
      <c r="A325" s="19"/>
      <c r="B325" s="127">
        <f t="shared" si="10"/>
        <v>322</v>
      </c>
      <c r="C325" s="35"/>
      <c r="D325" s="15"/>
      <c r="E325" s="20">
        <v>1350</v>
      </c>
      <c r="F325" s="56"/>
      <c r="G325" s="129"/>
      <c r="H325" s="21"/>
      <c r="I325" s="20">
        <f t="shared" si="9"/>
        <v>-1350</v>
      </c>
    </row>
    <row r="326" spans="1:9" x14ac:dyDescent="0.25">
      <c r="A326" s="19"/>
      <c r="B326" s="127">
        <f t="shared" si="10"/>
        <v>323</v>
      </c>
      <c r="C326" s="35"/>
      <c r="D326" s="15"/>
      <c r="E326" s="20">
        <v>1350</v>
      </c>
      <c r="F326" s="56"/>
      <c r="G326" s="129"/>
      <c r="H326" s="21"/>
      <c r="I326" s="20">
        <f t="shared" si="9"/>
        <v>-1350</v>
      </c>
    </row>
    <row r="327" spans="1:9" x14ac:dyDescent="0.25">
      <c r="A327" s="19"/>
      <c r="B327" s="127">
        <f t="shared" si="10"/>
        <v>324</v>
      </c>
      <c r="C327" s="35"/>
      <c r="D327" s="15"/>
      <c r="E327" s="20">
        <v>1350</v>
      </c>
      <c r="F327" s="56"/>
      <c r="G327" s="129"/>
      <c r="H327" s="21"/>
      <c r="I327" s="20">
        <f t="shared" si="9"/>
        <v>-1350</v>
      </c>
    </row>
    <row r="328" spans="1:9" x14ac:dyDescent="0.25">
      <c r="A328" s="19"/>
      <c r="B328" s="127">
        <f t="shared" si="10"/>
        <v>325</v>
      </c>
      <c r="C328" s="35"/>
      <c r="D328" s="15"/>
      <c r="E328" s="20">
        <v>1350</v>
      </c>
      <c r="F328" s="56"/>
      <c r="G328" s="129"/>
      <c r="H328" s="21"/>
      <c r="I328" s="20">
        <f t="shared" si="9"/>
        <v>-1350</v>
      </c>
    </row>
    <row r="329" spans="1:9" x14ac:dyDescent="0.25">
      <c r="A329" s="19"/>
      <c r="B329" s="127">
        <f t="shared" si="10"/>
        <v>326</v>
      </c>
      <c r="C329" s="35"/>
      <c r="D329" s="15"/>
      <c r="E329" s="20">
        <v>1350</v>
      </c>
      <c r="F329" s="56"/>
      <c r="G329" s="129"/>
      <c r="H329" s="21"/>
      <c r="I329" s="20">
        <f t="shared" si="9"/>
        <v>-1350</v>
      </c>
    </row>
    <row r="330" spans="1:9" x14ac:dyDescent="0.25">
      <c r="A330" s="19"/>
      <c r="B330" s="127">
        <f t="shared" si="10"/>
        <v>327</v>
      </c>
      <c r="C330" s="35"/>
      <c r="D330" s="15"/>
      <c r="E330" s="20">
        <v>1350</v>
      </c>
      <c r="F330" s="56">
        <v>1350</v>
      </c>
      <c r="G330" s="129" t="s">
        <v>141</v>
      </c>
      <c r="H330" s="21">
        <v>45677</v>
      </c>
      <c r="I330" s="20">
        <f t="shared" si="9"/>
        <v>0</v>
      </c>
    </row>
    <row r="331" spans="1:9" x14ac:dyDescent="0.25">
      <c r="A331" s="19"/>
      <c r="B331" s="127">
        <f t="shared" si="10"/>
        <v>328</v>
      </c>
      <c r="C331" s="35"/>
      <c r="D331" s="15"/>
      <c r="E331" s="20">
        <v>1350</v>
      </c>
      <c r="F331" s="56">
        <v>2700</v>
      </c>
      <c r="G331" s="129" t="s">
        <v>142</v>
      </c>
      <c r="H331" s="21">
        <v>45665</v>
      </c>
      <c r="I331" s="20">
        <f t="shared" si="9"/>
        <v>1350</v>
      </c>
    </row>
    <row r="332" spans="1:9" x14ac:dyDescent="0.25">
      <c r="A332" s="19"/>
      <c r="B332" s="127">
        <f t="shared" si="10"/>
        <v>329</v>
      </c>
      <c r="C332" s="35"/>
      <c r="D332" s="15"/>
      <c r="E332" s="20">
        <v>1350</v>
      </c>
      <c r="F332" s="56"/>
      <c r="G332" s="129"/>
      <c r="H332" s="21"/>
      <c r="I332" s="20">
        <f t="shared" si="9"/>
        <v>-1350</v>
      </c>
    </row>
    <row r="333" spans="1:9" x14ac:dyDescent="0.25">
      <c r="A333" s="19"/>
      <c r="B333" s="127">
        <f t="shared" si="10"/>
        <v>330</v>
      </c>
      <c r="C333" s="35"/>
      <c r="D333" s="15"/>
      <c r="E333" s="20">
        <v>1350</v>
      </c>
      <c r="F333" s="56"/>
      <c r="G333" s="129"/>
      <c r="H333" s="21"/>
      <c r="I333" s="20">
        <f t="shared" si="9"/>
        <v>-1350</v>
      </c>
    </row>
    <row r="334" spans="1:9" x14ac:dyDescent="0.25">
      <c r="A334" s="19"/>
      <c r="B334" s="127">
        <f t="shared" si="10"/>
        <v>331</v>
      </c>
      <c r="C334" s="35"/>
      <c r="D334" s="15"/>
      <c r="E334" s="20">
        <v>1350</v>
      </c>
      <c r="F334" s="56"/>
      <c r="G334" s="129"/>
      <c r="H334" s="21"/>
      <c r="I334" s="20">
        <f t="shared" si="9"/>
        <v>-1350</v>
      </c>
    </row>
    <row r="335" spans="1:9" x14ac:dyDescent="0.25">
      <c r="A335" s="19"/>
      <c r="B335" s="127">
        <f t="shared" si="10"/>
        <v>332</v>
      </c>
      <c r="C335" s="35"/>
      <c r="D335" s="15"/>
      <c r="E335" s="20">
        <v>1350</v>
      </c>
      <c r="F335" s="56">
        <v>1350</v>
      </c>
      <c r="G335" s="129" t="s">
        <v>143</v>
      </c>
      <c r="H335" s="21">
        <v>45677</v>
      </c>
      <c r="I335" s="20">
        <f t="shared" si="9"/>
        <v>0</v>
      </c>
    </row>
    <row r="336" spans="1:9" x14ac:dyDescent="0.25">
      <c r="A336" s="19"/>
      <c r="B336" s="127">
        <f t="shared" si="10"/>
        <v>333</v>
      </c>
      <c r="C336" s="35"/>
      <c r="D336" s="15"/>
      <c r="E336" s="20">
        <v>1350</v>
      </c>
      <c r="F336" s="56">
        <v>1350</v>
      </c>
      <c r="G336" s="129" t="s">
        <v>143</v>
      </c>
      <c r="H336" s="21">
        <v>45677</v>
      </c>
      <c r="I336" s="20">
        <f t="shared" si="9"/>
        <v>0</v>
      </c>
    </row>
    <row r="337" spans="1:9" x14ac:dyDescent="0.25">
      <c r="A337" s="19"/>
      <c r="B337" s="127">
        <f t="shared" si="10"/>
        <v>334</v>
      </c>
      <c r="C337" s="35"/>
      <c r="D337" s="15"/>
      <c r="E337" s="20">
        <v>0</v>
      </c>
      <c r="F337" s="56"/>
      <c r="G337" s="129"/>
      <c r="H337" s="21"/>
      <c r="I337" s="20">
        <f t="shared" si="9"/>
        <v>0</v>
      </c>
    </row>
    <row r="338" spans="1:9" x14ac:dyDescent="0.25">
      <c r="A338" s="19"/>
      <c r="B338" s="127">
        <f t="shared" si="10"/>
        <v>335</v>
      </c>
      <c r="C338" s="35"/>
      <c r="D338" s="15"/>
      <c r="E338" s="20">
        <v>1350</v>
      </c>
      <c r="F338" s="56"/>
      <c r="G338" s="129"/>
      <c r="H338" s="21"/>
      <c r="I338" s="20">
        <f t="shared" si="9"/>
        <v>-1350</v>
      </c>
    </row>
    <row r="339" spans="1:9" x14ac:dyDescent="0.25">
      <c r="A339" s="19"/>
      <c r="B339" s="127">
        <f t="shared" si="10"/>
        <v>336</v>
      </c>
      <c r="C339" s="35"/>
      <c r="D339" s="15"/>
      <c r="E339" s="20">
        <v>1350</v>
      </c>
      <c r="F339" s="56">
        <v>3000</v>
      </c>
      <c r="G339" s="129" t="s">
        <v>144</v>
      </c>
      <c r="H339" s="21">
        <v>45672</v>
      </c>
      <c r="I339" s="20">
        <f t="shared" si="9"/>
        <v>1650</v>
      </c>
    </row>
    <row r="340" spans="1:9" x14ac:dyDescent="0.25">
      <c r="A340" s="19"/>
      <c r="B340" s="127">
        <f t="shared" si="10"/>
        <v>337</v>
      </c>
      <c r="C340" s="35"/>
      <c r="D340" s="15"/>
      <c r="E340" s="20">
        <v>1350</v>
      </c>
      <c r="F340" s="56"/>
      <c r="G340" s="129"/>
      <c r="H340" s="21"/>
      <c r="I340" s="20">
        <f t="shared" si="9"/>
        <v>-1350</v>
      </c>
    </row>
    <row r="341" spans="1:9" x14ac:dyDescent="0.25">
      <c r="A341" s="19"/>
      <c r="B341" s="127">
        <f t="shared" si="10"/>
        <v>338</v>
      </c>
      <c r="C341" s="35"/>
      <c r="D341" s="15"/>
      <c r="E341" s="20">
        <v>1350</v>
      </c>
      <c r="F341" s="56">
        <v>1350</v>
      </c>
      <c r="G341" s="129" t="s">
        <v>145</v>
      </c>
      <c r="H341" s="21">
        <v>45670</v>
      </c>
      <c r="I341" s="20">
        <f t="shared" ref="I341:I354" si="11">F341-E341</f>
        <v>0</v>
      </c>
    </row>
    <row r="342" spans="1:9" x14ac:dyDescent="0.25">
      <c r="A342" s="19"/>
      <c r="B342" s="127">
        <f t="shared" si="10"/>
        <v>339</v>
      </c>
      <c r="C342" s="35"/>
      <c r="D342" s="15"/>
      <c r="E342" s="20">
        <v>1350</v>
      </c>
      <c r="F342" s="56">
        <v>1350</v>
      </c>
      <c r="G342" s="129" t="s">
        <v>146</v>
      </c>
      <c r="H342" s="21">
        <v>45663</v>
      </c>
      <c r="I342" s="20">
        <f t="shared" si="11"/>
        <v>0</v>
      </c>
    </row>
    <row r="343" spans="1:9" x14ac:dyDescent="0.25">
      <c r="A343" s="19"/>
      <c r="B343" s="127">
        <f t="shared" si="10"/>
        <v>340</v>
      </c>
      <c r="C343" s="35"/>
      <c r="D343" s="15"/>
      <c r="E343" s="20">
        <v>0</v>
      </c>
      <c r="F343" s="56"/>
      <c r="G343" s="129"/>
      <c r="H343" s="21"/>
      <c r="I343" s="20">
        <f t="shared" si="11"/>
        <v>0</v>
      </c>
    </row>
    <row r="344" spans="1:9" x14ac:dyDescent="0.25">
      <c r="A344" s="19"/>
      <c r="B344" s="127">
        <f t="shared" si="10"/>
        <v>341</v>
      </c>
      <c r="C344" s="35"/>
      <c r="D344" s="15"/>
      <c r="E344" s="20">
        <v>1350</v>
      </c>
      <c r="F344" s="56"/>
      <c r="G344" s="129"/>
      <c r="H344" s="21"/>
      <c r="I344" s="20">
        <f t="shared" si="11"/>
        <v>-1350</v>
      </c>
    </row>
    <row r="345" spans="1:9" x14ac:dyDescent="0.25">
      <c r="A345" s="19"/>
      <c r="B345" s="127">
        <f t="shared" si="10"/>
        <v>342</v>
      </c>
      <c r="C345" s="35"/>
      <c r="D345" s="15"/>
      <c r="E345" s="20">
        <v>1350</v>
      </c>
      <c r="F345" s="56"/>
      <c r="G345" s="129"/>
      <c r="H345" s="21"/>
      <c r="I345" s="20">
        <f t="shared" si="11"/>
        <v>-1350</v>
      </c>
    </row>
    <row r="346" spans="1:9" x14ac:dyDescent="0.25">
      <c r="A346" s="19"/>
      <c r="B346" s="127">
        <f t="shared" si="10"/>
        <v>343</v>
      </c>
      <c r="C346" s="35"/>
      <c r="D346" s="15"/>
      <c r="E346" s="20">
        <v>1350</v>
      </c>
      <c r="F346" s="56"/>
      <c r="G346" s="129"/>
      <c r="H346" s="21"/>
      <c r="I346" s="20">
        <f t="shared" si="11"/>
        <v>-1350</v>
      </c>
    </row>
    <row r="347" spans="1:9" x14ac:dyDescent="0.25">
      <c r="A347" s="19"/>
      <c r="B347" s="127">
        <f t="shared" si="10"/>
        <v>344</v>
      </c>
      <c r="C347" s="35"/>
      <c r="D347" s="15"/>
      <c r="E347" s="20">
        <v>1350</v>
      </c>
      <c r="F347" s="56"/>
      <c r="G347" s="129"/>
      <c r="H347" s="21"/>
      <c r="I347" s="20">
        <f t="shared" si="11"/>
        <v>-1350</v>
      </c>
    </row>
    <row r="348" spans="1:9" x14ac:dyDescent="0.25">
      <c r="A348" s="19"/>
      <c r="B348" s="127">
        <f t="shared" si="10"/>
        <v>345</v>
      </c>
      <c r="C348" s="35"/>
      <c r="D348" s="15"/>
      <c r="E348" s="20">
        <v>1350</v>
      </c>
      <c r="F348" s="56"/>
      <c r="G348" s="129"/>
      <c r="H348" s="21"/>
      <c r="I348" s="20">
        <f t="shared" si="11"/>
        <v>-1350</v>
      </c>
    </row>
    <row r="349" spans="1:9" x14ac:dyDescent="0.25">
      <c r="A349" s="19"/>
      <c r="B349" s="127">
        <f t="shared" si="10"/>
        <v>346</v>
      </c>
      <c r="C349" s="35"/>
      <c r="D349" s="15"/>
      <c r="E349" s="20">
        <v>1350</v>
      </c>
      <c r="F349" s="56"/>
      <c r="G349" s="129"/>
      <c r="H349" s="21"/>
      <c r="I349" s="20">
        <f t="shared" si="11"/>
        <v>-1350</v>
      </c>
    </row>
    <row r="350" spans="1:9" x14ac:dyDescent="0.25">
      <c r="A350" s="19"/>
      <c r="B350" s="127">
        <f t="shared" si="10"/>
        <v>347</v>
      </c>
      <c r="C350" s="35"/>
      <c r="D350" s="15"/>
      <c r="E350" s="20">
        <v>1350</v>
      </c>
      <c r="F350" s="56"/>
      <c r="G350" s="129"/>
      <c r="H350" s="21"/>
      <c r="I350" s="20">
        <f t="shared" si="11"/>
        <v>-1350</v>
      </c>
    </row>
    <row r="351" spans="1:9" x14ac:dyDescent="0.25">
      <c r="A351" s="19"/>
      <c r="B351" s="127">
        <f t="shared" si="10"/>
        <v>348</v>
      </c>
      <c r="C351" s="35"/>
      <c r="D351" s="15"/>
      <c r="E351" s="20">
        <v>1350</v>
      </c>
      <c r="F351" s="56">
        <v>1500</v>
      </c>
      <c r="G351" s="129" t="s">
        <v>147</v>
      </c>
      <c r="H351" s="21">
        <v>45679</v>
      </c>
      <c r="I351" s="20">
        <f t="shared" si="11"/>
        <v>150</v>
      </c>
    </row>
    <row r="352" spans="1:9" x14ac:dyDescent="0.25">
      <c r="A352" s="19"/>
      <c r="B352" s="127">
        <f t="shared" si="10"/>
        <v>349</v>
      </c>
      <c r="C352" s="35"/>
      <c r="D352" s="15"/>
      <c r="E352" s="20">
        <v>1350</v>
      </c>
      <c r="F352" s="56">
        <v>1350</v>
      </c>
      <c r="G352" s="129" t="s">
        <v>148</v>
      </c>
      <c r="H352" s="21">
        <v>45667</v>
      </c>
      <c r="I352" s="20">
        <f t="shared" si="11"/>
        <v>0</v>
      </c>
    </row>
    <row r="353" spans="1:9" x14ac:dyDescent="0.25">
      <c r="A353" s="19"/>
      <c r="B353" s="127">
        <v>350</v>
      </c>
      <c r="C353" s="35"/>
      <c r="D353" s="15"/>
      <c r="E353" s="20">
        <v>1350</v>
      </c>
      <c r="F353" s="56">
        <v>1350</v>
      </c>
      <c r="G353" s="129" t="s">
        <v>149</v>
      </c>
      <c r="H353" s="21">
        <v>45671</v>
      </c>
      <c r="I353" s="20">
        <f t="shared" si="11"/>
        <v>0</v>
      </c>
    </row>
    <row r="354" spans="1:9" x14ac:dyDescent="0.25">
      <c r="A354" s="19"/>
      <c r="B354" s="127">
        <v>351</v>
      </c>
      <c r="C354" s="35"/>
      <c r="D354" s="15"/>
      <c r="E354" s="20">
        <v>0</v>
      </c>
      <c r="F354" s="56"/>
      <c r="G354" s="129"/>
      <c r="H354" s="21"/>
      <c r="I354" s="20">
        <f t="shared" si="11"/>
        <v>0</v>
      </c>
    </row>
    <row r="355" spans="1:9" x14ac:dyDescent="0.25">
      <c r="C355" s="109"/>
    </row>
    <row r="362" spans="1:9" x14ac:dyDescent="0.25">
      <c r="C362"/>
    </row>
    <row r="363" spans="1:9" x14ac:dyDescent="0.25">
      <c r="C363"/>
    </row>
    <row r="364" spans="1:9" x14ac:dyDescent="0.25">
      <c r="C364"/>
    </row>
    <row r="365" spans="1:9" x14ac:dyDescent="0.25">
      <c r="C365"/>
    </row>
    <row r="366" spans="1:9" x14ac:dyDescent="0.25">
      <c r="C366"/>
    </row>
    <row r="367" spans="1:9" x14ac:dyDescent="0.25">
      <c r="C367"/>
    </row>
    <row r="368" spans="1:9" x14ac:dyDescent="0.25">
      <c r="C368"/>
    </row>
    <row r="369" spans="3:3" x14ac:dyDescent="0.25">
      <c r="C369"/>
    </row>
    <row r="370" spans="3:3" x14ac:dyDescent="0.25">
      <c r="C370"/>
    </row>
    <row r="371" spans="3:3" x14ac:dyDescent="0.25">
      <c r="C371"/>
    </row>
    <row r="372" spans="3:3" x14ac:dyDescent="0.25">
      <c r="C372"/>
    </row>
    <row r="373" spans="3:3" x14ac:dyDescent="0.25">
      <c r="C373"/>
    </row>
    <row r="374" spans="3:3" x14ac:dyDescent="0.25">
      <c r="C374"/>
    </row>
    <row r="375" spans="3:3" x14ac:dyDescent="0.25">
      <c r="C375"/>
    </row>
    <row r="376" spans="3:3" x14ac:dyDescent="0.25">
      <c r="C376"/>
    </row>
    <row r="377" spans="3:3" x14ac:dyDescent="0.25">
      <c r="C377"/>
    </row>
    <row r="378" spans="3:3" x14ac:dyDescent="0.25">
      <c r="C378"/>
    </row>
    <row r="379" spans="3:3" x14ac:dyDescent="0.25">
      <c r="C379"/>
    </row>
    <row r="380" spans="3:3" x14ac:dyDescent="0.25">
      <c r="C380"/>
    </row>
    <row r="381" spans="3:3" x14ac:dyDescent="0.25">
      <c r="C381"/>
    </row>
    <row r="382" spans="3:3" x14ac:dyDescent="0.25">
      <c r="C382"/>
    </row>
    <row r="383" spans="3:3" x14ac:dyDescent="0.25">
      <c r="C383"/>
    </row>
    <row r="384" spans="3:3" x14ac:dyDescent="0.25">
      <c r="C384"/>
    </row>
    <row r="385" spans="3:3" x14ac:dyDescent="0.25">
      <c r="C385"/>
    </row>
    <row r="386" spans="3:3" x14ac:dyDescent="0.25">
      <c r="C386"/>
    </row>
    <row r="387" spans="3:3" x14ac:dyDescent="0.25">
      <c r="C387"/>
    </row>
    <row r="388" spans="3:3" x14ac:dyDescent="0.25">
      <c r="C388"/>
    </row>
    <row r="389" spans="3:3" x14ac:dyDescent="0.25">
      <c r="C389"/>
    </row>
    <row r="390" spans="3:3" x14ac:dyDescent="0.25">
      <c r="C390"/>
    </row>
    <row r="391" spans="3:3" x14ac:dyDescent="0.25">
      <c r="C391"/>
    </row>
    <row r="392" spans="3:3" x14ac:dyDescent="0.25">
      <c r="C392"/>
    </row>
    <row r="393" spans="3:3" x14ac:dyDescent="0.25">
      <c r="C393"/>
    </row>
    <row r="394" spans="3:3" x14ac:dyDescent="0.25">
      <c r="C394"/>
    </row>
    <row r="395" spans="3:3" x14ac:dyDescent="0.25">
      <c r="C395"/>
    </row>
    <row r="396" spans="3:3" x14ac:dyDescent="0.25">
      <c r="C396"/>
    </row>
    <row r="397" spans="3:3" x14ac:dyDescent="0.25">
      <c r="C397"/>
    </row>
    <row r="398" spans="3:3" x14ac:dyDescent="0.25">
      <c r="C398"/>
    </row>
    <row r="399" spans="3:3" x14ac:dyDescent="0.25">
      <c r="C399"/>
    </row>
    <row r="400" spans="3:3" x14ac:dyDescent="0.25">
      <c r="C400"/>
    </row>
    <row r="401" spans="3:3" x14ac:dyDescent="0.25">
      <c r="C401"/>
    </row>
    <row r="402" spans="3:3" x14ac:dyDescent="0.25">
      <c r="C402"/>
    </row>
    <row r="403" spans="3:3" x14ac:dyDescent="0.25">
      <c r="C403"/>
    </row>
    <row r="404" spans="3:3" x14ac:dyDescent="0.25">
      <c r="C404"/>
    </row>
    <row r="405" spans="3:3" x14ac:dyDescent="0.25">
      <c r="C405"/>
    </row>
    <row r="406" spans="3:3" x14ac:dyDescent="0.25">
      <c r="C406"/>
    </row>
    <row r="407" spans="3:3" x14ac:dyDescent="0.25">
      <c r="C407"/>
    </row>
    <row r="408" spans="3:3" x14ac:dyDescent="0.25">
      <c r="C408"/>
    </row>
    <row r="409" spans="3:3" x14ac:dyDescent="0.25">
      <c r="C409"/>
    </row>
    <row r="410" spans="3:3" x14ac:dyDescent="0.25">
      <c r="C410"/>
    </row>
    <row r="411" spans="3:3" x14ac:dyDescent="0.25">
      <c r="C411"/>
    </row>
    <row r="412" spans="3:3" x14ac:dyDescent="0.25">
      <c r="C412"/>
    </row>
    <row r="413" spans="3:3" x14ac:dyDescent="0.25">
      <c r="C413"/>
    </row>
    <row r="414" spans="3:3" x14ac:dyDescent="0.25">
      <c r="C414"/>
    </row>
    <row r="415" spans="3:3" x14ac:dyDescent="0.25">
      <c r="C415"/>
    </row>
    <row r="416" spans="3:3" x14ac:dyDescent="0.25">
      <c r="C416"/>
    </row>
    <row r="417" spans="3:3" x14ac:dyDescent="0.25">
      <c r="C417"/>
    </row>
    <row r="418" spans="3:3" x14ac:dyDescent="0.25">
      <c r="C418"/>
    </row>
    <row r="419" spans="3:3" x14ac:dyDescent="0.25">
      <c r="C419"/>
    </row>
    <row r="420" spans="3:3" x14ac:dyDescent="0.25">
      <c r="C420"/>
    </row>
    <row r="421" spans="3:3" x14ac:dyDescent="0.25">
      <c r="C421"/>
    </row>
    <row r="422" spans="3:3" x14ac:dyDescent="0.25">
      <c r="C422"/>
    </row>
    <row r="423" spans="3:3" x14ac:dyDescent="0.25">
      <c r="C423"/>
    </row>
    <row r="424" spans="3:3" x14ac:dyDescent="0.25">
      <c r="C424"/>
    </row>
    <row r="425" spans="3:3" x14ac:dyDescent="0.25">
      <c r="C425"/>
    </row>
    <row r="426" spans="3:3" x14ac:dyDescent="0.25">
      <c r="C426"/>
    </row>
    <row r="427" spans="3:3" x14ac:dyDescent="0.25">
      <c r="C427"/>
    </row>
    <row r="428" spans="3:3" x14ac:dyDescent="0.25">
      <c r="C428"/>
    </row>
    <row r="429" spans="3:3" x14ac:dyDescent="0.25">
      <c r="C429"/>
    </row>
    <row r="430" spans="3:3" x14ac:dyDescent="0.25">
      <c r="C430"/>
    </row>
    <row r="431" spans="3:3" x14ac:dyDescent="0.25">
      <c r="C431"/>
    </row>
    <row r="432" spans="3:3" x14ac:dyDescent="0.25"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</sheetData>
  <autoFilter ref="A5:I354" xr:uid="{00000000-0009-0000-0000-000001000000}"/>
  <mergeCells count="3">
    <mergeCell ref="C3:I4"/>
    <mergeCell ref="A159:A160"/>
    <mergeCell ref="A129:A130"/>
  </mergeCells>
  <conditionalFormatting sqref="I1:I1048576">
    <cfRule type="cellIs" dxfId="26" priority="2" operator="lessThan">
      <formula>0</formula>
    </cfRule>
  </conditionalFormatting>
  <pageMargins left="0.7" right="0.7" top="0.75" bottom="0.75" header="0.3" footer="0.3"/>
  <pageSetup paperSize="9" scale="67" fitToHeight="0" orientation="portrait" horizontalDpi="0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DD1D24-CBBB-46D9-BD93-4A75B9844C8C}">
  <sheetPr codeName="Лист20">
    <tabColor theme="2" tint="-0.499984740745262"/>
  </sheetPr>
  <dimension ref="A1:I542"/>
  <sheetViews>
    <sheetView workbookViewId="0">
      <selection activeCell="I6" sqref="I6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27" t="s">
        <v>4</v>
      </c>
      <c r="C3" s="173">
        <v>46174</v>
      </c>
      <c r="D3" s="174"/>
      <c r="E3" s="174"/>
      <c r="F3" s="174"/>
      <c r="G3" s="175"/>
      <c r="H3" s="174"/>
      <c r="I3" s="174"/>
    </row>
    <row r="4" spans="1:9" x14ac:dyDescent="0.25">
      <c r="A4" s="16" t="s">
        <v>5</v>
      </c>
      <c r="B4" s="14" t="s">
        <v>6</v>
      </c>
      <c r="C4" s="174"/>
      <c r="D4" s="174"/>
      <c r="E4" s="174"/>
      <c r="F4" s="174"/>
      <c r="G4" s="175"/>
      <c r="H4" s="174"/>
      <c r="I4" s="174"/>
    </row>
    <row r="5" spans="1:9" s="133" customFormat="1" ht="28.5" x14ac:dyDescent="0.25">
      <c r="A5" s="131"/>
      <c r="B5" s="131" t="s">
        <v>8</v>
      </c>
      <c r="C5" s="131" t="s">
        <v>9</v>
      </c>
      <c r="D5" s="131" t="s">
        <v>54</v>
      </c>
      <c r="E5" s="131" t="s">
        <v>55</v>
      </c>
      <c r="F5" s="131" t="s">
        <v>12</v>
      </c>
      <c r="G5" s="131" t="s">
        <v>56</v>
      </c>
      <c r="H5" s="131" t="s">
        <v>57</v>
      </c>
      <c r="I5" s="132" t="s">
        <v>58</v>
      </c>
    </row>
    <row r="6" spans="1:9" x14ac:dyDescent="0.25">
      <c r="A6" s="19"/>
      <c r="B6" s="127">
        <v>1</v>
      </c>
      <c r="C6" s="68"/>
      <c r="D6" s="15"/>
      <c r="E6" s="20"/>
      <c r="F6" s="20"/>
      <c r="G6" s="121"/>
      <c r="H6" s="120"/>
      <c r="I6" s="20">
        <f>май.26!I6+июн.26!F6-июн.26!E6</f>
        <v>-5400</v>
      </c>
    </row>
    <row r="7" spans="1:9" x14ac:dyDescent="0.25">
      <c r="A7" s="19"/>
      <c r="B7" s="127">
        <v>2</v>
      </c>
      <c r="C7" s="68"/>
      <c r="D7" s="15"/>
      <c r="E7" s="20"/>
      <c r="F7" s="20"/>
      <c r="G7" s="121"/>
      <c r="H7" s="120"/>
      <c r="I7" s="20">
        <f>май.26!I7+июн.26!F7-июн.26!E7</f>
        <v>-1350</v>
      </c>
    </row>
    <row r="8" spans="1:9" x14ac:dyDescent="0.25">
      <c r="A8" s="19"/>
      <c r="B8" s="127">
        <v>3</v>
      </c>
      <c r="C8" s="68"/>
      <c r="D8" s="15"/>
      <c r="E8" s="20"/>
      <c r="F8" s="20"/>
      <c r="G8" s="121"/>
      <c r="H8" s="120"/>
      <c r="I8" s="20">
        <f>май.26!I8+июн.26!F8-июн.26!E8</f>
        <v>-1350</v>
      </c>
    </row>
    <row r="9" spans="1:9" x14ac:dyDescent="0.25">
      <c r="A9" s="19"/>
      <c r="B9" s="127">
        <v>4</v>
      </c>
      <c r="C9" s="68"/>
      <c r="D9" s="15"/>
      <c r="E9" s="20"/>
      <c r="F9" s="20"/>
      <c r="G9" s="121"/>
      <c r="H9" s="120"/>
      <c r="I9" s="20">
        <f>май.26!I9+июн.26!F9-июн.26!E9</f>
        <v>-2177</v>
      </c>
    </row>
    <row r="10" spans="1:9" x14ac:dyDescent="0.25">
      <c r="A10" s="19"/>
      <c r="B10" s="127">
        <v>5</v>
      </c>
      <c r="C10" s="68"/>
      <c r="D10" s="15"/>
      <c r="E10" s="20"/>
      <c r="F10" s="20"/>
      <c r="G10" s="121"/>
      <c r="H10" s="120"/>
      <c r="I10" s="20">
        <f>май.26!I10+июн.26!F10-июн.26!E10</f>
        <v>550</v>
      </c>
    </row>
    <row r="11" spans="1:9" x14ac:dyDescent="0.25">
      <c r="A11" s="19"/>
      <c r="B11" s="127">
        <v>6</v>
      </c>
      <c r="C11" s="67"/>
      <c r="D11" s="15"/>
      <c r="E11" s="20"/>
      <c r="F11" s="20"/>
      <c r="G11" s="121"/>
      <c r="H11" s="120"/>
      <c r="I11" s="20">
        <f>май.26!I11+июн.26!F11-июн.26!E11</f>
        <v>-18900</v>
      </c>
    </row>
    <row r="12" spans="1:9" x14ac:dyDescent="0.25">
      <c r="A12" s="19"/>
      <c r="B12" s="127">
        <v>7</v>
      </c>
      <c r="C12" s="68"/>
      <c r="D12" s="15"/>
      <c r="E12" s="20"/>
      <c r="F12" s="20"/>
      <c r="G12" s="121"/>
      <c r="H12" s="120"/>
      <c r="I12" s="20">
        <f>май.26!I12+июн.26!F12-июн.26!E12</f>
        <v>11600</v>
      </c>
    </row>
    <row r="13" spans="1:9" x14ac:dyDescent="0.25">
      <c r="A13" s="19"/>
      <c r="B13" s="127">
        <v>8</v>
      </c>
      <c r="C13" s="67"/>
      <c r="D13" s="15"/>
      <c r="E13" s="20"/>
      <c r="F13" s="20"/>
      <c r="G13" s="121"/>
      <c r="H13" s="120"/>
      <c r="I13" s="20">
        <f>май.26!I13+июн.26!F13-июн.26!E13</f>
        <v>-1350</v>
      </c>
    </row>
    <row r="14" spans="1:9" x14ac:dyDescent="0.25">
      <c r="A14" s="22"/>
      <c r="B14" s="127" t="s">
        <v>17</v>
      </c>
      <c r="C14" s="68"/>
      <c r="D14" s="15"/>
      <c r="E14" s="20"/>
      <c r="F14" s="20"/>
      <c r="G14" s="121"/>
      <c r="H14" s="120"/>
      <c r="I14" s="20">
        <f>май.26!I14+июн.26!F14-июн.26!E14</f>
        <v>-56700</v>
      </c>
    </row>
    <row r="15" spans="1:9" x14ac:dyDescent="0.25">
      <c r="A15" s="22"/>
      <c r="B15" s="127">
        <v>11</v>
      </c>
      <c r="C15" s="67"/>
      <c r="D15" s="15"/>
      <c r="E15" s="20"/>
      <c r="F15" s="20"/>
      <c r="G15" s="121"/>
      <c r="H15" s="120"/>
      <c r="I15" s="20">
        <f>май.26!I15+июн.26!F15-июн.26!E15</f>
        <v>-5400</v>
      </c>
    </row>
    <row r="16" spans="1:9" x14ac:dyDescent="0.25">
      <c r="A16" s="19"/>
      <c r="B16" s="127">
        <v>12</v>
      </c>
      <c r="C16" s="67"/>
      <c r="D16" s="15"/>
      <c r="E16" s="20"/>
      <c r="F16" s="20"/>
      <c r="G16" s="121"/>
      <c r="H16" s="120"/>
      <c r="I16" s="20">
        <f>май.26!I16+июн.26!F16-июн.26!E16</f>
        <v>-2700</v>
      </c>
    </row>
    <row r="17" spans="1:9" x14ac:dyDescent="0.25">
      <c r="A17" s="22"/>
      <c r="B17" s="127">
        <v>13</v>
      </c>
      <c r="C17" s="67"/>
      <c r="D17" s="15"/>
      <c r="E17" s="20"/>
      <c r="F17" s="20"/>
      <c r="G17" s="121"/>
      <c r="H17" s="120"/>
      <c r="I17" s="20">
        <f>май.26!I17+июн.26!F17-июн.26!E17</f>
        <v>-4050</v>
      </c>
    </row>
    <row r="18" spans="1:9" x14ac:dyDescent="0.25">
      <c r="A18" s="22"/>
      <c r="B18" s="127">
        <v>14</v>
      </c>
      <c r="C18" s="67"/>
      <c r="D18" s="15"/>
      <c r="E18" s="20"/>
      <c r="F18" s="20"/>
      <c r="G18" s="121"/>
      <c r="H18" s="120"/>
      <c r="I18" s="20">
        <f>май.26!I18+июн.26!F18-июн.26!E18</f>
        <v>-2700</v>
      </c>
    </row>
    <row r="19" spans="1:9" x14ac:dyDescent="0.25">
      <c r="A19" s="22"/>
      <c r="B19" s="127" t="s">
        <v>18</v>
      </c>
      <c r="C19" s="67"/>
      <c r="D19" s="15"/>
      <c r="E19" s="20"/>
      <c r="F19" s="20"/>
      <c r="G19" s="121"/>
      <c r="H19" s="120"/>
      <c r="I19" s="20">
        <f>май.26!I19+июн.26!F19-июн.26!E19</f>
        <v>-1350</v>
      </c>
    </row>
    <row r="20" spans="1:9" x14ac:dyDescent="0.25">
      <c r="A20" s="22"/>
      <c r="B20" s="127">
        <v>17</v>
      </c>
      <c r="C20" s="67"/>
      <c r="D20" s="15"/>
      <c r="E20" s="20"/>
      <c r="F20" s="20"/>
      <c r="G20" s="121"/>
      <c r="H20" s="120"/>
      <c r="I20" s="20">
        <f>май.26!I20+июн.26!F20-июн.26!E20</f>
        <v>-1350</v>
      </c>
    </row>
    <row r="21" spans="1:9" x14ac:dyDescent="0.25">
      <c r="A21" s="22"/>
      <c r="B21" s="127">
        <v>18</v>
      </c>
      <c r="C21" s="67"/>
      <c r="D21" s="15"/>
      <c r="E21" s="20"/>
      <c r="F21" s="20"/>
      <c r="G21" s="121"/>
      <c r="H21" s="120"/>
      <c r="I21" s="20">
        <f>май.26!I21+июн.26!F21-июн.26!E21</f>
        <v>-2700</v>
      </c>
    </row>
    <row r="22" spans="1:9" x14ac:dyDescent="0.25">
      <c r="A22" s="19"/>
      <c r="B22" s="127">
        <v>19</v>
      </c>
      <c r="C22" s="67"/>
      <c r="D22" s="15"/>
      <c r="E22" s="20"/>
      <c r="F22" s="20"/>
      <c r="G22" s="121"/>
      <c r="H22" s="120"/>
      <c r="I22" s="20">
        <f>май.26!I22+июн.26!F22-июн.26!E22</f>
        <v>-1350</v>
      </c>
    </row>
    <row r="23" spans="1:9" x14ac:dyDescent="0.25">
      <c r="A23" s="22"/>
      <c r="B23" s="127">
        <v>20</v>
      </c>
      <c r="C23" s="67"/>
      <c r="D23" s="15"/>
      <c r="E23" s="20"/>
      <c r="F23" s="20"/>
      <c r="G23" s="121"/>
      <c r="H23" s="120"/>
      <c r="I23" s="20">
        <f>май.26!I23+июн.26!F23-июн.26!E23</f>
        <v>-5400</v>
      </c>
    </row>
    <row r="24" spans="1:9" x14ac:dyDescent="0.25">
      <c r="A24" s="22"/>
      <c r="B24" s="127">
        <v>21</v>
      </c>
      <c r="C24" s="67"/>
      <c r="D24" s="15"/>
      <c r="E24" s="20"/>
      <c r="F24" s="20"/>
      <c r="G24" s="121"/>
      <c r="H24" s="120"/>
      <c r="I24" s="20">
        <f>май.26!I24+июн.26!F24-июн.26!E24</f>
        <v>-2700</v>
      </c>
    </row>
    <row r="25" spans="1:9" x14ac:dyDescent="0.25">
      <c r="A25" s="22"/>
      <c r="B25" s="127">
        <v>22</v>
      </c>
      <c r="C25" s="67"/>
      <c r="D25" s="15"/>
      <c r="E25" s="20"/>
      <c r="F25" s="20"/>
      <c r="G25" s="121"/>
      <c r="H25" s="120"/>
      <c r="I25" s="20">
        <f>май.26!I25+июн.26!F25-июн.26!E25</f>
        <v>-2700</v>
      </c>
    </row>
    <row r="26" spans="1:9" x14ac:dyDescent="0.25">
      <c r="A26" s="22"/>
      <c r="B26" s="127" t="s">
        <v>19</v>
      </c>
      <c r="C26" s="67"/>
      <c r="D26" s="15"/>
      <c r="E26" s="20"/>
      <c r="F26" s="20"/>
      <c r="G26" s="121"/>
      <c r="H26" s="120"/>
      <c r="I26" s="20">
        <f>май.26!I26+июн.26!F26-июн.26!E26</f>
        <v>-37800</v>
      </c>
    </row>
    <row r="27" spans="1:9" x14ac:dyDescent="0.25">
      <c r="A27" s="19"/>
      <c r="B27" s="127">
        <v>25</v>
      </c>
      <c r="C27" s="67"/>
      <c r="D27" s="15"/>
      <c r="E27" s="20"/>
      <c r="F27" s="20"/>
      <c r="G27" s="121"/>
      <c r="H27" s="120"/>
      <c r="I27" s="20">
        <f>май.26!I27+июн.26!F27-июн.26!E27</f>
        <v>-2700</v>
      </c>
    </row>
    <row r="28" spans="1:9" x14ac:dyDescent="0.25">
      <c r="A28" s="22"/>
      <c r="B28" s="127">
        <v>26</v>
      </c>
      <c r="C28" s="67"/>
      <c r="D28" s="15"/>
      <c r="E28" s="20"/>
      <c r="F28" s="20"/>
      <c r="G28" s="121"/>
      <c r="H28" s="120"/>
      <c r="I28" s="20">
        <f>май.26!I28+июн.26!F28-июн.26!E28</f>
        <v>1350</v>
      </c>
    </row>
    <row r="29" spans="1:9" x14ac:dyDescent="0.25">
      <c r="A29" s="22"/>
      <c r="B29" s="127">
        <v>27</v>
      </c>
      <c r="C29" s="67"/>
      <c r="D29" s="15"/>
      <c r="E29" s="20"/>
      <c r="F29" s="20"/>
      <c r="G29" s="121"/>
      <c r="H29" s="120"/>
      <c r="I29" s="20">
        <f>май.26!I29+июн.26!F29-июн.26!E29</f>
        <v>1350</v>
      </c>
    </row>
    <row r="30" spans="1:9" x14ac:dyDescent="0.25">
      <c r="A30" s="22"/>
      <c r="B30" s="127">
        <v>28</v>
      </c>
      <c r="C30" s="67"/>
      <c r="D30" s="15"/>
      <c r="E30" s="20"/>
      <c r="F30" s="20"/>
      <c r="G30" s="121"/>
      <c r="H30" s="120"/>
      <c r="I30" s="20">
        <f>май.26!I30+июн.26!F30-июн.26!E30</f>
        <v>0</v>
      </c>
    </row>
    <row r="31" spans="1:9" x14ac:dyDescent="0.25">
      <c r="A31" s="22"/>
      <c r="B31" s="127">
        <v>29</v>
      </c>
      <c r="C31" s="67"/>
      <c r="D31" s="15"/>
      <c r="E31" s="20"/>
      <c r="F31" s="20"/>
      <c r="G31" s="121"/>
      <c r="H31" s="120"/>
      <c r="I31" s="20">
        <f>май.26!I31+июн.26!F31-июн.26!E31</f>
        <v>-5400</v>
      </c>
    </row>
    <row r="32" spans="1:9" x14ac:dyDescent="0.25">
      <c r="A32" s="19"/>
      <c r="B32" s="127" t="s">
        <v>20</v>
      </c>
      <c r="C32" s="67"/>
      <c r="D32" s="15"/>
      <c r="E32" s="20"/>
      <c r="F32" s="20"/>
      <c r="G32" s="121"/>
      <c r="H32" s="120"/>
      <c r="I32" s="20">
        <f>май.26!I32+июн.26!F32-июн.26!E32</f>
        <v>-8100</v>
      </c>
    </row>
    <row r="33" spans="1:9" x14ac:dyDescent="0.25">
      <c r="A33" s="19"/>
      <c r="B33" s="127">
        <v>32</v>
      </c>
      <c r="C33" s="67"/>
      <c r="D33" s="15"/>
      <c r="E33" s="20"/>
      <c r="F33" s="20"/>
      <c r="G33" s="121"/>
      <c r="H33" s="120"/>
      <c r="I33" s="20">
        <f>май.26!I33+июн.26!F33-июн.26!E33</f>
        <v>9500</v>
      </c>
    </row>
    <row r="34" spans="1:9" x14ac:dyDescent="0.25">
      <c r="A34" s="22"/>
      <c r="B34" s="127">
        <v>34</v>
      </c>
      <c r="C34" s="67"/>
      <c r="D34" s="15"/>
      <c r="E34" s="20"/>
      <c r="F34" s="20"/>
      <c r="G34" s="121"/>
      <c r="H34" s="120"/>
      <c r="I34" s="20">
        <f>май.26!I34+июн.26!F34-июн.26!E34</f>
        <v>-2400</v>
      </c>
    </row>
    <row r="35" spans="1:9" x14ac:dyDescent="0.25">
      <c r="A35" s="22"/>
      <c r="B35" s="127">
        <v>35</v>
      </c>
      <c r="C35" s="67"/>
      <c r="D35" s="15"/>
      <c r="E35" s="20"/>
      <c r="F35" s="20"/>
      <c r="G35" s="121"/>
      <c r="H35" s="120"/>
      <c r="I35" s="20">
        <f>май.26!I35+июн.26!F35-июн.26!E35</f>
        <v>9450</v>
      </c>
    </row>
    <row r="36" spans="1:9" x14ac:dyDescent="0.25">
      <c r="A36" s="22"/>
      <c r="B36" s="127">
        <v>36</v>
      </c>
      <c r="C36" s="67"/>
      <c r="D36" s="15"/>
      <c r="E36" s="20"/>
      <c r="F36" s="20"/>
      <c r="G36" s="121"/>
      <c r="H36" s="120"/>
      <c r="I36" s="20">
        <f>май.26!I36+июн.26!F36-июн.26!E36</f>
        <v>-4050</v>
      </c>
    </row>
    <row r="37" spans="1:9" x14ac:dyDescent="0.25">
      <c r="A37" s="22"/>
      <c r="B37" s="127">
        <v>37</v>
      </c>
      <c r="C37" s="67"/>
      <c r="D37" s="15"/>
      <c r="E37" s="20"/>
      <c r="F37" s="20"/>
      <c r="G37" s="121"/>
      <c r="H37" s="120"/>
      <c r="I37" s="20">
        <f>май.26!I37+июн.26!F37-июн.26!E37</f>
        <v>-11400</v>
      </c>
    </row>
    <row r="38" spans="1:9" x14ac:dyDescent="0.25">
      <c r="A38" s="22"/>
      <c r="B38" s="127" t="s">
        <v>21</v>
      </c>
      <c r="C38" s="67"/>
      <c r="D38" s="15"/>
      <c r="E38" s="20"/>
      <c r="F38" s="20"/>
      <c r="G38" s="121"/>
      <c r="H38" s="120"/>
      <c r="I38" s="20">
        <f>май.26!I38+июн.26!F38-июн.26!E38</f>
        <v>-1000</v>
      </c>
    </row>
    <row r="39" spans="1:9" x14ac:dyDescent="0.25">
      <c r="A39" s="23"/>
      <c r="B39" s="127">
        <v>38</v>
      </c>
      <c r="C39" s="68"/>
      <c r="D39" s="15"/>
      <c r="E39" s="20"/>
      <c r="F39" s="20"/>
      <c r="G39" s="121"/>
      <c r="H39" s="120"/>
      <c r="I39" s="20">
        <f>май.26!I39+июн.26!F39-июн.26!E39</f>
        <v>-3150</v>
      </c>
    </row>
    <row r="40" spans="1:9" x14ac:dyDescent="0.25">
      <c r="A40" s="23"/>
      <c r="B40" s="127">
        <v>39</v>
      </c>
      <c r="C40" s="68"/>
      <c r="D40" s="15"/>
      <c r="E40" s="20"/>
      <c r="F40" s="20"/>
      <c r="G40" s="121"/>
      <c r="H40" s="120"/>
      <c r="I40" s="20">
        <f>май.26!I40+июн.26!F40-июн.26!E40</f>
        <v>-4050</v>
      </c>
    </row>
    <row r="41" spans="1:9" x14ac:dyDescent="0.25">
      <c r="A41" s="23"/>
      <c r="B41" s="127">
        <v>40</v>
      </c>
      <c r="C41" s="68"/>
      <c r="D41" s="15"/>
      <c r="E41" s="20"/>
      <c r="F41" s="20"/>
      <c r="G41" s="121"/>
      <c r="H41" s="120"/>
      <c r="I41" s="20">
        <f>май.26!I41+июн.26!F41-июн.26!E41</f>
        <v>1350</v>
      </c>
    </row>
    <row r="42" spans="1:9" x14ac:dyDescent="0.25">
      <c r="A42" s="23"/>
      <c r="B42" s="127">
        <v>41</v>
      </c>
      <c r="C42" s="68"/>
      <c r="D42" s="15"/>
      <c r="E42" s="20"/>
      <c r="F42" s="20"/>
      <c r="G42" s="121"/>
      <c r="H42" s="120"/>
      <c r="I42" s="20">
        <f>май.26!I42+июн.26!F42-июн.26!E42</f>
        <v>-2700</v>
      </c>
    </row>
    <row r="43" spans="1:9" x14ac:dyDescent="0.25">
      <c r="A43" s="23"/>
      <c r="B43" s="127">
        <v>42</v>
      </c>
      <c r="C43" s="67"/>
      <c r="D43" s="15"/>
      <c r="E43" s="20"/>
      <c r="F43" s="20"/>
      <c r="G43" s="121"/>
      <c r="H43" s="120"/>
      <c r="I43" s="20">
        <f>май.26!I43+июн.26!F43-июн.26!E43</f>
        <v>-2700</v>
      </c>
    </row>
    <row r="44" spans="1:9" x14ac:dyDescent="0.25">
      <c r="A44" s="23"/>
      <c r="B44" s="127">
        <v>43</v>
      </c>
      <c r="C44" s="68"/>
      <c r="D44" s="15"/>
      <c r="E44" s="20"/>
      <c r="F44" s="20"/>
      <c r="G44" s="121"/>
      <c r="H44" s="120"/>
      <c r="I44" s="20">
        <f>май.26!I44+июн.26!F44-июн.26!E44</f>
        <v>-2700</v>
      </c>
    </row>
    <row r="45" spans="1:9" x14ac:dyDescent="0.25">
      <c r="A45" s="23"/>
      <c r="B45" s="127">
        <v>44</v>
      </c>
      <c r="C45" s="68"/>
      <c r="D45" s="15"/>
      <c r="E45" s="20"/>
      <c r="F45" s="20"/>
      <c r="G45" s="121"/>
      <c r="H45" s="120"/>
      <c r="I45" s="20">
        <f>май.26!I45+июн.26!F45-июн.26!E45</f>
        <v>0</v>
      </c>
    </row>
    <row r="46" spans="1:9" x14ac:dyDescent="0.25">
      <c r="A46" s="23"/>
      <c r="B46" s="127">
        <v>45</v>
      </c>
      <c r="C46" s="68"/>
      <c r="D46" s="15"/>
      <c r="E46" s="20"/>
      <c r="F46" s="20"/>
      <c r="G46" s="121"/>
      <c r="H46" s="120"/>
      <c r="I46" s="20">
        <f>май.26!I46+июн.26!F46-июн.26!E46</f>
        <v>3450</v>
      </c>
    </row>
    <row r="47" spans="1:9" x14ac:dyDescent="0.25">
      <c r="A47" s="23"/>
      <c r="B47" s="127">
        <v>46</v>
      </c>
      <c r="C47" s="68"/>
      <c r="D47" s="15"/>
      <c r="E47" s="20"/>
      <c r="F47" s="20"/>
      <c r="G47" s="121"/>
      <c r="H47" s="120"/>
      <c r="I47" s="20">
        <f>май.26!I47+июн.26!F47-июн.26!E47</f>
        <v>-2700</v>
      </c>
    </row>
    <row r="48" spans="1:9" x14ac:dyDescent="0.25">
      <c r="A48" s="23"/>
      <c r="B48" s="127">
        <v>47</v>
      </c>
      <c r="C48" s="68"/>
      <c r="D48" s="15"/>
      <c r="E48" s="20"/>
      <c r="F48" s="20"/>
      <c r="G48" s="121"/>
      <c r="H48" s="120"/>
      <c r="I48" s="20">
        <f>май.26!I48+июн.26!F48-июн.26!E48</f>
        <v>-2700</v>
      </c>
    </row>
    <row r="49" spans="1:9" x14ac:dyDescent="0.25">
      <c r="A49" s="23"/>
      <c r="B49" s="127">
        <v>48</v>
      </c>
      <c r="C49" s="68"/>
      <c r="D49" s="15"/>
      <c r="E49" s="20"/>
      <c r="F49" s="20"/>
      <c r="G49" s="121"/>
      <c r="H49" s="120"/>
      <c r="I49" s="20">
        <f>май.26!I49+июн.26!F49-июн.26!E49</f>
        <v>-2700</v>
      </c>
    </row>
    <row r="50" spans="1:9" x14ac:dyDescent="0.25">
      <c r="A50" s="22"/>
      <c r="B50" s="127">
        <v>49</v>
      </c>
      <c r="C50" s="68"/>
      <c r="D50" s="15"/>
      <c r="E50" s="20"/>
      <c r="F50" s="20"/>
      <c r="G50" s="121"/>
      <c r="H50" s="120"/>
      <c r="I50" s="20">
        <f>май.26!I50+июн.26!F50-июн.26!E50</f>
        <v>-2700</v>
      </c>
    </row>
    <row r="51" spans="1:9" x14ac:dyDescent="0.25">
      <c r="A51" s="22"/>
      <c r="B51" s="127" t="s">
        <v>22</v>
      </c>
      <c r="C51" s="68"/>
      <c r="D51" s="15"/>
      <c r="E51" s="20"/>
      <c r="F51" s="20"/>
      <c r="G51" s="121"/>
      <c r="H51" s="120"/>
      <c r="I51" s="20">
        <f>май.26!I51+июн.26!F51-июн.26!E51</f>
        <v>-16550</v>
      </c>
    </row>
    <row r="52" spans="1:9" x14ac:dyDescent="0.25">
      <c r="A52" s="22"/>
      <c r="B52" s="127">
        <v>50</v>
      </c>
      <c r="C52" s="68"/>
      <c r="D52" s="15"/>
      <c r="E52" s="20"/>
      <c r="F52" s="20"/>
      <c r="G52" s="121"/>
      <c r="H52" s="120"/>
      <c r="I52" s="20">
        <f>май.26!I52+июн.26!F52-июн.26!E52</f>
        <v>1350</v>
      </c>
    </row>
    <row r="53" spans="1:9" x14ac:dyDescent="0.25">
      <c r="A53" s="22"/>
      <c r="B53" s="127">
        <v>51</v>
      </c>
      <c r="C53" s="68"/>
      <c r="D53" s="15"/>
      <c r="E53" s="20"/>
      <c r="F53" s="20"/>
      <c r="G53" s="121"/>
      <c r="H53" s="120"/>
      <c r="I53" s="20">
        <f>май.26!I53+июн.26!F53-июн.26!E53</f>
        <v>-18900</v>
      </c>
    </row>
    <row r="54" spans="1:9" x14ac:dyDescent="0.25">
      <c r="A54" s="22"/>
      <c r="B54" s="127" t="s">
        <v>23</v>
      </c>
      <c r="C54" s="68"/>
      <c r="D54" s="15"/>
      <c r="E54" s="20"/>
      <c r="F54" s="20"/>
      <c r="G54" s="121"/>
      <c r="H54" s="120"/>
      <c r="I54" s="20">
        <f>май.26!I54+июн.26!F54-июн.26!E54</f>
        <v>-18900</v>
      </c>
    </row>
    <row r="55" spans="1:9" x14ac:dyDescent="0.25">
      <c r="A55" s="22"/>
      <c r="B55" s="127">
        <v>52</v>
      </c>
      <c r="C55" s="68"/>
      <c r="D55" s="15"/>
      <c r="E55" s="20"/>
      <c r="F55" s="20"/>
      <c r="G55" s="121"/>
      <c r="H55" s="120"/>
      <c r="I55" s="20">
        <f>май.26!I55+июн.26!F55-июн.26!E55</f>
        <v>-18900</v>
      </c>
    </row>
    <row r="56" spans="1:9" x14ac:dyDescent="0.25">
      <c r="A56" s="22"/>
      <c r="B56" s="127">
        <v>53</v>
      </c>
      <c r="C56" s="68"/>
      <c r="D56" s="15"/>
      <c r="E56" s="20"/>
      <c r="F56" s="20"/>
      <c r="G56" s="121"/>
      <c r="H56" s="120"/>
      <c r="I56" s="20">
        <f>май.26!I56+июн.26!F56-июн.26!E56</f>
        <v>2550</v>
      </c>
    </row>
    <row r="57" spans="1:9" x14ac:dyDescent="0.25">
      <c r="A57" s="22"/>
      <c r="B57" s="127" t="s">
        <v>24</v>
      </c>
      <c r="C57" s="68"/>
      <c r="D57" s="15"/>
      <c r="E57" s="20"/>
      <c r="F57" s="20"/>
      <c r="G57" s="121"/>
      <c r="H57" s="120"/>
      <c r="I57" s="20">
        <f>май.26!I57+июн.26!F57-июн.26!E57</f>
        <v>-1350</v>
      </c>
    </row>
    <row r="58" spans="1:9" x14ac:dyDescent="0.25">
      <c r="A58" s="22"/>
      <c r="B58" s="127">
        <v>56</v>
      </c>
      <c r="C58" s="67"/>
      <c r="D58" s="15"/>
      <c r="E58" s="20"/>
      <c r="F58" s="20"/>
      <c r="G58" s="121"/>
      <c r="H58" s="120"/>
      <c r="I58" s="20">
        <f>май.26!I58+июн.26!F58-июн.26!E58</f>
        <v>-5600</v>
      </c>
    </row>
    <row r="59" spans="1:9" x14ac:dyDescent="0.25">
      <c r="A59" s="22"/>
      <c r="B59" s="127">
        <v>57</v>
      </c>
      <c r="C59" s="68"/>
      <c r="D59" s="15"/>
      <c r="E59" s="20"/>
      <c r="F59" s="20"/>
      <c r="G59" s="121"/>
      <c r="H59" s="120"/>
      <c r="I59" s="20">
        <f>май.26!I59+июн.26!F59-июн.26!E59</f>
        <v>-2700</v>
      </c>
    </row>
    <row r="60" spans="1:9" x14ac:dyDescent="0.25">
      <c r="A60" s="23"/>
      <c r="B60" s="127">
        <v>58</v>
      </c>
      <c r="C60" s="68"/>
      <c r="D60" s="15"/>
      <c r="E60" s="20"/>
      <c r="F60" s="20"/>
      <c r="G60" s="121"/>
      <c r="H60" s="120"/>
      <c r="I60" s="20">
        <f>май.26!I60+июн.26!F60-июн.26!E60</f>
        <v>-3900</v>
      </c>
    </row>
    <row r="61" spans="1:9" x14ac:dyDescent="0.25">
      <c r="A61" s="19"/>
      <c r="B61" s="127">
        <v>60</v>
      </c>
      <c r="C61" s="68"/>
      <c r="D61" s="15"/>
      <c r="E61" s="20"/>
      <c r="F61" s="20"/>
      <c r="G61" s="121"/>
      <c r="H61" s="120"/>
      <c r="I61" s="20">
        <f>май.26!I61+июн.26!F61-июн.26!E61</f>
        <v>-2700</v>
      </c>
    </row>
    <row r="62" spans="1:9" x14ac:dyDescent="0.25">
      <c r="A62" s="19"/>
      <c r="B62" s="127">
        <v>61</v>
      </c>
      <c r="C62" s="68"/>
      <c r="D62" s="15"/>
      <c r="E62" s="20"/>
      <c r="F62" s="20"/>
      <c r="G62" s="121"/>
      <c r="H62" s="120"/>
      <c r="I62" s="20">
        <f>май.26!I62+июн.26!F62-июн.26!E62</f>
        <v>-750</v>
      </c>
    </row>
    <row r="63" spans="1:9" x14ac:dyDescent="0.25">
      <c r="A63" s="19"/>
      <c r="B63" s="127">
        <v>62</v>
      </c>
      <c r="C63" s="68"/>
      <c r="D63" s="15"/>
      <c r="E63" s="20"/>
      <c r="F63" s="20"/>
      <c r="G63" s="121"/>
      <c r="H63" s="120"/>
      <c r="I63" s="20">
        <f>май.26!I63+июн.26!F63-июн.26!E63</f>
        <v>-2900</v>
      </c>
    </row>
    <row r="64" spans="1:9" x14ac:dyDescent="0.25">
      <c r="A64" s="19"/>
      <c r="B64" s="127">
        <v>63</v>
      </c>
      <c r="C64" s="68"/>
      <c r="D64" s="15"/>
      <c r="E64" s="20"/>
      <c r="F64" s="20"/>
      <c r="G64" s="121"/>
      <c r="H64" s="120"/>
      <c r="I64" s="20">
        <f>май.26!I64+июн.26!F64-июн.26!E64</f>
        <v>-1350</v>
      </c>
    </row>
    <row r="65" spans="1:9" x14ac:dyDescent="0.25">
      <c r="A65" s="23"/>
      <c r="B65" s="127">
        <v>64</v>
      </c>
      <c r="C65" s="68"/>
      <c r="D65" s="15"/>
      <c r="E65" s="20"/>
      <c r="F65" s="20"/>
      <c r="G65" s="121"/>
      <c r="H65" s="120"/>
      <c r="I65" s="20">
        <f>май.26!I65+июн.26!F65-июн.26!E65</f>
        <v>0</v>
      </c>
    </row>
    <row r="66" spans="1:9" x14ac:dyDescent="0.25">
      <c r="A66" s="23"/>
      <c r="B66" s="127">
        <v>65.66</v>
      </c>
      <c r="C66" s="68"/>
      <c r="D66" s="15"/>
      <c r="E66" s="20"/>
      <c r="F66" s="20"/>
      <c r="G66" s="121"/>
      <c r="H66" s="120"/>
      <c r="I66" s="20">
        <f>май.26!I66+июн.26!F66-июн.26!E66</f>
        <v>-5400</v>
      </c>
    </row>
    <row r="67" spans="1:9" x14ac:dyDescent="0.25">
      <c r="A67" s="23"/>
      <c r="B67" s="127">
        <v>67</v>
      </c>
      <c r="C67" s="68"/>
      <c r="D67" s="15"/>
      <c r="E67" s="20"/>
      <c r="F67" s="20"/>
      <c r="G67" s="121"/>
      <c r="H67" s="120"/>
      <c r="I67" s="20">
        <f>май.26!I67+июн.26!F67-июн.26!E67</f>
        <v>-10800</v>
      </c>
    </row>
    <row r="68" spans="1:9" x14ac:dyDescent="0.25">
      <c r="A68" s="23"/>
      <c r="B68" s="127">
        <v>68</v>
      </c>
      <c r="C68" s="68"/>
      <c r="D68" s="15"/>
      <c r="E68" s="20"/>
      <c r="F68" s="20"/>
      <c r="G68" s="121"/>
      <c r="H68" s="120"/>
      <c r="I68" s="20">
        <f>май.26!I68+июн.26!F68-июн.26!E68</f>
        <v>-2700</v>
      </c>
    </row>
    <row r="69" spans="1:9" x14ac:dyDescent="0.25">
      <c r="A69" s="23"/>
      <c r="B69" s="127">
        <v>69</v>
      </c>
      <c r="C69" s="68"/>
      <c r="D69" s="15"/>
      <c r="E69" s="20"/>
      <c r="F69" s="20"/>
      <c r="G69" s="121"/>
      <c r="H69" s="120"/>
      <c r="I69" s="20">
        <f>май.26!I69+июн.26!F69-июн.26!E69</f>
        <v>-1342</v>
      </c>
    </row>
    <row r="70" spans="1:9" x14ac:dyDescent="0.25">
      <c r="A70" s="23"/>
      <c r="B70" s="127">
        <v>70</v>
      </c>
      <c r="C70" s="68"/>
      <c r="D70" s="15"/>
      <c r="E70" s="20"/>
      <c r="F70" s="20"/>
      <c r="G70" s="121"/>
      <c r="H70" s="120"/>
      <c r="I70" s="20">
        <f>май.26!I70+июн.26!F70-июн.26!E70</f>
        <v>-1320</v>
      </c>
    </row>
    <row r="71" spans="1:9" x14ac:dyDescent="0.25">
      <c r="A71" s="23"/>
      <c r="B71" s="22">
        <v>71</v>
      </c>
      <c r="C71" s="71"/>
      <c r="D71" s="15"/>
      <c r="E71" s="20"/>
      <c r="F71" s="20"/>
      <c r="G71" s="121"/>
      <c r="H71" s="120"/>
      <c r="I71" s="20">
        <f>май.26!I71+июн.26!F71-июн.26!E71</f>
        <v>-6350</v>
      </c>
    </row>
    <row r="72" spans="1:9" x14ac:dyDescent="0.25">
      <c r="A72" s="23"/>
      <c r="B72" s="127">
        <v>72</v>
      </c>
      <c r="C72" s="67"/>
      <c r="D72" s="15"/>
      <c r="E72" s="20"/>
      <c r="F72" s="20"/>
      <c r="G72" s="121"/>
      <c r="H72" s="120"/>
      <c r="I72" s="20">
        <f>май.26!I72+июн.26!F72-июн.26!E72</f>
        <v>-2700</v>
      </c>
    </row>
    <row r="73" spans="1:9" x14ac:dyDescent="0.25">
      <c r="A73" s="23"/>
      <c r="B73" s="127">
        <v>73</v>
      </c>
      <c r="C73" s="68"/>
      <c r="D73" s="15"/>
      <c r="E73" s="20"/>
      <c r="F73" s="20"/>
      <c r="G73" s="121"/>
      <c r="H73" s="120"/>
      <c r="I73" s="20">
        <f>май.26!I73+июн.26!F73-июн.26!E73</f>
        <v>-13900</v>
      </c>
    </row>
    <row r="74" spans="1:9" x14ac:dyDescent="0.25">
      <c r="A74" s="19"/>
      <c r="B74" s="127">
        <v>74</v>
      </c>
      <c r="C74" s="68"/>
      <c r="D74" s="15"/>
      <c r="E74" s="20"/>
      <c r="F74" s="20"/>
      <c r="G74" s="121"/>
      <c r="H74" s="120"/>
      <c r="I74" s="20">
        <f>май.26!I74+июн.26!F74-июн.26!E74</f>
        <v>-18900</v>
      </c>
    </row>
    <row r="75" spans="1:9" x14ac:dyDescent="0.25">
      <c r="A75" s="22"/>
      <c r="B75" s="127">
        <v>75</v>
      </c>
      <c r="C75" s="68"/>
      <c r="D75" s="15"/>
      <c r="E75" s="20"/>
      <c r="F75" s="20"/>
      <c r="G75" s="121"/>
      <c r="H75" s="120"/>
      <c r="I75" s="20">
        <f>май.26!I75+июн.26!F75-июн.26!E75</f>
        <v>-18900</v>
      </c>
    </row>
    <row r="76" spans="1:9" x14ac:dyDescent="0.25">
      <c r="A76" s="19"/>
      <c r="B76" s="127">
        <v>76</v>
      </c>
      <c r="C76" s="68"/>
      <c r="D76" s="15"/>
      <c r="E76" s="20"/>
      <c r="F76" s="20"/>
      <c r="G76" s="121"/>
      <c r="H76" s="120"/>
      <c r="I76" s="20">
        <f>май.26!I76+июн.26!F76-июн.26!E76</f>
        <v>-9450</v>
      </c>
    </row>
    <row r="77" spans="1:9" x14ac:dyDescent="0.25">
      <c r="A77" s="19"/>
      <c r="B77" s="127">
        <v>77</v>
      </c>
      <c r="C77" s="68"/>
      <c r="D77" s="15"/>
      <c r="E77" s="20"/>
      <c r="F77" s="20"/>
      <c r="G77" s="121"/>
      <c r="H77" s="120"/>
      <c r="I77" s="20">
        <f>май.26!I77+июн.26!F77-июн.26!E77</f>
        <v>-100</v>
      </c>
    </row>
    <row r="78" spans="1:9" x14ac:dyDescent="0.25">
      <c r="A78" s="19"/>
      <c r="B78" s="127" t="s">
        <v>25</v>
      </c>
      <c r="C78" s="68"/>
      <c r="D78" s="15"/>
      <c r="E78" s="20"/>
      <c r="F78" s="20"/>
      <c r="G78" s="121"/>
      <c r="H78" s="120"/>
      <c r="I78" s="20">
        <f>май.26!I78+июн.26!F78-июн.26!E78</f>
        <v>-2700</v>
      </c>
    </row>
    <row r="79" spans="1:9" x14ac:dyDescent="0.25">
      <c r="A79" s="19"/>
      <c r="B79" s="127">
        <v>80</v>
      </c>
      <c r="C79" s="67"/>
      <c r="D79" s="15"/>
      <c r="E79" s="20"/>
      <c r="F79" s="20"/>
      <c r="G79" s="121"/>
      <c r="H79" s="120"/>
      <c r="I79" s="20">
        <f>май.26!I79+июн.26!F79-июн.26!E79</f>
        <v>-2700</v>
      </c>
    </row>
    <row r="80" spans="1:9" x14ac:dyDescent="0.25">
      <c r="A80" s="22"/>
      <c r="B80" s="127">
        <v>81</v>
      </c>
      <c r="C80" s="67"/>
      <c r="D80" s="15"/>
      <c r="E80" s="20"/>
      <c r="F80" s="20"/>
      <c r="G80" s="121"/>
      <c r="H80" s="120"/>
      <c r="I80" s="20">
        <f>май.26!I80+июн.26!F80-июн.26!E80</f>
        <v>-2700</v>
      </c>
    </row>
    <row r="81" spans="1:9" x14ac:dyDescent="0.25">
      <c r="A81" s="23"/>
      <c r="B81" s="127">
        <v>82</v>
      </c>
      <c r="C81" s="67"/>
      <c r="D81" s="15"/>
      <c r="E81" s="20"/>
      <c r="F81" s="20"/>
      <c r="G81" s="121"/>
      <c r="H81" s="120"/>
      <c r="I81" s="20">
        <f>май.26!I81+июн.26!F81-июн.26!E81</f>
        <v>-2700</v>
      </c>
    </row>
    <row r="82" spans="1:9" x14ac:dyDescent="0.25">
      <c r="A82" s="23"/>
      <c r="B82" s="127">
        <v>83</v>
      </c>
      <c r="C82" s="67"/>
      <c r="D82" s="15"/>
      <c r="E82" s="20"/>
      <c r="F82" s="20"/>
      <c r="G82" s="121"/>
      <c r="H82" s="120"/>
      <c r="I82" s="20">
        <f>май.26!I82+июн.26!F82-июн.26!E82</f>
        <v>850</v>
      </c>
    </row>
    <row r="83" spans="1:9" x14ac:dyDescent="0.25">
      <c r="A83" s="23"/>
      <c r="B83" s="127">
        <v>84</v>
      </c>
      <c r="C83" s="67"/>
      <c r="D83" s="15"/>
      <c r="E83" s="20"/>
      <c r="F83" s="20"/>
      <c r="G83" s="121"/>
      <c r="H83" s="120"/>
      <c r="I83" s="20">
        <f>май.26!I83+июн.26!F83-июн.26!E83</f>
        <v>-1350</v>
      </c>
    </row>
    <row r="84" spans="1:9" x14ac:dyDescent="0.25">
      <c r="A84" s="19"/>
      <c r="B84" s="127">
        <v>85</v>
      </c>
      <c r="C84" s="67"/>
      <c r="D84" s="15"/>
      <c r="E84" s="20"/>
      <c r="F84" s="20"/>
      <c r="G84" s="121"/>
      <c r="H84" s="120"/>
      <c r="I84" s="20">
        <f>май.26!I84+июн.26!F84-июн.26!E84</f>
        <v>-2750</v>
      </c>
    </row>
    <row r="85" spans="1:9" x14ac:dyDescent="0.25">
      <c r="A85" s="23"/>
      <c r="B85" s="127">
        <v>86</v>
      </c>
      <c r="C85" s="67"/>
      <c r="D85" s="15"/>
      <c r="E85" s="20"/>
      <c r="F85" s="20"/>
      <c r="G85" s="121"/>
      <c r="H85" s="120"/>
      <c r="I85" s="20">
        <f>май.26!I85+июн.26!F85-июн.26!E85</f>
        <v>-18900</v>
      </c>
    </row>
    <row r="86" spans="1:9" x14ac:dyDescent="0.25">
      <c r="A86" s="23"/>
      <c r="B86" s="127">
        <v>87</v>
      </c>
      <c r="C86" s="67"/>
      <c r="D86" s="15"/>
      <c r="E86" s="20"/>
      <c r="F86" s="20"/>
      <c r="G86" s="121"/>
      <c r="H86" s="120"/>
      <c r="I86" s="20">
        <f>май.26!I86+июн.26!F86-июн.26!E86</f>
        <v>-13900</v>
      </c>
    </row>
    <row r="87" spans="1:9" x14ac:dyDescent="0.25">
      <c r="A87" s="23"/>
      <c r="B87" s="127">
        <v>88</v>
      </c>
      <c r="C87" s="67"/>
      <c r="D87" s="15"/>
      <c r="E87" s="20"/>
      <c r="F87" s="20"/>
      <c r="G87" s="121"/>
      <c r="H87" s="120"/>
      <c r="I87" s="20">
        <f>май.26!I87+июн.26!F87-июн.26!E87</f>
        <v>-1350</v>
      </c>
    </row>
    <row r="88" spans="1:9" x14ac:dyDescent="0.25">
      <c r="A88" s="23"/>
      <c r="B88" s="127">
        <v>89</v>
      </c>
      <c r="C88" s="67"/>
      <c r="D88" s="15"/>
      <c r="E88" s="20"/>
      <c r="F88" s="20"/>
      <c r="G88" s="121"/>
      <c r="H88" s="120"/>
      <c r="I88" s="20">
        <f>май.26!I88+июн.26!F88-июн.26!E88</f>
        <v>-2700</v>
      </c>
    </row>
    <row r="89" spans="1:9" x14ac:dyDescent="0.25">
      <c r="A89" s="23"/>
      <c r="B89" s="127">
        <v>90</v>
      </c>
      <c r="C89" s="67"/>
      <c r="D89" s="15"/>
      <c r="E89" s="20"/>
      <c r="F89" s="20"/>
      <c r="G89" s="121"/>
      <c r="H89" s="120"/>
      <c r="I89" s="20">
        <f>май.26!I89+июн.26!F89-июн.26!E89</f>
        <v>-2700</v>
      </c>
    </row>
    <row r="90" spans="1:9" x14ac:dyDescent="0.25">
      <c r="A90" s="23"/>
      <c r="B90" s="127">
        <v>91</v>
      </c>
      <c r="C90" s="67"/>
      <c r="D90" s="15"/>
      <c r="E90" s="20"/>
      <c r="F90" s="20"/>
      <c r="G90" s="121"/>
      <c r="H90" s="120"/>
      <c r="I90" s="20">
        <f>май.26!I90+июн.26!F90-июн.26!E90</f>
        <v>0</v>
      </c>
    </row>
    <row r="91" spans="1:9" x14ac:dyDescent="0.25">
      <c r="A91" s="23"/>
      <c r="B91" s="127">
        <v>92</v>
      </c>
      <c r="C91" s="67"/>
      <c r="D91" s="15"/>
      <c r="E91" s="20"/>
      <c r="F91" s="20"/>
      <c r="G91" s="121"/>
      <c r="H91" s="120"/>
      <c r="I91" s="20">
        <f>май.26!I91+июн.26!F91-июн.26!E91</f>
        <v>300</v>
      </c>
    </row>
    <row r="92" spans="1:9" x14ac:dyDescent="0.25">
      <c r="A92" s="24"/>
      <c r="B92" s="127">
        <v>93</v>
      </c>
      <c r="C92" s="67"/>
      <c r="D92" s="15"/>
      <c r="E92" s="20"/>
      <c r="F92" s="20"/>
      <c r="G92" s="121"/>
      <c r="H92" s="120"/>
      <c r="I92" s="20">
        <f>май.26!I92+июн.26!F92-июн.26!E92</f>
        <v>-5400</v>
      </c>
    </row>
    <row r="93" spans="1:9" x14ac:dyDescent="0.25">
      <c r="A93" s="23"/>
      <c r="B93" s="127">
        <v>94</v>
      </c>
      <c r="C93" s="67"/>
      <c r="D93" s="15"/>
      <c r="E93" s="20"/>
      <c r="F93" s="20"/>
      <c r="G93" s="121"/>
      <c r="H93" s="120"/>
      <c r="I93" s="20">
        <f>май.26!I93+июн.26!F93-июн.26!E93</f>
        <v>1350</v>
      </c>
    </row>
    <row r="94" spans="1:9" x14ac:dyDescent="0.25">
      <c r="A94" s="19"/>
      <c r="B94" s="127">
        <v>95</v>
      </c>
      <c r="C94" s="67"/>
      <c r="D94" s="15"/>
      <c r="E94" s="20"/>
      <c r="F94" s="20"/>
      <c r="G94" s="121"/>
      <c r="H94" s="120"/>
      <c r="I94" s="20">
        <f>май.26!I94+июн.26!F94-июн.26!E94</f>
        <v>-18900</v>
      </c>
    </row>
    <row r="95" spans="1:9" x14ac:dyDescent="0.25">
      <c r="A95" s="19"/>
      <c r="B95" s="127">
        <v>96</v>
      </c>
      <c r="C95" s="67"/>
      <c r="D95" s="15"/>
      <c r="E95" s="20"/>
      <c r="F95" s="20"/>
      <c r="G95" s="121"/>
      <c r="H95" s="120"/>
      <c r="I95" s="20">
        <f>май.26!I95+июн.26!F95-июн.26!E95</f>
        <v>1100</v>
      </c>
    </row>
    <row r="96" spans="1:9" x14ac:dyDescent="0.25">
      <c r="A96" s="19"/>
      <c r="B96" s="127">
        <v>97</v>
      </c>
      <c r="C96" s="67"/>
      <c r="D96" s="15"/>
      <c r="E96" s="20"/>
      <c r="F96" s="20"/>
      <c r="G96" s="121"/>
      <c r="H96" s="120"/>
      <c r="I96" s="20">
        <f>май.26!I96+июн.26!F96-июн.26!E96</f>
        <v>0</v>
      </c>
    </row>
    <row r="97" spans="1:9" x14ac:dyDescent="0.25">
      <c r="A97" s="19"/>
      <c r="B97" s="127" t="s">
        <v>87</v>
      </c>
      <c r="C97" s="67"/>
      <c r="D97" s="15"/>
      <c r="E97" s="20"/>
      <c r="F97" s="20"/>
      <c r="G97" s="121"/>
      <c r="H97" s="120"/>
      <c r="I97" s="20">
        <f>май.26!I97+июн.26!F97-июн.26!E97</f>
        <v>-800</v>
      </c>
    </row>
    <row r="98" spans="1:9" x14ac:dyDescent="0.25">
      <c r="A98" s="19"/>
      <c r="B98" s="127" t="s">
        <v>28</v>
      </c>
      <c r="C98" s="67"/>
      <c r="D98" s="15"/>
      <c r="E98" s="20"/>
      <c r="F98" s="20"/>
      <c r="G98" s="121"/>
      <c r="H98" s="120"/>
      <c r="I98" s="20">
        <f>май.26!I98+июн.26!F98-июн.26!E98</f>
        <v>-6741</v>
      </c>
    </row>
    <row r="99" spans="1:9" x14ac:dyDescent="0.25">
      <c r="A99" s="19"/>
      <c r="B99" s="127" t="s">
        <v>29</v>
      </c>
      <c r="C99" s="67"/>
      <c r="D99" s="15"/>
      <c r="E99" s="20"/>
      <c r="F99" s="20"/>
      <c r="G99" s="121"/>
      <c r="H99" s="120"/>
      <c r="I99" s="20">
        <f>май.26!I99+июн.26!F99-июн.26!E99</f>
        <v>3100</v>
      </c>
    </row>
    <row r="100" spans="1:9" x14ac:dyDescent="0.25">
      <c r="A100" s="19"/>
      <c r="B100" s="127" t="s">
        <v>30</v>
      </c>
      <c r="C100" s="67"/>
      <c r="D100" s="15"/>
      <c r="E100" s="20"/>
      <c r="F100" s="20"/>
      <c r="G100" s="121"/>
      <c r="H100" s="120"/>
      <c r="I100" s="20">
        <f>май.26!I100+июн.26!F100-июн.26!E100</f>
        <v>0</v>
      </c>
    </row>
    <row r="101" spans="1:9" x14ac:dyDescent="0.25">
      <c r="A101" s="19"/>
      <c r="B101" s="127" t="s">
        <v>31</v>
      </c>
      <c r="C101" s="67"/>
      <c r="D101" s="15"/>
      <c r="E101" s="20"/>
      <c r="F101" s="20"/>
      <c r="G101" s="121"/>
      <c r="H101" s="120"/>
      <c r="I101" s="20">
        <f>май.26!I101+июн.26!F101-июн.26!E101</f>
        <v>-2700</v>
      </c>
    </row>
    <row r="102" spans="1:9" x14ac:dyDescent="0.25">
      <c r="A102" s="19"/>
      <c r="B102" s="127" t="s">
        <v>32</v>
      </c>
      <c r="C102" s="67"/>
      <c r="D102" s="15"/>
      <c r="E102" s="20"/>
      <c r="F102" s="20"/>
      <c r="G102" s="121"/>
      <c r="H102" s="120"/>
      <c r="I102" s="20">
        <f>май.26!I102+июн.26!F102-июн.26!E102</f>
        <v>-2700</v>
      </c>
    </row>
    <row r="103" spans="1:9" x14ac:dyDescent="0.25">
      <c r="A103" s="19"/>
      <c r="B103" s="127" t="s">
        <v>33</v>
      </c>
      <c r="C103" s="67"/>
      <c r="D103" s="15"/>
      <c r="E103" s="20"/>
      <c r="F103" s="20"/>
      <c r="G103" s="121"/>
      <c r="H103" s="120"/>
      <c r="I103" s="20">
        <f>май.26!I103+июн.26!F103-июн.26!E103</f>
        <v>0</v>
      </c>
    </row>
    <row r="104" spans="1:9" x14ac:dyDescent="0.25">
      <c r="A104" s="19"/>
      <c r="B104" s="127">
        <v>100</v>
      </c>
      <c r="C104" s="67"/>
      <c r="D104" s="15"/>
      <c r="E104" s="20"/>
      <c r="F104" s="20"/>
      <c r="G104" s="121"/>
      <c r="H104" s="120"/>
      <c r="I104" s="20">
        <f>май.26!I104+июн.26!F104-июн.26!E104</f>
        <v>0</v>
      </c>
    </row>
    <row r="105" spans="1:9" x14ac:dyDescent="0.25">
      <c r="A105" s="19"/>
      <c r="B105" s="127" t="s">
        <v>35</v>
      </c>
      <c r="C105" s="67"/>
      <c r="D105" s="15"/>
      <c r="E105" s="20"/>
      <c r="F105" s="20"/>
      <c r="G105" s="121"/>
      <c r="H105" s="120"/>
      <c r="I105" s="20">
        <f>май.26!I105+июн.26!F105-июн.26!E105</f>
        <v>-18900</v>
      </c>
    </row>
    <row r="106" spans="1:9" x14ac:dyDescent="0.25">
      <c r="A106" s="22"/>
      <c r="B106" s="127">
        <v>101</v>
      </c>
      <c r="C106" s="67"/>
      <c r="D106" s="15"/>
      <c r="E106" s="20"/>
      <c r="F106" s="20"/>
      <c r="G106" s="121"/>
      <c r="H106" s="120"/>
      <c r="I106" s="20">
        <f>май.26!I106+июн.26!F106-июн.26!E106</f>
        <v>-900</v>
      </c>
    </row>
    <row r="107" spans="1:9" x14ac:dyDescent="0.25">
      <c r="A107" s="22"/>
      <c r="B107" s="127">
        <v>102</v>
      </c>
      <c r="C107" s="67"/>
      <c r="D107" s="15"/>
      <c r="E107" s="20"/>
      <c r="F107" s="20"/>
      <c r="G107" s="121"/>
      <c r="H107" s="120"/>
      <c r="I107" s="20">
        <f>май.26!I107+июн.26!F107-июн.26!E107</f>
        <v>-18900</v>
      </c>
    </row>
    <row r="108" spans="1:9" x14ac:dyDescent="0.25">
      <c r="A108" s="22"/>
      <c r="B108" s="127">
        <v>103</v>
      </c>
      <c r="C108" s="67"/>
      <c r="D108" s="15"/>
      <c r="E108" s="20"/>
      <c r="F108" s="20"/>
      <c r="G108" s="121"/>
      <c r="H108" s="120"/>
      <c r="I108" s="20">
        <f>май.26!I108+июн.26!F108-июн.26!E108</f>
        <v>1350</v>
      </c>
    </row>
    <row r="109" spans="1:9" x14ac:dyDescent="0.25">
      <c r="A109" s="23"/>
      <c r="B109" s="127">
        <v>104</v>
      </c>
      <c r="C109" s="67"/>
      <c r="D109" s="15"/>
      <c r="E109" s="20"/>
      <c r="F109" s="20"/>
      <c r="G109" s="121"/>
      <c r="H109" s="120"/>
      <c r="I109" s="20">
        <f>май.26!I109+июн.26!F109-июн.26!E109</f>
        <v>-1350</v>
      </c>
    </row>
    <row r="110" spans="1:9" x14ac:dyDescent="0.25">
      <c r="A110" s="23"/>
      <c r="B110" s="127">
        <v>105</v>
      </c>
      <c r="C110" s="67"/>
      <c r="D110" s="15"/>
      <c r="E110" s="20"/>
      <c r="F110" s="20"/>
      <c r="G110" s="121"/>
      <c r="H110" s="120"/>
      <c r="I110" s="20">
        <f>май.26!I110+июн.26!F110-июн.26!E110</f>
        <v>-1350</v>
      </c>
    </row>
    <row r="111" spans="1:9" x14ac:dyDescent="0.25">
      <c r="A111" s="23"/>
      <c r="B111" s="127">
        <v>106</v>
      </c>
      <c r="C111" s="67"/>
      <c r="D111" s="15"/>
      <c r="E111" s="20"/>
      <c r="F111" s="20"/>
      <c r="G111" s="121"/>
      <c r="H111" s="120"/>
      <c r="I111" s="20">
        <f>май.26!I111+июн.26!F111-июн.26!E111</f>
        <v>-10800</v>
      </c>
    </row>
    <row r="112" spans="1:9" x14ac:dyDescent="0.25">
      <c r="A112" s="23"/>
      <c r="B112" s="127" t="s">
        <v>37</v>
      </c>
      <c r="C112" s="67"/>
      <c r="D112" s="15"/>
      <c r="E112" s="20"/>
      <c r="F112" s="20"/>
      <c r="G112" s="121"/>
      <c r="H112" s="120"/>
      <c r="I112" s="20">
        <f>май.26!I112+июн.26!F112-июн.26!E112</f>
        <v>-18900</v>
      </c>
    </row>
    <row r="113" spans="1:9" x14ac:dyDescent="0.25">
      <c r="A113" s="23"/>
      <c r="B113" s="127">
        <v>107</v>
      </c>
      <c r="C113" s="67"/>
      <c r="D113" s="15"/>
      <c r="E113" s="20"/>
      <c r="F113" s="20"/>
      <c r="G113" s="121"/>
      <c r="H113" s="120"/>
      <c r="I113" s="20">
        <f>май.26!I113+июн.26!F113-июн.26!E113</f>
        <v>-2700</v>
      </c>
    </row>
    <row r="114" spans="1:9" x14ac:dyDescent="0.25">
      <c r="A114" s="23"/>
      <c r="B114" s="127">
        <v>108</v>
      </c>
      <c r="C114" s="67"/>
      <c r="D114" s="15"/>
      <c r="E114" s="20"/>
      <c r="F114" s="20"/>
      <c r="G114" s="121"/>
      <c r="H114" s="120"/>
      <c r="I114" s="20">
        <f>май.26!I114+июн.26!F114-июн.26!E114</f>
        <v>0</v>
      </c>
    </row>
    <row r="115" spans="1:9" x14ac:dyDescent="0.25">
      <c r="A115" s="23"/>
      <c r="B115" s="127">
        <v>109</v>
      </c>
      <c r="C115" s="67"/>
      <c r="D115" s="15"/>
      <c r="E115" s="20"/>
      <c r="F115" s="20"/>
      <c r="G115" s="121"/>
      <c r="H115" s="120"/>
      <c r="I115" s="20">
        <f>май.26!I115+июн.26!F115-июн.26!E115</f>
        <v>-18900</v>
      </c>
    </row>
    <row r="116" spans="1:9" x14ac:dyDescent="0.25">
      <c r="A116" s="19"/>
      <c r="B116" s="127">
        <v>110</v>
      </c>
      <c r="C116" s="67"/>
      <c r="D116" s="15"/>
      <c r="E116" s="20"/>
      <c r="F116" s="20"/>
      <c r="G116" s="121"/>
      <c r="H116" s="120"/>
      <c r="I116" s="20">
        <f>май.26!I116+июн.26!F116-июн.26!E116</f>
        <v>-2700</v>
      </c>
    </row>
    <row r="117" spans="1:9" x14ac:dyDescent="0.25">
      <c r="A117" s="19"/>
      <c r="B117" s="127">
        <v>111</v>
      </c>
      <c r="C117" s="67"/>
      <c r="D117" s="15"/>
      <c r="E117" s="20"/>
      <c r="F117" s="20"/>
      <c r="G117" s="121"/>
      <c r="H117" s="120"/>
      <c r="I117" s="20">
        <f>май.26!I117+июн.26!F117-июн.26!E117</f>
        <v>1350</v>
      </c>
    </row>
    <row r="118" spans="1:9" x14ac:dyDescent="0.25">
      <c r="A118" s="19"/>
      <c r="B118" s="127">
        <v>112</v>
      </c>
      <c r="C118" s="67"/>
      <c r="D118" s="15"/>
      <c r="E118" s="20"/>
      <c r="F118" s="20"/>
      <c r="G118" s="121"/>
      <c r="H118" s="120"/>
      <c r="I118" s="20">
        <f>май.26!I118+июн.26!F118-июн.26!E118</f>
        <v>0</v>
      </c>
    </row>
    <row r="119" spans="1:9" x14ac:dyDescent="0.25">
      <c r="A119" s="19"/>
      <c r="B119" s="127" t="s">
        <v>39</v>
      </c>
      <c r="C119" s="67"/>
      <c r="D119" s="15"/>
      <c r="E119" s="20"/>
      <c r="F119" s="20"/>
      <c r="G119" s="121"/>
      <c r="H119" s="120"/>
      <c r="I119" s="20">
        <f>май.26!I119+июн.26!F119-июн.26!E119</f>
        <v>0</v>
      </c>
    </row>
    <row r="120" spans="1:9" x14ac:dyDescent="0.25">
      <c r="A120" s="19"/>
      <c r="B120" s="127">
        <v>113</v>
      </c>
      <c r="C120" s="67"/>
      <c r="D120" s="15"/>
      <c r="E120" s="20"/>
      <c r="F120" s="20"/>
      <c r="G120" s="121"/>
      <c r="H120" s="120"/>
      <c r="I120" s="20">
        <f>май.26!I120+июн.26!F120-июн.26!E120</f>
        <v>-2700</v>
      </c>
    </row>
    <row r="121" spans="1:9" x14ac:dyDescent="0.25">
      <c r="A121" s="23"/>
      <c r="B121" s="127">
        <v>114</v>
      </c>
      <c r="C121" s="67"/>
      <c r="D121" s="15"/>
      <c r="E121" s="20"/>
      <c r="F121" s="20"/>
      <c r="G121" s="121"/>
      <c r="H121" s="120"/>
      <c r="I121" s="20">
        <f>май.26!I121+июн.26!F121-июн.26!E121</f>
        <v>-18900</v>
      </c>
    </row>
    <row r="122" spans="1:9" x14ac:dyDescent="0.25">
      <c r="A122" s="23"/>
      <c r="B122" s="127" t="s">
        <v>40</v>
      </c>
      <c r="C122" s="67"/>
      <c r="D122" s="15"/>
      <c r="E122" s="20"/>
      <c r="F122" s="20"/>
      <c r="G122" s="121"/>
      <c r="H122" s="120"/>
      <c r="I122" s="20">
        <f>май.26!I122+июн.26!F122-июн.26!E122</f>
        <v>-2700</v>
      </c>
    </row>
    <row r="123" spans="1:9" x14ac:dyDescent="0.25">
      <c r="A123" s="23"/>
      <c r="B123" s="127">
        <v>117</v>
      </c>
      <c r="C123" s="67"/>
      <c r="D123" s="15"/>
      <c r="E123" s="20"/>
      <c r="F123" s="20"/>
      <c r="G123" s="121"/>
      <c r="H123" s="120"/>
      <c r="I123" s="20">
        <f>май.26!I123+июн.26!F123-июн.26!E123</f>
        <v>500</v>
      </c>
    </row>
    <row r="124" spans="1:9" x14ac:dyDescent="0.25">
      <c r="A124" s="23"/>
      <c r="B124" s="127">
        <v>118</v>
      </c>
      <c r="C124" s="67"/>
      <c r="D124" s="15"/>
      <c r="E124" s="20"/>
      <c r="F124" s="20"/>
      <c r="G124" s="121"/>
      <c r="H124" s="120"/>
      <c r="I124" s="20">
        <f>май.26!I124+июн.26!F124-июн.26!E124</f>
        <v>-3900</v>
      </c>
    </row>
    <row r="125" spans="1:9" x14ac:dyDescent="0.25">
      <c r="A125" s="23"/>
      <c r="B125" s="127">
        <f>B124+1</f>
        <v>119</v>
      </c>
      <c r="C125" s="67"/>
      <c r="D125" s="15"/>
      <c r="E125" s="20"/>
      <c r="F125" s="20"/>
      <c r="G125" s="121"/>
      <c r="H125" s="120"/>
      <c r="I125" s="20">
        <f>май.26!I125+июн.26!F125-июн.26!E125</f>
        <v>0</v>
      </c>
    </row>
    <row r="126" spans="1:9" x14ac:dyDescent="0.25">
      <c r="A126" s="23"/>
      <c r="B126" s="127">
        <f t="shared" ref="B126:B132" si="0">B125+1</f>
        <v>120</v>
      </c>
      <c r="C126" s="61"/>
      <c r="D126" s="15"/>
      <c r="E126" s="20"/>
      <c r="F126" s="20"/>
      <c r="G126" s="121"/>
      <c r="H126" s="120"/>
      <c r="I126" s="20">
        <f>май.26!I126+июн.26!F126-июн.26!E126</f>
        <v>1600</v>
      </c>
    </row>
    <row r="127" spans="1:9" x14ac:dyDescent="0.25">
      <c r="A127" s="23"/>
      <c r="B127" s="127">
        <f t="shared" si="0"/>
        <v>121</v>
      </c>
      <c r="C127" s="67"/>
      <c r="D127" s="15"/>
      <c r="E127" s="20"/>
      <c r="F127" s="20"/>
      <c r="G127" s="121"/>
      <c r="H127" s="120"/>
      <c r="I127" s="20">
        <f>май.26!I127+июн.26!F127-июн.26!E127</f>
        <v>1350</v>
      </c>
    </row>
    <row r="128" spans="1:9" x14ac:dyDescent="0.25">
      <c r="A128" s="23"/>
      <c r="B128" s="127">
        <f t="shared" si="0"/>
        <v>122</v>
      </c>
      <c r="C128" s="67"/>
      <c r="D128" s="15"/>
      <c r="E128" s="20"/>
      <c r="F128" s="20"/>
      <c r="G128" s="121"/>
      <c r="H128" s="120"/>
      <c r="I128" s="20">
        <f>май.26!I128+июн.26!F128-июн.26!E128</f>
        <v>-6750</v>
      </c>
    </row>
    <row r="129" spans="1:9" x14ac:dyDescent="0.25">
      <c r="A129" s="23"/>
      <c r="B129" s="127">
        <f t="shared" si="0"/>
        <v>123</v>
      </c>
      <c r="C129" s="67"/>
      <c r="D129" s="15"/>
      <c r="E129" s="20"/>
      <c r="F129" s="20"/>
      <c r="G129" s="121"/>
      <c r="H129" s="120"/>
      <c r="I129" s="20">
        <f>май.26!I129+июн.26!F129-июн.26!E129</f>
        <v>0</v>
      </c>
    </row>
    <row r="130" spans="1:9" x14ac:dyDescent="0.25">
      <c r="A130" s="23"/>
      <c r="B130" s="127">
        <f>B129+1</f>
        <v>124</v>
      </c>
      <c r="C130" s="67"/>
      <c r="D130" s="15"/>
      <c r="E130" s="20"/>
      <c r="F130" s="20"/>
      <c r="G130" s="121"/>
      <c r="H130" s="120"/>
      <c r="I130" s="20">
        <f>май.26!I130+июн.26!F130-июн.26!E130</f>
        <v>-4050</v>
      </c>
    </row>
    <row r="131" spans="1:9" x14ac:dyDescent="0.25">
      <c r="A131" s="23"/>
      <c r="B131" s="127">
        <f t="shared" si="0"/>
        <v>125</v>
      </c>
      <c r="C131" s="67"/>
      <c r="D131" s="15"/>
      <c r="E131" s="20"/>
      <c r="F131" s="20"/>
      <c r="G131" s="121"/>
      <c r="H131" s="120"/>
      <c r="I131" s="20">
        <f>май.26!I131+июн.26!F131-июн.26!E131</f>
        <v>-8100</v>
      </c>
    </row>
    <row r="132" spans="1:9" x14ac:dyDescent="0.25">
      <c r="A132" s="23"/>
      <c r="B132" s="127">
        <f t="shared" si="0"/>
        <v>126</v>
      </c>
      <c r="C132" s="67"/>
      <c r="D132" s="15"/>
      <c r="E132" s="20"/>
      <c r="F132" s="20"/>
      <c r="G132" s="121"/>
      <c r="H132" s="120"/>
      <c r="I132" s="20">
        <f>май.26!I132+июн.26!F132-июн.26!E132</f>
        <v>-18900</v>
      </c>
    </row>
    <row r="133" spans="1:9" x14ac:dyDescent="0.25">
      <c r="A133" s="23"/>
      <c r="B133" s="127">
        <v>127</v>
      </c>
      <c r="C133" s="67"/>
      <c r="D133" s="15"/>
      <c r="E133" s="20"/>
      <c r="F133" s="20"/>
      <c r="G133" s="121"/>
      <c r="H133" s="120"/>
      <c r="I133" s="20">
        <f>май.26!I133+июн.26!F133-июн.26!E133</f>
        <v>-18900</v>
      </c>
    </row>
    <row r="134" spans="1:9" x14ac:dyDescent="0.25">
      <c r="A134" s="23"/>
      <c r="B134" s="127" t="s">
        <v>42</v>
      </c>
      <c r="C134" s="67"/>
      <c r="D134" s="15"/>
      <c r="E134" s="20"/>
      <c r="F134" s="20"/>
      <c r="G134" s="121"/>
      <c r="H134" s="120"/>
      <c r="I134" s="20">
        <f>май.26!I134+июн.26!F134-июн.26!E134</f>
        <v>2950</v>
      </c>
    </row>
    <row r="135" spans="1:9" x14ac:dyDescent="0.25">
      <c r="A135" s="23"/>
      <c r="B135" s="127" t="s">
        <v>43</v>
      </c>
      <c r="C135" s="67"/>
      <c r="D135" s="15"/>
      <c r="E135" s="20"/>
      <c r="F135" s="20"/>
      <c r="G135" s="121"/>
      <c r="H135" s="120"/>
      <c r="I135" s="20">
        <f>май.26!I135+июн.26!F135-июн.26!E135</f>
        <v>2700</v>
      </c>
    </row>
    <row r="136" spans="1:9" x14ac:dyDescent="0.25">
      <c r="A136" s="23"/>
      <c r="B136" s="127">
        <v>129</v>
      </c>
      <c r="C136" s="67"/>
      <c r="D136" s="15"/>
      <c r="E136" s="20"/>
      <c r="F136" s="20"/>
      <c r="G136" s="121"/>
      <c r="H136" s="120"/>
      <c r="I136" s="20">
        <f>май.26!I136+июн.26!F136-июн.26!E136</f>
        <v>-18900</v>
      </c>
    </row>
    <row r="137" spans="1:9" x14ac:dyDescent="0.25">
      <c r="A137" s="23"/>
      <c r="B137" s="127">
        <f>B136+1</f>
        <v>130</v>
      </c>
      <c r="C137" s="67"/>
      <c r="D137" s="15"/>
      <c r="E137" s="20"/>
      <c r="F137" s="20"/>
      <c r="G137" s="121"/>
      <c r="H137" s="120"/>
      <c r="I137" s="20">
        <f>май.26!I137+июн.26!F137-июн.26!E137</f>
        <v>-2900</v>
      </c>
    </row>
    <row r="138" spans="1:9" x14ac:dyDescent="0.25">
      <c r="A138" s="23"/>
      <c r="B138" s="127">
        <f t="shared" ref="B138:B144" si="1">B137+1</f>
        <v>131</v>
      </c>
      <c r="C138" s="67"/>
      <c r="D138" s="15"/>
      <c r="E138" s="20"/>
      <c r="F138" s="20"/>
      <c r="G138" s="121"/>
      <c r="H138" s="120"/>
      <c r="I138" s="20">
        <f>май.26!I138+июн.26!F138-июн.26!E138</f>
        <v>-2700</v>
      </c>
    </row>
    <row r="139" spans="1:9" x14ac:dyDescent="0.25">
      <c r="A139" s="23"/>
      <c r="B139" s="127">
        <f t="shared" si="1"/>
        <v>132</v>
      </c>
      <c r="C139" s="67"/>
      <c r="D139" s="15"/>
      <c r="E139" s="20"/>
      <c r="F139" s="20"/>
      <c r="G139" s="121"/>
      <c r="H139" s="120"/>
      <c r="I139" s="20">
        <f>май.26!I139+июн.26!F139-июн.26!E139</f>
        <v>-2700</v>
      </c>
    </row>
    <row r="140" spans="1:9" x14ac:dyDescent="0.25">
      <c r="A140" s="23"/>
      <c r="B140" s="127">
        <f t="shared" si="1"/>
        <v>133</v>
      </c>
      <c r="C140" s="67"/>
      <c r="D140" s="15"/>
      <c r="E140" s="20"/>
      <c r="F140" s="20"/>
      <c r="G140" s="121"/>
      <c r="H140" s="120"/>
      <c r="I140" s="20">
        <f>май.26!I140+июн.26!F140-июн.26!E140</f>
        <v>-2700</v>
      </c>
    </row>
    <row r="141" spans="1:9" x14ac:dyDescent="0.25">
      <c r="A141" s="23"/>
      <c r="B141" s="127">
        <f t="shared" si="1"/>
        <v>134</v>
      </c>
      <c r="C141" s="67"/>
      <c r="D141" s="15"/>
      <c r="E141" s="20"/>
      <c r="F141" s="20"/>
      <c r="G141" s="121"/>
      <c r="H141" s="120"/>
      <c r="I141" s="20">
        <f>май.26!I141+июн.26!F141-июн.26!E141</f>
        <v>0</v>
      </c>
    </row>
    <row r="142" spans="1:9" x14ac:dyDescent="0.25">
      <c r="A142" s="23"/>
      <c r="B142" s="127">
        <f t="shared" si="1"/>
        <v>135</v>
      </c>
      <c r="C142" s="67"/>
      <c r="D142" s="15"/>
      <c r="E142" s="20"/>
      <c r="F142" s="20"/>
      <c r="G142" s="121"/>
      <c r="H142" s="120"/>
      <c r="I142" s="20">
        <f>май.26!I142+июн.26!F142-июн.26!E142</f>
        <v>0</v>
      </c>
    </row>
    <row r="143" spans="1:9" x14ac:dyDescent="0.25">
      <c r="A143" s="23"/>
      <c r="B143" s="127">
        <f t="shared" si="1"/>
        <v>136</v>
      </c>
      <c r="C143" s="67"/>
      <c r="D143" s="15"/>
      <c r="E143" s="20"/>
      <c r="F143" s="20"/>
      <c r="G143" s="121"/>
      <c r="H143" s="120"/>
      <c r="I143" s="20">
        <f>май.26!I143+июн.26!F143-июн.26!E143</f>
        <v>3650</v>
      </c>
    </row>
    <row r="144" spans="1:9" x14ac:dyDescent="0.25">
      <c r="A144" s="23"/>
      <c r="B144" s="127">
        <f t="shared" si="1"/>
        <v>137</v>
      </c>
      <c r="C144" s="67"/>
      <c r="D144" s="15"/>
      <c r="E144" s="20"/>
      <c r="F144" s="20"/>
      <c r="G144" s="121"/>
      <c r="H144" s="120"/>
      <c r="I144" s="20">
        <f>май.26!I144+июн.26!F144-июн.26!E144</f>
        <v>-4050</v>
      </c>
    </row>
    <row r="145" spans="1:9" x14ac:dyDescent="0.25">
      <c r="A145" s="23"/>
      <c r="B145" s="127" t="s">
        <v>44</v>
      </c>
      <c r="C145" s="67"/>
      <c r="D145" s="15"/>
      <c r="E145" s="20"/>
      <c r="F145" s="20"/>
      <c r="G145" s="121"/>
      <c r="H145" s="120"/>
      <c r="I145" s="20">
        <f>май.26!I145+июн.26!F145-июн.26!E145</f>
        <v>-3900</v>
      </c>
    </row>
    <row r="146" spans="1:9" x14ac:dyDescent="0.25">
      <c r="A146" s="19"/>
      <c r="B146" s="127">
        <v>140</v>
      </c>
      <c r="C146" s="67"/>
      <c r="D146" s="15"/>
      <c r="E146" s="20"/>
      <c r="F146" s="20"/>
      <c r="G146" s="121"/>
      <c r="H146" s="120"/>
      <c r="I146" s="20">
        <f>май.26!I146+июн.26!F146-июн.26!E146</f>
        <v>8100</v>
      </c>
    </row>
    <row r="147" spans="1:9" x14ac:dyDescent="0.25">
      <c r="A147" s="19"/>
      <c r="B147" s="127">
        <v>141</v>
      </c>
      <c r="C147" s="67"/>
      <c r="D147" s="15"/>
      <c r="E147" s="20"/>
      <c r="F147" s="20"/>
      <c r="G147" s="121"/>
      <c r="H147" s="120"/>
      <c r="I147" s="20">
        <f>май.26!I147+июн.26!F147-июн.26!E147</f>
        <v>-1350</v>
      </c>
    </row>
    <row r="148" spans="1:9" x14ac:dyDescent="0.25">
      <c r="A148" s="19"/>
      <c r="B148" s="127">
        <v>142</v>
      </c>
      <c r="C148" s="67"/>
      <c r="D148" s="15"/>
      <c r="E148" s="20"/>
      <c r="F148" s="20"/>
      <c r="G148" s="121"/>
      <c r="H148" s="120"/>
      <c r="I148" s="20">
        <f>май.26!I148+июн.26!F148-июн.26!E148</f>
        <v>-18900</v>
      </c>
    </row>
    <row r="149" spans="1:9" x14ac:dyDescent="0.25">
      <c r="A149" s="23"/>
      <c r="B149" s="127">
        <v>143</v>
      </c>
      <c r="C149" s="67"/>
      <c r="D149" s="15"/>
      <c r="E149" s="20"/>
      <c r="F149" s="20"/>
      <c r="G149" s="121"/>
      <c r="H149" s="120"/>
      <c r="I149" s="20">
        <f>май.26!I149+июн.26!F149-июн.26!E149</f>
        <v>-1350</v>
      </c>
    </row>
    <row r="150" spans="1:9" x14ac:dyDescent="0.25">
      <c r="A150" s="23"/>
      <c r="B150" s="127">
        <v>144</v>
      </c>
      <c r="C150" s="67"/>
      <c r="D150" s="15"/>
      <c r="E150" s="20"/>
      <c r="F150" s="20"/>
      <c r="G150" s="121"/>
      <c r="H150" s="120"/>
      <c r="I150" s="20">
        <f>май.26!I150+июн.26!F150-июн.26!E150</f>
        <v>-18900</v>
      </c>
    </row>
    <row r="151" spans="1:9" x14ac:dyDescent="0.25">
      <c r="A151" s="23"/>
      <c r="B151" s="127">
        <f>B150+1</f>
        <v>145</v>
      </c>
      <c r="C151" s="67"/>
      <c r="D151" s="15"/>
      <c r="E151" s="20"/>
      <c r="F151" s="20"/>
      <c r="G151" s="121"/>
      <c r="H151" s="120"/>
      <c r="I151" s="20">
        <f>май.26!I151+июн.26!F151-июн.26!E151</f>
        <v>-18900</v>
      </c>
    </row>
    <row r="152" spans="1:9" x14ac:dyDescent="0.25">
      <c r="A152" s="23"/>
      <c r="B152" s="127">
        <f t="shared" ref="B152:B177" si="2">B151+1</f>
        <v>146</v>
      </c>
      <c r="C152" s="67"/>
      <c r="D152" s="15"/>
      <c r="E152" s="20"/>
      <c r="F152" s="20"/>
      <c r="G152" s="121"/>
      <c r="H152" s="120"/>
      <c r="I152" s="20">
        <f>май.26!I152+июн.26!F152-июн.26!E152</f>
        <v>-8900</v>
      </c>
    </row>
    <row r="153" spans="1:9" x14ac:dyDescent="0.25">
      <c r="A153" s="23"/>
      <c r="B153" s="127">
        <f t="shared" si="2"/>
        <v>147</v>
      </c>
      <c r="C153" s="73"/>
      <c r="D153" s="15"/>
      <c r="E153" s="20"/>
      <c r="F153" s="20"/>
      <c r="G153" s="121"/>
      <c r="H153" s="120"/>
      <c r="I153" s="20">
        <f>май.26!I153+июн.26!F153-июн.26!E153</f>
        <v>-18900</v>
      </c>
    </row>
    <row r="154" spans="1:9" x14ac:dyDescent="0.25">
      <c r="A154" s="23"/>
      <c r="B154" s="127">
        <f t="shared" si="2"/>
        <v>148</v>
      </c>
      <c r="C154" s="72"/>
      <c r="D154" s="15"/>
      <c r="E154" s="20"/>
      <c r="F154" s="20"/>
      <c r="G154" s="121"/>
      <c r="H154" s="120"/>
      <c r="I154" s="20">
        <f>май.26!I154+июн.26!F154-июн.26!E154</f>
        <v>0</v>
      </c>
    </row>
    <row r="155" spans="1:9" x14ac:dyDescent="0.25">
      <c r="A155" s="23"/>
      <c r="B155" s="127">
        <f t="shared" si="2"/>
        <v>149</v>
      </c>
      <c r="C155" s="72"/>
      <c r="D155" s="15"/>
      <c r="E155" s="20"/>
      <c r="F155" s="20"/>
      <c r="G155" s="121"/>
      <c r="H155" s="120"/>
      <c r="I155" s="20">
        <f>май.26!I155+июн.26!F155-июн.26!E155</f>
        <v>0</v>
      </c>
    </row>
    <row r="156" spans="1:9" x14ac:dyDescent="0.25">
      <c r="A156" s="23"/>
      <c r="B156" s="127">
        <f t="shared" si="2"/>
        <v>150</v>
      </c>
      <c r="C156" s="67"/>
      <c r="D156" s="15"/>
      <c r="E156" s="20"/>
      <c r="F156" s="20"/>
      <c r="G156" s="121"/>
      <c r="H156" s="120"/>
      <c r="I156" s="20">
        <f>май.26!I156+июн.26!F156-июн.26!E156</f>
        <v>0</v>
      </c>
    </row>
    <row r="157" spans="1:9" x14ac:dyDescent="0.25">
      <c r="A157" s="23"/>
      <c r="B157" s="127">
        <f t="shared" si="2"/>
        <v>151</v>
      </c>
      <c r="C157" s="67"/>
      <c r="D157" s="15"/>
      <c r="E157" s="20"/>
      <c r="F157" s="20"/>
      <c r="G157" s="121"/>
      <c r="H157" s="120"/>
      <c r="I157" s="20">
        <f>май.26!I157+июн.26!F157-июн.26!E157</f>
        <v>17600</v>
      </c>
    </row>
    <row r="158" spans="1:9" x14ac:dyDescent="0.25">
      <c r="A158" s="23"/>
      <c r="B158" s="127">
        <f t="shared" si="2"/>
        <v>152</v>
      </c>
      <c r="C158" s="70"/>
      <c r="D158" s="15"/>
      <c r="E158" s="20"/>
      <c r="F158" s="20"/>
      <c r="G158" s="121"/>
      <c r="H158" s="120"/>
      <c r="I158" s="20">
        <f>май.26!I158+июн.26!F158-июн.26!E158</f>
        <v>-8850</v>
      </c>
    </row>
    <row r="159" spans="1:9" x14ac:dyDescent="0.25">
      <c r="A159" s="23"/>
      <c r="B159" s="127">
        <f t="shared" si="2"/>
        <v>153</v>
      </c>
      <c r="C159" s="170" t="s">
        <v>933</v>
      </c>
      <c r="D159" s="15"/>
      <c r="E159" s="20"/>
      <c r="F159" s="20"/>
      <c r="G159" s="121"/>
      <c r="H159" s="120"/>
      <c r="I159" s="20">
        <f>май.26!I159+июн.26!F159-июн.26!E159</f>
        <v>0</v>
      </c>
    </row>
    <row r="160" spans="1:9" x14ac:dyDescent="0.25">
      <c r="A160" s="23"/>
      <c r="B160" s="127">
        <f t="shared" si="2"/>
        <v>154</v>
      </c>
      <c r="C160" s="171"/>
      <c r="D160" s="15"/>
      <c r="E160" s="20"/>
      <c r="F160" s="20"/>
      <c r="G160" s="121"/>
      <c r="H160" s="120"/>
      <c r="I160" s="20">
        <f>май.26!I160+июн.26!F160-июн.26!E160</f>
        <v>-4100</v>
      </c>
    </row>
    <row r="161" spans="1:9" x14ac:dyDescent="0.25">
      <c r="A161" s="23"/>
      <c r="B161" s="127">
        <f t="shared" si="2"/>
        <v>155</v>
      </c>
      <c r="C161" s="63"/>
      <c r="D161" s="15"/>
      <c r="E161" s="20"/>
      <c r="F161" s="20"/>
      <c r="G161" s="121"/>
      <c r="H161" s="120"/>
      <c r="I161" s="20">
        <f>май.26!I161+июн.26!F161-июн.26!E161</f>
        <v>17600</v>
      </c>
    </row>
    <row r="162" spans="1:9" x14ac:dyDescent="0.25">
      <c r="A162" s="23"/>
      <c r="B162" s="127">
        <f t="shared" si="2"/>
        <v>156</v>
      </c>
      <c r="C162" s="63"/>
      <c r="D162" s="15"/>
      <c r="E162" s="20"/>
      <c r="F162" s="20"/>
      <c r="G162" s="121"/>
      <c r="H162" s="120"/>
      <c r="I162" s="20">
        <f>май.26!I162+июн.26!F162-июн.26!E162</f>
        <v>-5400</v>
      </c>
    </row>
    <row r="163" spans="1:9" x14ac:dyDescent="0.25">
      <c r="A163" s="23"/>
      <c r="B163" s="127">
        <f t="shared" si="2"/>
        <v>157</v>
      </c>
      <c r="C163" s="63"/>
      <c r="D163" s="15"/>
      <c r="E163" s="20"/>
      <c r="F163" s="20"/>
      <c r="G163" s="121"/>
      <c r="H163" s="120"/>
      <c r="I163" s="20">
        <f>май.26!I163+июн.26!F163-июн.26!E163</f>
        <v>8100</v>
      </c>
    </row>
    <row r="164" spans="1:9" x14ac:dyDescent="0.25">
      <c r="A164" s="23"/>
      <c r="B164" s="127">
        <f t="shared" si="2"/>
        <v>158</v>
      </c>
      <c r="C164" s="63"/>
      <c r="D164" s="15"/>
      <c r="E164" s="20"/>
      <c r="F164" s="20"/>
      <c r="G164" s="121"/>
      <c r="H164" s="120"/>
      <c r="I164" s="20">
        <f>май.26!I164+июн.26!F164-июн.26!E164</f>
        <v>-1350</v>
      </c>
    </row>
    <row r="165" spans="1:9" x14ac:dyDescent="0.25">
      <c r="A165" s="23"/>
      <c r="B165" s="127">
        <f t="shared" si="2"/>
        <v>159</v>
      </c>
      <c r="C165" s="63"/>
      <c r="D165" s="15"/>
      <c r="E165" s="20"/>
      <c r="F165" s="20"/>
      <c r="G165" s="121"/>
      <c r="H165" s="120"/>
      <c r="I165" s="20">
        <f>май.26!I165+июн.26!F165-июн.26!E165</f>
        <v>0</v>
      </c>
    </row>
    <row r="166" spans="1:9" x14ac:dyDescent="0.25">
      <c r="A166" s="23"/>
      <c r="B166" s="127">
        <f t="shared" si="2"/>
        <v>160</v>
      </c>
      <c r="C166" s="63"/>
      <c r="D166" s="15"/>
      <c r="E166" s="20"/>
      <c r="F166" s="20"/>
      <c r="G166" s="121"/>
      <c r="H166" s="120"/>
      <c r="I166" s="20">
        <f>май.26!I166+июн.26!F166-июн.26!E166</f>
        <v>2100</v>
      </c>
    </row>
    <row r="167" spans="1:9" x14ac:dyDescent="0.25">
      <c r="A167" s="23"/>
      <c r="B167" s="127">
        <f t="shared" si="2"/>
        <v>161</v>
      </c>
      <c r="C167" s="63"/>
      <c r="D167" s="15"/>
      <c r="E167" s="20"/>
      <c r="F167" s="20"/>
      <c r="G167" s="121"/>
      <c r="H167" s="120"/>
      <c r="I167" s="20">
        <f>май.26!I167+июн.26!F167-июн.26!E167</f>
        <v>0</v>
      </c>
    </row>
    <row r="168" spans="1:9" x14ac:dyDescent="0.25">
      <c r="A168" s="23"/>
      <c r="B168" s="127">
        <f t="shared" si="2"/>
        <v>162</v>
      </c>
      <c r="C168" s="63"/>
      <c r="D168" s="15"/>
      <c r="E168" s="20"/>
      <c r="F168" s="20"/>
      <c r="G168" s="121"/>
      <c r="H168" s="120"/>
      <c r="I168" s="20">
        <f>май.26!I168+июн.26!F168-июн.26!E168</f>
        <v>-2700</v>
      </c>
    </row>
    <row r="169" spans="1:9" x14ac:dyDescent="0.25">
      <c r="A169" s="23"/>
      <c r="B169" s="127">
        <v>163</v>
      </c>
      <c r="C169" s="63"/>
      <c r="D169" s="15"/>
      <c r="E169" s="20"/>
      <c r="F169" s="20"/>
      <c r="G169" s="121"/>
      <c r="H169" s="120"/>
      <c r="I169" s="20">
        <f>май.26!I169+июн.26!F169-июн.26!E169</f>
        <v>0</v>
      </c>
    </row>
    <row r="170" spans="1:9" x14ac:dyDescent="0.25">
      <c r="A170" s="23"/>
      <c r="B170" s="127">
        <v>164</v>
      </c>
      <c r="C170" s="73"/>
      <c r="D170" s="15"/>
      <c r="E170" s="20"/>
      <c r="F170" s="20"/>
      <c r="G170" s="121"/>
      <c r="H170" s="120"/>
      <c r="I170" s="20">
        <f>май.26!I170+июн.26!F170-июн.26!E170</f>
        <v>0</v>
      </c>
    </row>
    <row r="171" spans="1:9" x14ac:dyDescent="0.25">
      <c r="A171" s="23"/>
      <c r="B171" s="127">
        <f t="shared" si="2"/>
        <v>165</v>
      </c>
      <c r="C171" s="73"/>
      <c r="D171" s="15"/>
      <c r="E171" s="20"/>
      <c r="F171" s="20"/>
      <c r="G171" s="121"/>
      <c r="H171" s="120"/>
      <c r="I171" s="20">
        <f>май.26!I171+июн.26!F171-июн.26!E171</f>
        <v>0</v>
      </c>
    </row>
    <row r="172" spans="1:9" x14ac:dyDescent="0.25">
      <c r="A172" s="23"/>
      <c r="B172" s="127">
        <f t="shared" si="2"/>
        <v>166</v>
      </c>
      <c r="C172" s="73"/>
      <c r="D172" s="15"/>
      <c r="E172" s="20"/>
      <c r="F172" s="20"/>
      <c r="G172" s="121"/>
      <c r="H172" s="120"/>
      <c r="I172" s="20">
        <f>май.26!I172+июн.26!F172-июн.26!E172</f>
        <v>0</v>
      </c>
    </row>
    <row r="173" spans="1:9" x14ac:dyDescent="0.25">
      <c r="A173" s="23"/>
      <c r="B173" s="127">
        <f t="shared" si="2"/>
        <v>167</v>
      </c>
      <c r="C173" s="63"/>
      <c r="D173" s="15"/>
      <c r="E173" s="20"/>
      <c r="F173" s="20"/>
      <c r="G173" s="121"/>
      <c r="H173" s="120"/>
      <c r="I173" s="20">
        <f>май.26!I173+июн.26!F173-июн.26!E173</f>
        <v>-18900</v>
      </c>
    </row>
    <row r="174" spans="1:9" x14ac:dyDescent="0.25">
      <c r="A174" s="23"/>
      <c r="B174" s="127">
        <f t="shared" si="2"/>
        <v>168</v>
      </c>
      <c r="C174" s="63"/>
      <c r="D174" s="15"/>
      <c r="E174" s="20"/>
      <c r="F174" s="20"/>
      <c r="G174" s="121"/>
      <c r="H174" s="120"/>
      <c r="I174" s="20">
        <f>май.26!I174+июн.26!F174-июн.26!E174</f>
        <v>-4050</v>
      </c>
    </row>
    <row r="175" spans="1:9" x14ac:dyDescent="0.25">
      <c r="A175" s="23"/>
      <c r="B175" s="127">
        <f t="shared" si="2"/>
        <v>169</v>
      </c>
      <c r="C175" s="63"/>
      <c r="D175" s="15"/>
      <c r="E175" s="20"/>
      <c r="F175" s="20"/>
      <c r="G175" s="121"/>
      <c r="H175" s="120"/>
      <c r="I175" s="20">
        <f>май.26!I175+июн.26!F175-июн.26!E175</f>
        <v>-2700</v>
      </c>
    </row>
    <row r="176" spans="1:9" x14ac:dyDescent="0.25">
      <c r="A176" s="23"/>
      <c r="B176" s="127">
        <f t="shared" si="2"/>
        <v>170</v>
      </c>
      <c r="C176" s="63"/>
      <c r="D176" s="15"/>
      <c r="E176" s="20"/>
      <c r="F176" s="20"/>
      <c r="G176" s="121"/>
      <c r="H176" s="120"/>
      <c r="I176" s="20">
        <f>май.26!I176+июн.26!F176-июн.26!E176</f>
        <v>-2700</v>
      </c>
    </row>
    <row r="177" spans="1:9" x14ac:dyDescent="0.25">
      <c r="A177" s="23"/>
      <c r="B177" s="127">
        <f t="shared" si="2"/>
        <v>171</v>
      </c>
      <c r="C177" s="63"/>
      <c r="D177" s="15"/>
      <c r="E177" s="20"/>
      <c r="F177" s="20"/>
      <c r="G177" s="121"/>
      <c r="H177" s="120"/>
      <c r="I177" s="20">
        <f>май.26!I177+июн.26!F177-июн.26!E177</f>
        <v>5400</v>
      </c>
    </row>
    <row r="178" spans="1:9" x14ac:dyDescent="0.25">
      <c r="A178" s="23"/>
      <c r="B178" s="127">
        <v>172</v>
      </c>
      <c r="C178" s="63"/>
      <c r="D178" s="15"/>
      <c r="E178" s="20"/>
      <c r="F178" s="20"/>
      <c r="G178" s="121"/>
      <c r="H178" s="120"/>
      <c r="I178" s="20">
        <f>май.26!I178+июн.26!F178-июн.26!E178</f>
        <v>6100</v>
      </c>
    </row>
    <row r="179" spans="1:9" x14ac:dyDescent="0.25">
      <c r="A179" s="23"/>
      <c r="B179" s="127">
        <v>173</v>
      </c>
      <c r="C179" s="63"/>
      <c r="D179" s="15"/>
      <c r="E179" s="20"/>
      <c r="F179" s="20"/>
      <c r="G179" s="121"/>
      <c r="H179" s="120"/>
      <c r="I179" s="20">
        <f>май.26!I179+июн.26!F179-июн.26!E179</f>
        <v>-1350</v>
      </c>
    </row>
    <row r="180" spans="1:9" x14ac:dyDescent="0.25">
      <c r="A180" s="23"/>
      <c r="B180" s="127" t="s">
        <v>46</v>
      </c>
      <c r="C180" s="63"/>
      <c r="D180" s="15"/>
      <c r="E180" s="20"/>
      <c r="F180" s="20"/>
      <c r="G180" s="121"/>
      <c r="H180" s="120"/>
      <c r="I180" s="20">
        <f>май.26!I180+июн.26!F180-июн.26!E180</f>
        <v>-37800</v>
      </c>
    </row>
    <row r="181" spans="1:9" x14ac:dyDescent="0.25">
      <c r="A181" s="19"/>
      <c r="B181" s="127">
        <v>175</v>
      </c>
      <c r="C181" s="63"/>
      <c r="D181" s="15"/>
      <c r="E181" s="20"/>
      <c r="F181" s="20"/>
      <c r="G181" s="121"/>
      <c r="H181" s="120"/>
      <c r="I181" s="20">
        <f>май.26!I181+июн.26!F181-июн.26!E181</f>
        <v>-2700</v>
      </c>
    </row>
    <row r="182" spans="1:9" x14ac:dyDescent="0.25">
      <c r="A182" s="19"/>
      <c r="B182" s="127">
        <f>B181+1</f>
        <v>176</v>
      </c>
      <c r="C182" s="63"/>
      <c r="D182" s="15"/>
      <c r="E182" s="20"/>
      <c r="F182" s="20"/>
      <c r="G182" s="121"/>
      <c r="H182" s="120"/>
      <c r="I182" s="20">
        <f>май.26!I182+июн.26!F182-июн.26!E182</f>
        <v>-13500</v>
      </c>
    </row>
    <row r="183" spans="1:9" x14ac:dyDescent="0.25">
      <c r="A183" s="19"/>
      <c r="B183" s="127">
        <f t="shared" ref="B183:B246" si="3">B182+1</f>
        <v>177</v>
      </c>
      <c r="C183" s="63"/>
      <c r="D183" s="15"/>
      <c r="E183" s="20"/>
      <c r="F183" s="20"/>
      <c r="G183" s="121"/>
      <c r="H183" s="120"/>
      <c r="I183" s="20">
        <f>май.26!I183+июн.26!F183-июн.26!E183</f>
        <v>-2700</v>
      </c>
    </row>
    <row r="184" spans="1:9" x14ac:dyDescent="0.25">
      <c r="A184" s="19"/>
      <c r="B184" s="127">
        <f t="shared" si="3"/>
        <v>178</v>
      </c>
      <c r="C184" s="63"/>
      <c r="D184" s="15"/>
      <c r="E184" s="20"/>
      <c r="F184" s="20"/>
      <c r="G184" s="121"/>
      <c r="H184" s="120"/>
      <c r="I184" s="20">
        <f>май.26!I184+июн.26!F184-июн.26!E184</f>
        <v>-2700</v>
      </c>
    </row>
    <row r="185" spans="1:9" x14ac:dyDescent="0.25">
      <c r="A185" s="19"/>
      <c r="B185" s="127">
        <f t="shared" si="3"/>
        <v>179</v>
      </c>
      <c r="C185" s="63"/>
      <c r="D185" s="15"/>
      <c r="E185" s="20"/>
      <c r="F185" s="20"/>
      <c r="G185" s="121"/>
      <c r="H185" s="120"/>
      <c r="I185" s="20">
        <f>май.26!I185+июн.26!F185-июн.26!E185</f>
        <v>-4050</v>
      </c>
    </row>
    <row r="186" spans="1:9" x14ac:dyDescent="0.25">
      <c r="A186" s="19"/>
      <c r="B186" s="127">
        <f t="shared" si="3"/>
        <v>180</v>
      </c>
      <c r="C186" s="63"/>
      <c r="D186" s="15"/>
      <c r="E186" s="20"/>
      <c r="F186" s="20"/>
      <c r="G186" s="121"/>
      <c r="H186" s="120"/>
      <c r="I186" s="20">
        <f>май.26!I186+июн.26!F186-июн.26!E186</f>
        <v>-4050</v>
      </c>
    </row>
    <row r="187" spans="1:9" x14ac:dyDescent="0.25">
      <c r="A187" s="19"/>
      <c r="B187" s="127">
        <f t="shared" si="3"/>
        <v>181</v>
      </c>
      <c r="C187" s="63"/>
      <c r="D187" s="15"/>
      <c r="E187" s="20"/>
      <c r="F187" s="20"/>
      <c r="G187" s="121"/>
      <c r="H187" s="120"/>
      <c r="I187" s="20">
        <f>май.26!I187+июн.26!F187-июн.26!E187</f>
        <v>-5400</v>
      </c>
    </row>
    <row r="188" spans="1:9" x14ac:dyDescent="0.25">
      <c r="A188" s="19"/>
      <c r="B188" s="127">
        <f t="shared" si="3"/>
        <v>182</v>
      </c>
      <c r="C188" s="63"/>
      <c r="D188" s="15"/>
      <c r="E188" s="20"/>
      <c r="F188" s="20"/>
      <c r="G188" s="121"/>
      <c r="H188" s="120"/>
      <c r="I188" s="20">
        <f>май.26!I188+июн.26!F188-июн.26!E188</f>
        <v>-5400</v>
      </c>
    </row>
    <row r="189" spans="1:9" x14ac:dyDescent="0.25">
      <c r="A189" s="19"/>
      <c r="B189" s="127">
        <f t="shared" si="3"/>
        <v>183</v>
      </c>
      <c r="C189" s="63"/>
      <c r="D189" s="15"/>
      <c r="E189" s="20"/>
      <c r="F189" s="20"/>
      <c r="G189" s="121"/>
      <c r="H189" s="120"/>
      <c r="I189" s="20">
        <f>май.26!I189+июн.26!F189-июн.26!E189</f>
        <v>-4050</v>
      </c>
    </row>
    <row r="190" spans="1:9" x14ac:dyDescent="0.25">
      <c r="A190" s="19"/>
      <c r="B190" s="127">
        <f t="shared" si="3"/>
        <v>184</v>
      </c>
      <c r="C190" s="63"/>
      <c r="D190" s="15"/>
      <c r="E190" s="20"/>
      <c r="F190" s="20"/>
      <c r="G190" s="121"/>
      <c r="H190" s="120"/>
      <c r="I190" s="20">
        <f>май.26!I190+июн.26!F190-июн.26!E190</f>
        <v>-12900</v>
      </c>
    </row>
    <row r="191" spans="1:9" x14ac:dyDescent="0.25">
      <c r="A191" s="19"/>
      <c r="B191" s="127">
        <f t="shared" si="3"/>
        <v>185</v>
      </c>
      <c r="C191" s="63"/>
      <c r="D191" s="15"/>
      <c r="E191" s="20"/>
      <c r="F191" s="20"/>
      <c r="G191" s="121"/>
      <c r="H191" s="120"/>
      <c r="I191" s="20">
        <f>май.26!I191+июн.26!F191-июн.26!E191</f>
        <v>-18900</v>
      </c>
    </row>
    <row r="192" spans="1:9" x14ac:dyDescent="0.25">
      <c r="A192" s="19"/>
      <c r="B192" s="127">
        <f t="shared" si="3"/>
        <v>186</v>
      </c>
      <c r="C192" s="61"/>
      <c r="D192" s="15"/>
      <c r="E192" s="20"/>
      <c r="F192" s="20"/>
      <c r="G192" s="121"/>
      <c r="H192" s="120"/>
      <c r="I192" s="20">
        <f>май.26!I192+июн.26!F192-июн.26!E192</f>
        <v>-18900</v>
      </c>
    </row>
    <row r="193" spans="1:9" x14ac:dyDescent="0.25">
      <c r="A193" s="19"/>
      <c r="B193" s="127">
        <f t="shared" si="3"/>
        <v>187</v>
      </c>
      <c r="C193" s="63"/>
      <c r="D193" s="15"/>
      <c r="E193" s="20"/>
      <c r="F193" s="20"/>
      <c r="G193" s="121"/>
      <c r="H193" s="120"/>
      <c r="I193" s="20">
        <f>май.26!I193+июн.26!F193-июн.26!E193</f>
        <v>1350</v>
      </c>
    </row>
    <row r="194" spans="1:9" x14ac:dyDescent="0.25">
      <c r="A194" s="19"/>
      <c r="B194" s="127">
        <f t="shared" si="3"/>
        <v>188</v>
      </c>
      <c r="C194" s="63"/>
      <c r="D194" s="15"/>
      <c r="E194" s="20"/>
      <c r="F194" s="20"/>
      <c r="G194" s="121"/>
      <c r="H194" s="120"/>
      <c r="I194" s="20">
        <f>май.26!I194+июн.26!F194-июн.26!E194</f>
        <v>-3900</v>
      </c>
    </row>
    <row r="195" spans="1:9" x14ac:dyDescent="0.25">
      <c r="A195" s="19"/>
      <c r="B195" s="127">
        <f t="shared" si="3"/>
        <v>189</v>
      </c>
      <c r="C195" s="63"/>
      <c r="D195" s="15"/>
      <c r="E195" s="20"/>
      <c r="F195" s="20"/>
      <c r="G195" s="121"/>
      <c r="H195" s="120"/>
      <c r="I195" s="20">
        <f>май.26!I195+июн.26!F195-июн.26!E195</f>
        <v>-4050</v>
      </c>
    </row>
    <row r="196" spans="1:9" x14ac:dyDescent="0.25">
      <c r="A196" s="19"/>
      <c r="B196" s="127">
        <f t="shared" si="3"/>
        <v>190</v>
      </c>
      <c r="C196" s="67"/>
      <c r="D196" s="15"/>
      <c r="E196" s="20"/>
      <c r="F196" s="20"/>
      <c r="G196" s="121"/>
      <c r="H196" s="120"/>
      <c r="I196" s="20">
        <f>май.26!I196+июн.26!F196-июн.26!E196</f>
        <v>0</v>
      </c>
    </row>
    <row r="197" spans="1:9" x14ac:dyDescent="0.25">
      <c r="A197" s="19"/>
      <c r="B197" s="127">
        <f t="shared" si="3"/>
        <v>191</v>
      </c>
      <c r="C197" s="63"/>
      <c r="D197" s="15"/>
      <c r="E197" s="20"/>
      <c r="F197" s="20"/>
      <c r="G197" s="121"/>
      <c r="H197" s="120"/>
      <c r="I197" s="20">
        <f>май.26!I197+июн.26!F197-июн.26!E197</f>
        <v>-2700</v>
      </c>
    </row>
    <row r="198" spans="1:9" x14ac:dyDescent="0.25">
      <c r="A198" s="19"/>
      <c r="B198" s="127">
        <f t="shared" si="3"/>
        <v>192</v>
      </c>
      <c r="C198" s="63"/>
      <c r="D198" s="15"/>
      <c r="E198" s="20"/>
      <c r="F198" s="20"/>
      <c r="G198" s="121"/>
      <c r="H198" s="120"/>
      <c r="I198" s="20">
        <f>май.26!I198+июн.26!F198-июн.26!E198</f>
        <v>-2400</v>
      </c>
    </row>
    <row r="199" spans="1:9" x14ac:dyDescent="0.25">
      <c r="A199" s="19"/>
      <c r="B199" s="127">
        <f t="shared" si="3"/>
        <v>193</v>
      </c>
      <c r="C199" s="63"/>
      <c r="D199" s="15"/>
      <c r="E199" s="20"/>
      <c r="F199" s="20"/>
      <c r="G199" s="121"/>
      <c r="H199" s="120"/>
      <c r="I199" s="20">
        <f>май.26!I199+июн.26!F199-июн.26!E199</f>
        <v>-1350</v>
      </c>
    </row>
    <row r="200" spans="1:9" x14ac:dyDescent="0.25">
      <c r="A200" s="19"/>
      <c r="B200" s="127">
        <f t="shared" si="3"/>
        <v>194</v>
      </c>
      <c r="C200" s="63"/>
      <c r="D200" s="15"/>
      <c r="E200" s="20"/>
      <c r="F200" s="20"/>
      <c r="G200" s="121"/>
      <c r="H200" s="120"/>
      <c r="I200" s="20">
        <f>май.26!I200+июн.26!F200-июн.26!E200</f>
        <v>-1350</v>
      </c>
    </row>
    <row r="201" spans="1:9" x14ac:dyDescent="0.25">
      <c r="A201" s="19"/>
      <c r="B201" s="127">
        <f t="shared" si="3"/>
        <v>195</v>
      </c>
      <c r="C201" s="63"/>
      <c r="D201" s="15"/>
      <c r="E201" s="20"/>
      <c r="F201" s="20"/>
      <c r="G201" s="121"/>
      <c r="H201" s="120"/>
      <c r="I201" s="20">
        <f>май.26!I201+июн.26!F201-июн.26!E201</f>
        <v>0</v>
      </c>
    </row>
    <row r="202" spans="1:9" x14ac:dyDescent="0.25">
      <c r="A202" s="19"/>
      <c r="B202" s="127">
        <f t="shared" si="3"/>
        <v>196</v>
      </c>
      <c r="C202" s="63"/>
      <c r="D202" s="15"/>
      <c r="E202" s="20"/>
      <c r="F202" s="20"/>
      <c r="G202" s="121"/>
      <c r="H202" s="120"/>
      <c r="I202" s="20">
        <f>май.26!I202+июн.26!F202-июн.26!E202</f>
        <v>-1350</v>
      </c>
    </row>
    <row r="203" spans="1:9" x14ac:dyDescent="0.25">
      <c r="A203" s="19"/>
      <c r="B203" s="127">
        <f t="shared" si="3"/>
        <v>197</v>
      </c>
      <c r="C203" s="63"/>
      <c r="D203" s="15"/>
      <c r="E203" s="20"/>
      <c r="F203" s="20"/>
      <c r="G203" s="121"/>
      <c r="H203" s="120"/>
      <c r="I203" s="20">
        <f>май.26!I203+июн.26!F203-июн.26!E203</f>
        <v>-18900</v>
      </c>
    </row>
    <row r="204" spans="1:9" x14ac:dyDescent="0.25">
      <c r="A204" s="19"/>
      <c r="B204" s="127">
        <f t="shared" si="3"/>
        <v>198</v>
      </c>
      <c r="C204" s="63"/>
      <c r="D204" s="15"/>
      <c r="E204" s="20"/>
      <c r="F204" s="20"/>
      <c r="G204" s="121"/>
      <c r="H204" s="120"/>
      <c r="I204" s="20">
        <f>май.26!I204+июн.26!F204-июн.26!E204</f>
        <v>-18900</v>
      </c>
    </row>
    <row r="205" spans="1:9" x14ac:dyDescent="0.25">
      <c r="A205" s="19"/>
      <c r="B205" s="127">
        <f t="shared" si="3"/>
        <v>199</v>
      </c>
      <c r="C205" s="63"/>
      <c r="D205" s="15"/>
      <c r="E205" s="20"/>
      <c r="F205" s="20"/>
      <c r="G205" s="121"/>
      <c r="H205" s="120"/>
      <c r="I205" s="20">
        <f>май.26!I205+июн.26!F205-июн.26!E205</f>
        <v>0</v>
      </c>
    </row>
    <row r="206" spans="1:9" x14ac:dyDescent="0.25">
      <c r="A206" s="19"/>
      <c r="B206" s="127">
        <f t="shared" si="3"/>
        <v>200</v>
      </c>
      <c r="C206" s="63"/>
      <c r="D206" s="15"/>
      <c r="E206" s="20"/>
      <c r="F206" s="20"/>
      <c r="G206" s="121"/>
      <c r="H206" s="120"/>
      <c r="I206" s="20">
        <f>май.26!I206+июн.26!F206-июн.26!E206</f>
        <v>0</v>
      </c>
    </row>
    <row r="207" spans="1:9" x14ac:dyDescent="0.25">
      <c r="A207" s="19"/>
      <c r="B207" s="127">
        <f t="shared" si="3"/>
        <v>201</v>
      </c>
      <c r="C207" s="63"/>
      <c r="D207" s="15"/>
      <c r="E207" s="20"/>
      <c r="F207" s="20"/>
      <c r="G207" s="121"/>
      <c r="H207" s="120"/>
      <c r="I207" s="20">
        <f>май.26!I207+июн.26!F207-июн.26!E207</f>
        <v>-14850</v>
      </c>
    </row>
    <row r="208" spans="1:9" x14ac:dyDescent="0.25">
      <c r="A208" s="19"/>
      <c r="B208" s="127">
        <f t="shared" si="3"/>
        <v>202</v>
      </c>
      <c r="C208" s="63"/>
      <c r="D208" s="15"/>
      <c r="E208" s="20"/>
      <c r="F208" s="20"/>
      <c r="G208" s="121"/>
      <c r="H208" s="120"/>
      <c r="I208" s="20">
        <f>май.26!I208+июн.26!F208-июн.26!E208</f>
        <v>-10850</v>
      </c>
    </row>
    <row r="209" spans="1:9" x14ac:dyDescent="0.25">
      <c r="A209" s="19"/>
      <c r="B209" s="127">
        <f t="shared" si="3"/>
        <v>203</v>
      </c>
      <c r="C209" s="63"/>
      <c r="D209" s="15"/>
      <c r="E209" s="20"/>
      <c r="F209" s="20"/>
      <c r="G209" s="121"/>
      <c r="H209" s="120"/>
      <c r="I209" s="20">
        <f>май.26!I209+июн.26!F209-июн.26!E209</f>
        <v>-5400</v>
      </c>
    </row>
    <row r="210" spans="1:9" x14ac:dyDescent="0.25">
      <c r="A210" s="19"/>
      <c r="B210" s="127">
        <f>B209+1</f>
        <v>204</v>
      </c>
      <c r="C210" s="63"/>
      <c r="D210" s="15"/>
      <c r="E210" s="20"/>
      <c r="F210" s="20"/>
      <c r="G210" s="121"/>
      <c r="H210" s="120"/>
      <c r="I210" s="20">
        <f>май.26!I210+июн.26!F210-июн.26!E210</f>
        <v>0</v>
      </c>
    </row>
    <row r="211" spans="1:9" x14ac:dyDescent="0.25">
      <c r="A211" s="19"/>
      <c r="B211" s="127">
        <f t="shared" si="3"/>
        <v>205</v>
      </c>
      <c r="C211" s="63"/>
      <c r="D211" s="15"/>
      <c r="E211" s="20"/>
      <c r="F211" s="20"/>
      <c r="G211" s="121"/>
      <c r="H211" s="120"/>
      <c r="I211" s="20">
        <f>май.26!I211+июн.26!F211-июн.26!E211</f>
        <v>-13500</v>
      </c>
    </row>
    <row r="212" spans="1:9" x14ac:dyDescent="0.25">
      <c r="A212" s="19"/>
      <c r="B212" s="127">
        <f t="shared" si="3"/>
        <v>206</v>
      </c>
      <c r="C212" s="63"/>
      <c r="D212" s="15"/>
      <c r="E212" s="20"/>
      <c r="F212" s="20"/>
      <c r="G212" s="121"/>
      <c r="H212" s="120"/>
      <c r="I212" s="20">
        <f>май.26!I212+июн.26!F212-июн.26!E212</f>
        <v>-13500</v>
      </c>
    </row>
    <row r="213" spans="1:9" x14ac:dyDescent="0.25">
      <c r="A213" s="19"/>
      <c r="B213" s="127">
        <f t="shared" si="3"/>
        <v>207</v>
      </c>
      <c r="C213" s="63"/>
      <c r="D213" s="15"/>
      <c r="E213" s="20"/>
      <c r="F213" s="20"/>
      <c r="G213" s="121"/>
      <c r="H213" s="120"/>
      <c r="I213" s="20">
        <f>май.26!I213+июн.26!F213-июн.26!E213</f>
        <v>-18900</v>
      </c>
    </row>
    <row r="214" spans="1:9" x14ac:dyDescent="0.25">
      <c r="A214" s="19"/>
      <c r="B214" s="127">
        <f t="shared" si="3"/>
        <v>208</v>
      </c>
      <c r="C214" s="63"/>
      <c r="D214" s="15"/>
      <c r="E214" s="20"/>
      <c r="F214" s="20"/>
      <c r="G214" s="121"/>
      <c r="H214" s="120"/>
      <c r="I214" s="20">
        <f>май.26!I214+июн.26!F214-июн.26!E214</f>
        <v>-2700</v>
      </c>
    </row>
    <row r="215" spans="1:9" x14ac:dyDescent="0.25">
      <c r="A215" s="19"/>
      <c r="B215" s="127">
        <f t="shared" si="3"/>
        <v>209</v>
      </c>
      <c r="C215" s="63"/>
      <c r="D215" s="15"/>
      <c r="E215" s="20"/>
      <c r="F215" s="20"/>
      <c r="G215" s="121"/>
      <c r="H215" s="120"/>
      <c r="I215" s="20">
        <f>май.26!I215+июн.26!F215-июн.26!E215</f>
        <v>-2700</v>
      </c>
    </row>
    <row r="216" spans="1:9" x14ac:dyDescent="0.25">
      <c r="A216" s="19"/>
      <c r="B216" s="127">
        <f t="shared" si="3"/>
        <v>210</v>
      </c>
      <c r="C216" s="63"/>
      <c r="D216" s="15"/>
      <c r="E216" s="20"/>
      <c r="F216" s="20"/>
      <c r="G216" s="121"/>
      <c r="H216" s="120"/>
      <c r="I216" s="20">
        <f>май.26!I216+июн.26!F216-июн.26!E216</f>
        <v>25650</v>
      </c>
    </row>
    <row r="217" spans="1:9" x14ac:dyDescent="0.25">
      <c r="A217" s="19"/>
      <c r="B217" s="127">
        <f t="shared" si="3"/>
        <v>211</v>
      </c>
      <c r="C217" s="63"/>
      <c r="D217" s="15"/>
      <c r="E217" s="20"/>
      <c r="F217" s="20"/>
      <c r="G217" s="121"/>
      <c r="H217" s="120"/>
      <c r="I217" s="20">
        <f>май.26!I217+июн.26!F217-июн.26!E217</f>
        <v>25650</v>
      </c>
    </row>
    <row r="218" spans="1:9" x14ac:dyDescent="0.25">
      <c r="A218" s="19"/>
      <c r="B218" s="127">
        <f t="shared" si="3"/>
        <v>212</v>
      </c>
      <c r="C218" s="63"/>
      <c r="D218" s="15"/>
      <c r="E218" s="20"/>
      <c r="F218" s="20"/>
      <c r="G218" s="121"/>
      <c r="H218" s="120"/>
      <c r="I218" s="20">
        <f>май.26!I218+июн.26!F218-июн.26!E218</f>
        <v>-1350</v>
      </c>
    </row>
    <row r="219" spans="1:9" x14ac:dyDescent="0.25">
      <c r="A219" s="19"/>
      <c r="B219" s="127">
        <f t="shared" si="3"/>
        <v>213</v>
      </c>
      <c r="C219" s="63"/>
      <c r="D219" s="15"/>
      <c r="E219" s="20"/>
      <c r="F219" s="20"/>
      <c r="G219" s="121"/>
      <c r="H219" s="120"/>
      <c r="I219" s="20">
        <f>май.26!I219+июн.26!F219-июн.26!E219</f>
        <v>4050</v>
      </c>
    </row>
    <row r="220" spans="1:9" x14ac:dyDescent="0.25">
      <c r="A220" s="19"/>
      <c r="B220" s="127">
        <f t="shared" si="3"/>
        <v>214</v>
      </c>
      <c r="C220" s="63"/>
      <c r="D220" s="127"/>
      <c r="E220" s="20"/>
      <c r="F220" s="20"/>
      <c r="G220" s="121"/>
      <c r="H220" s="120"/>
      <c r="I220" s="20">
        <f>май.26!I220+июн.26!F220-июн.26!E220</f>
        <v>-2700</v>
      </c>
    </row>
    <row r="221" spans="1:9" x14ac:dyDescent="0.25">
      <c r="A221" s="19"/>
      <c r="B221" s="127">
        <f t="shared" si="3"/>
        <v>215</v>
      </c>
      <c r="C221" s="63"/>
      <c r="D221" s="15"/>
      <c r="E221" s="20"/>
      <c r="F221" s="20"/>
      <c r="G221" s="121"/>
      <c r="H221" s="120"/>
      <c r="I221" s="20">
        <f>май.26!I221+июн.26!F221-июн.26!E221</f>
        <v>-18900</v>
      </c>
    </row>
    <row r="222" spans="1:9" x14ac:dyDescent="0.25">
      <c r="A222" s="19"/>
      <c r="B222" s="127">
        <f t="shared" si="3"/>
        <v>216</v>
      </c>
      <c r="C222" s="63"/>
      <c r="D222" s="15"/>
      <c r="E222" s="20"/>
      <c r="F222" s="20"/>
      <c r="G222" s="121"/>
      <c r="H222" s="120"/>
      <c r="I222" s="20">
        <f>май.26!I222+июн.26!F222-июн.26!E222</f>
        <v>1100</v>
      </c>
    </row>
    <row r="223" spans="1:9" x14ac:dyDescent="0.25">
      <c r="A223" s="19"/>
      <c r="B223" s="127">
        <f t="shared" si="3"/>
        <v>217</v>
      </c>
      <c r="C223" s="63"/>
      <c r="D223" s="15"/>
      <c r="E223" s="20"/>
      <c r="F223" s="20"/>
      <c r="G223" s="121"/>
      <c r="H223" s="120"/>
      <c r="I223" s="20">
        <f>май.26!I223+июн.26!F223-июн.26!E223</f>
        <v>-2700</v>
      </c>
    </row>
    <row r="224" spans="1:9" x14ac:dyDescent="0.25">
      <c r="A224" s="19"/>
      <c r="B224" s="127">
        <f t="shared" si="3"/>
        <v>218</v>
      </c>
      <c r="C224" s="63"/>
      <c r="D224" s="15"/>
      <c r="E224" s="20"/>
      <c r="F224" s="20"/>
      <c r="G224" s="121"/>
      <c r="H224" s="120"/>
      <c r="I224" s="20">
        <f>май.26!I224+июн.26!F224-июн.26!E224</f>
        <v>0</v>
      </c>
    </row>
    <row r="225" spans="1:9" x14ac:dyDescent="0.25">
      <c r="A225" s="19"/>
      <c r="B225" s="127">
        <f t="shared" si="3"/>
        <v>219</v>
      </c>
      <c r="C225" s="63"/>
      <c r="D225" s="15"/>
      <c r="E225" s="20"/>
      <c r="F225" s="20"/>
      <c r="G225" s="121"/>
      <c r="H225" s="120"/>
      <c r="I225" s="20">
        <f>май.26!I225+июн.26!F225-июн.26!E225</f>
        <v>-2700</v>
      </c>
    </row>
    <row r="226" spans="1:9" x14ac:dyDescent="0.25">
      <c r="A226" s="19"/>
      <c r="B226" s="127">
        <f t="shared" si="3"/>
        <v>220</v>
      </c>
      <c r="C226" s="63"/>
      <c r="D226" s="15"/>
      <c r="E226" s="20"/>
      <c r="F226" s="20"/>
      <c r="G226" s="121"/>
      <c r="H226" s="120"/>
      <c r="I226" s="20">
        <f>май.26!I226+июн.26!F226-июн.26!E226</f>
        <v>-8775</v>
      </c>
    </row>
    <row r="227" spans="1:9" x14ac:dyDescent="0.25">
      <c r="A227" s="19"/>
      <c r="B227" s="127">
        <f t="shared" si="3"/>
        <v>221</v>
      </c>
      <c r="C227" s="63"/>
      <c r="D227" s="15"/>
      <c r="E227" s="20"/>
      <c r="F227" s="20"/>
      <c r="G227" s="121"/>
      <c r="H227" s="120"/>
      <c r="I227" s="20">
        <f>май.26!I227+июн.26!F227-июн.26!E227</f>
        <v>-13900</v>
      </c>
    </row>
    <row r="228" spans="1:9" x14ac:dyDescent="0.25">
      <c r="A228" s="19"/>
      <c r="B228" s="127">
        <f t="shared" si="3"/>
        <v>222</v>
      </c>
      <c r="C228" s="63"/>
      <c r="D228" s="15"/>
      <c r="E228" s="20"/>
      <c r="F228" s="20"/>
      <c r="G228" s="121"/>
      <c r="H228" s="120"/>
      <c r="I228" s="20">
        <f>май.26!I228+июн.26!F228-июн.26!E228</f>
        <v>-18900</v>
      </c>
    </row>
    <row r="229" spans="1:9" x14ac:dyDescent="0.25">
      <c r="A229" s="19"/>
      <c r="B229" s="127">
        <f t="shared" si="3"/>
        <v>223</v>
      </c>
      <c r="C229" s="63"/>
      <c r="D229" s="15"/>
      <c r="E229" s="20"/>
      <c r="F229" s="20"/>
      <c r="G229" s="121"/>
      <c r="H229" s="120"/>
      <c r="I229" s="20">
        <f>май.26!I229+июн.26!F229-июн.26!E229</f>
        <v>-13900</v>
      </c>
    </row>
    <row r="230" spans="1:9" x14ac:dyDescent="0.25">
      <c r="A230" s="19"/>
      <c r="B230" s="127">
        <f t="shared" si="3"/>
        <v>224</v>
      </c>
      <c r="C230" s="63"/>
      <c r="D230" s="15"/>
      <c r="E230" s="20"/>
      <c r="F230" s="20"/>
      <c r="G230" s="121"/>
      <c r="H230" s="120"/>
      <c r="I230" s="20">
        <f>май.26!I230+июн.26!F230-июн.26!E230</f>
        <v>-11750</v>
      </c>
    </row>
    <row r="231" spans="1:9" x14ac:dyDescent="0.25">
      <c r="A231" s="19"/>
      <c r="B231" s="127">
        <f t="shared" si="3"/>
        <v>225</v>
      </c>
      <c r="C231" s="63"/>
      <c r="D231" s="15"/>
      <c r="E231" s="20"/>
      <c r="F231" s="20"/>
      <c r="G231" s="121"/>
      <c r="H231" s="120"/>
      <c r="I231" s="20">
        <f>май.26!I231+июн.26!F231-июн.26!E231</f>
        <v>2700</v>
      </c>
    </row>
    <row r="232" spans="1:9" x14ac:dyDescent="0.25">
      <c r="A232" s="19"/>
      <c r="B232" s="127">
        <f t="shared" si="3"/>
        <v>226</v>
      </c>
      <c r="C232" s="63"/>
      <c r="D232" s="15"/>
      <c r="E232" s="20"/>
      <c r="F232" s="20"/>
      <c r="G232" s="121"/>
      <c r="H232" s="120"/>
      <c r="I232" s="20">
        <f>май.26!I232+июн.26!F232-июн.26!E232</f>
        <v>-5850</v>
      </c>
    </row>
    <row r="233" spans="1:9" x14ac:dyDescent="0.25">
      <c r="A233" s="19"/>
      <c r="B233" s="127">
        <f t="shared" si="3"/>
        <v>227</v>
      </c>
      <c r="C233" s="63"/>
      <c r="D233" s="15"/>
      <c r="E233" s="20"/>
      <c r="F233" s="20"/>
      <c r="G233" s="121"/>
      <c r="H233" s="120"/>
      <c r="I233" s="20">
        <f>май.26!I233+июн.26!F233-июн.26!E233</f>
        <v>100</v>
      </c>
    </row>
    <row r="234" spans="1:9" x14ac:dyDescent="0.25">
      <c r="A234" s="19"/>
      <c r="B234" s="127">
        <f t="shared" si="3"/>
        <v>228</v>
      </c>
      <c r="C234" s="63"/>
      <c r="D234" s="15"/>
      <c r="E234" s="20"/>
      <c r="F234" s="20"/>
      <c r="G234" s="121"/>
      <c r="H234" s="120"/>
      <c r="I234" s="20">
        <f>май.26!I234+июн.26!F234-июн.26!E234</f>
        <v>-2700</v>
      </c>
    </row>
    <row r="235" spans="1:9" x14ac:dyDescent="0.25">
      <c r="A235" s="19"/>
      <c r="B235" s="127">
        <f t="shared" si="3"/>
        <v>229</v>
      </c>
      <c r="C235" s="63"/>
      <c r="D235" s="15"/>
      <c r="E235" s="20"/>
      <c r="F235" s="20"/>
      <c r="G235" s="121"/>
      <c r="H235" s="120"/>
      <c r="I235" s="20">
        <f>май.26!I235+июн.26!F235-июн.26!E235</f>
        <v>-4050</v>
      </c>
    </row>
    <row r="236" spans="1:9" x14ac:dyDescent="0.25">
      <c r="A236" s="19"/>
      <c r="B236" s="127">
        <f t="shared" si="3"/>
        <v>230</v>
      </c>
      <c r="C236" s="63"/>
      <c r="D236" s="15"/>
      <c r="E236" s="20"/>
      <c r="F236" s="20"/>
      <c r="G236" s="121"/>
      <c r="H236" s="120"/>
      <c r="I236" s="20">
        <f>май.26!I236+июн.26!F236-июн.26!E236</f>
        <v>-2100</v>
      </c>
    </row>
    <row r="237" spans="1:9" x14ac:dyDescent="0.25">
      <c r="A237" s="19"/>
      <c r="B237" s="127">
        <f t="shared" si="3"/>
        <v>231</v>
      </c>
      <c r="C237" s="63"/>
      <c r="D237" s="15"/>
      <c r="E237" s="20"/>
      <c r="F237" s="20"/>
      <c r="G237" s="121"/>
      <c r="H237" s="120"/>
      <c r="I237" s="20">
        <f>май.26!I237+июн.26!F237-июн.26!E237</f>
        <v>-18900</v>
      </c>
    </row>
    <row r="238" spans="1:9" x14ac:dyDescent="0.25">
      <c r="A238" s="19"/>
      <c r="B238" s="127">
        <f t="shared" si="3"/>
        <v>232</v>
      </c>
      <c r="C238" s="63"/>
      <c r="D238" s="15"/>
      <c r="E238" s="20"/>
      <c r="F238" s="20"/>
      <c r="G238" s="121"/>
      <c r="H238" s="120"/>
      <c r="I238" s="20">
        <f>май.26!I238+июн.26!F238-июн.26!E238</f>
        <v>-18900</v>
      </c>
    </row>
    <row r="239" spans="1:9" x14ac:dyDescent="0.25">
      <c r="A239" s="19"/>
      <c r="B239" s="127">
        <f t="shared" si="3"/>
        <v>233</v>
      </c>
      <c r="C239" s="63"/>
      <c r="D239" s="15"/>
      <c r="E239" s="20"/>
      <c r="F239" s="20"/>
      <c r="G239" s="121"/>
      <c r="H239" s="120"/>
      <c r="I239" s="20">
        <f>май.26!I239+июн.26!F239-июн.26!E239</f>
        <v>-18900</v>
      </c>
    </row>
    <row r="240" spans="1:9" x14ac:dyDescent="0.25">
      <c r="A240" s="19"/>
      <c r="B240" s="127">
        <f t="shared" si="3"/>
        <v>234</v>
      </c>
      <c r="C240" s="63"/>
      <c r="D240" s="15"/>
      <c r="E240" s="20"/>
      <c r="F240" s="20"/>
      <c r="G240" s="121"/>
      <c r="H240" s="120"/>
      <c r="I240" s="20">
        <f>май.26!I240+июн.26!F240-июн.26!E240</f>
        <v>-18900</v>
      </c>
    </row>
    <row r="241" spans="1:9" x14ac:dyDescent="0.25">
      <c r="A241" s="19"/>
      <c r="B241" s="127">
        <f t="shared" si="3"/>
        <v>235</v>
      </c>
      <c r="C241" s="63"/>
      <c r="D241" s="15"/>
      <c r="E241" s="20"/>
      <c r="F241" s="20"/>
      <c r="G241" s="121"/>
      <c r="H241" s="120"/>
      <c r="I241" s="20">
        <f>май.26!I241+июн.26!F241-июн.26!E241</f>
        <v>-8650</v>
      </c>
    </row>
    <row r="242" spans="1:9" x14ac:dyDescent="0.25">
      <c r="A242" s="19"/>
      <c r="B242" s="127">
        <f t="shared" si="3"/>
        <v>236</v>
      </c>
      <c r="C242" s="63"/>
      <c r="D242" s="15"/>
      <c r="E242" s="20"/>
      <c r="F242" s="20"/>
      <c r="G242" s="121"/>
      <c r="H242" s="120"/>
      <c r="I242" s="20">
        <f>май.26!I242+июн.26!F242-июн.26!E242</f>
        <v>-18900</v>
      </c>
    </row>
    <row r="243" spans="1:9" x14ac:dyDescent="0.25">
      <c r="A243" s="19"/>
      <c r="B243" s="127">
        <f t="shared" si="3"/>
        <v>237</v>
      </c>
      <c r="C243" s="63"/>
      <c r="D243" s="15"/>
      <c r="E243" s="20"/>
      <c r="F243" s="20"/>
      <c r="G243" s="121"/>
      <c r="H243" s="120"/>
      <c r="I243" s="20">
        <f>май.26!I243+июн.26!F243-июн.26!E243</f>
        <v>8100</v>
      </c>
    </row>
    <row r="244" spans="1:9" x14ac:dyDescent="0.25">
      <c r="A244" s="19"/>
      <c r="B244" s="127">
        <f t="shared" si="3"/>
        <v>238</v>
      </c>
      <c r="C244" s="63"/>
      <c r="D244" s="15"/>
      <c r="E244" s="20"/>
      <c r="F244" s="20"/>
      <c r="G244" s="121"/>
      <c r="H244" s="120"/>
      <c r="I244" s="20">
        <f>май.26!I244+июн.26!F244-июн.26!E244</f>
        <v>4050</v>
      </c>
    </row>
    <row r="245" spans="1:9" x14ac:dyDescent="0.25">
      <c r="A245" s="19"/>
      <c r="B245" s="127">
        <f t="shared" si="3"/>
        <v>239</v>
      </c>
      <c r="C245" s="63"/>
      <c r="D245" s="15"/>
      <c r="E245" s="20"/>
      <c r="F245" s="20"/>
      <c r="G245" s="121"/>
      <c r="H245" s="120"/>
      <c r="I245" s="20">
        <f>май.26!I245+июн.26!F245-июн.26!E245</f>
        <v>-18900</v>
      </c>
    </row>
    <row r="246" spans="1:9" x14ac:dyDescent="0.25">
      <c r="A246" s="19"/>
      <c r="B246" s="127">
        <f t="shared" si="3"/>
        <v>240</v>
      </c>
      <c r="C246" s="63"/>
      <c r="D246" s="15"/>
      <c r="E246" s="20"/>
      <c r="F246" s="20"/>
      <c r="G246" s="121"/>
      <c r="H246" s="120"/>
      <c r="I246" s="20">
        <f>май.26!I246+июн.26!F246-июн.26!E246</f>
        <v>-2700</v>
      </c>
    </row>
    <row r="247" spans="1:9" x14ac:dyDescent="0.25">
      <c r="A247" s="19"/>
      <c r="B247" s="127">
        <v>241</v>
      </c>
      <c r="C247" s="63"/>
      <c r="D247" s="15"/>
      <c r="E247" s="20"/>
      <c r="F247" s="20"/>
      <c r="G247" s="121"/>
      <c r="H247" s="120"/>
      <c r="I247" s="20">
        <f>май.26!I247+июн.26!F247-июн.26!E247</f>
        <v>15100</v>
      </c>
    </row>
    <row r="248" spans="1:9" x14ac:dyDescent="0.25">
      <c r="A248" s="23"/>
      <c r="B248" s="127" t="s">
        <v>49</v>
      </c>
      <c r="C248" s="63"/>
      <c r="D248" s="15"/>
      <c r="E248" s="20"/>
      <c r="F248" s="20"/>
      <c r="G248" s="121"/>
      <c r="H248" s="120"/>
      <c r="I248" s="20">
        <f>май.26!I248+июн.26!F248-июн.26!E248</f>
        <v>200</v>
      </c>
    </row>
    <row r="249" spans="1:9" x14ac:dyDescent="0.25">
      <c r="A249" s="23"/>
      <c r="B249" s="127" t="s">
        <v>50</v>
      </c>
      <c r="C249" s="63"/>
      <c r="D249" s="15"/>
      <c r="E249" s="20"/>
      <c r="F249" s="20"/>
      <c r="G249" s="121"/>
      <c r="H249" s="120"/>
      <c r="I249" s="20">
        <f>май.26!I249+июн.26!F249-июн.26!E249</f>
        <v>-2700</v>
      </c>
    </row>
    <row r="250" spans="1:9" x14ac:dyDescent="0.25">
      <c r="A250" s="23"/>
      <c r="B250" s="127">
        <f>243+1</f>
        <v>244</v>
      </c>
      <c r="C250" s="63"/>
      <c r="D250" s="15"/>
      <c r="E250" s="20"/>
      <c r="F250" s="20"/>
      <c r="G250" s="121"/>
      <c r="H250" s="120"/>
      <c r="I250" s="20">
        <f>май.26!I250+июн.26!F250-июн.26!E250</f>
        <v>1350</v>
      </c>
    </row>
    <row r="251" spans="1:9" x14ac:dyDescent="0.25">
      <c r="A251" s="23"/>
      <c r="B251" s="127">
        <f t="shared" ref="B251:B271" si="4">B250+1</f>
        <v>245</v>
      </c>
      <c r="C251" s="63"/>
      <c r="D251" s="15"/>
      <c r="E251" s="20"/>
      <c r="F251" s="20"/>
      <c r="G251" s="121"/>
      <c r="H251" s="120"/>
      <c r="I251" s="20">
        <f>май.26!I251+июн.26!F251-июн.26!E251</f>
        <v>-5400</v>
      </c>
    </row>
    <row r="252" spans="1:9" x14ac:dyDescent="0.25">
      <c r="A252" s="23"/>
      <c r="B252" s="127">
        <f t="shared" si="4"/>
        <v>246</v>
      </c>
      <c r="C252" s="63"/>
      <c r="D252" s="15"/>
      <c r="E252" s="20"/>
      <c r="F252" s="20"/>
      <c r="G252" s="121"/>
      <c r="H252" s="120"/>
      <c r="I252" s="20">
        <f>май.26!I252+июн.26!F252-июн.26!E252</f>
        <v>-2700</v>
      </c>
    </row>
    <row r="253" spans="1:9" x14ac:dyDescent="0.25">
      <c r="A253" s="23"/>
      <c r="B253" s="127">
        <f t="shared" si="4"/>
        <v>247</v>
      </c>
      <c r="C253" s="63"/>
      <c r="D253" s="15"/>
      <c r="E253" s="20"/>
      <c r="F253" s="20"/>
      <c r="G253" s="121"/>
      <c r="H253" s="120"/>
      <c r="I253" s="20">
        <f>май.26!I253+июн.26!F253-июн.26!E253</f>
        <v>6100</v>
      </c>
    </row>
    <row r="254" spans="1:9" x14ac:dyDescent="0.25">
      <c r="A254" s="23"/>
      <c r="B254" s="127">
        <f t="shared" si="4"/>
        <v>248</v>
      </c>
      <c r="C254" s="63"/>
      <c r="D254" s="15"/>
      <c r="E254" s="20"/>
      <c r="F254" s="20"/>
      <c r="G254" s="121"/>
      <c r="H254" s="120"/>
      <c r="I254" s="20">
        <f>май.26!I254+июн.26!F254-июн.26!E254</f>
        <v>0</v>
      </c>
    </row>
    <row r="255" spans="1:9" x14ac:dyDescent="0.25">
      <c r="A255" s="23"/>
      <c r="B255" s="127">
        <f t="shared" si="4"/>
        <v>249</v>
      </c>
      <c r="C255" s="63"/>
      <c r="D255" s="15"/>
      <c r="E255" s="20"/>
      <c r="F255" s="20"/>
      <c r="G255" s="121"/>
      <c r="H255" s="120"/>
      <c r="I255" s="20">
        <f>май.26!I255+июн.26!F255-июн.26!E255</f>
        <v>-2700</v>
      </c>
    </row>
    <row r="256" spans="1:9" x14ac:dyDescent="0.25">
      <c r="A256" s="23"/>
      <c r="B256" s="127">
        <f t="shared" si="4"/>
        <v>250</v>
      </c>
      <c r="C256" s="63"/>
      <c r="D256" s="15"/>
      <c r="E256" s="20"/>
      <c r="F256" s="20"/>
      <c r="G256" s="121"/>
      <c r="H256" s="120"/>
      <c r="I256" s="20">
        <f>май.26!I256+июн.26!F256-июн.26!E256</f>
        <v>-18900</v>
      </c>
    </row>
    <row r="257" spans="1:9" x14ac:dyDescent="0.25">
      <c r="A257" s="23"/>
      <c r="B257" s="127">
        <f t="shared" si="4"/>
        <v>251</v>
      </c>
      <c r="C257" s="63"/>
      <c r="D257" s="15"/>
      <c r="E257" s="20"/>
      <c r="F257" s="20"/>
      <c r="G257" s="121"/>
      <c r="H257" s="120"/>
      <c r="I257" s="20">
        <f>май.26!I257+июн.26!F257-июн.26!E257</f>
        <v>4050</v>
      </c>
    </row>
    <row r="258" spans="1:9" x14ac:dyDescent="0.25">
      <c r="A258" s="23"/>
      <c r="B258" s="127">
        <f t="shared" si="4"/>
        <v>252</v>
      </c>
      <c r="C258" s="63"/>
      <c r="D258" s="15"/>
      <c r="E258" s="20"/>
      <c r="F258" s="20"/>
      <c r="G258" s="121"/>
      <c r="H258" s="120"/>
      <c r="I258" s="20">
        <f>май.26!I258+июн.26!F258-июн.26!E258</f>
        <v>-18900</v>
      </c>
    </row>
    <row r="259" spans="1:9" x14ac:dyDescent="0.25">
      <c r="A259" s="23"/>
      <c r="B259" s="127">
        <f t="shared" si="4"/>
        <v>253</v>
      </c>
      <c r="C259" s="63"/>
      <c r="D259" s="15"/>
      <c r="E259" s="20"/>
      <c r="F259" s="20"/>
      <c r="G259" s="121"/>
      <c r="H259" s="120"/>
      <c r="I259" s="20">
        <f>май.26!I259+июн.26!F259-июн.26!E259</f>
        <v>-1350</v>
      </c>
    </row>
    <row r="260" spans="1:9" x14ac:dyDescent="0.25">
      <c r="A260" s="23"/>
      <c r="B260" s="127">
        <f t="shared" si="4"/>
        <v>254</v>
      </c>
      <c r="C260" s="63"/>
      <c r="D260" s="15"/>
      <c r="E260" s="20"/>
      <c r="F260" s="20"/>
      <c r="G260" s="121"/>
      <c r="H260" s="120"/>
      <c r="I260" s="20">
        <f>май.26!I260+июн.26!F260-июн.26!E260</f>
        <v>1100</v>
      </c>
    </row>
    <row r="261" spans="1:9" x14ac:dyDescent="0.25">
      <c r="A261" s="23"/>
      <c r="B261" s="127">
        <v>256</v>
      </c>
      <c r="C261" s="63"/>
      <c r="D261" s="15"/>
      <c r="E261" s="20"/>
      <c r="F261" s="20"/>
      <c r="G261" s="121"/>
      <c r="H261" s="120"/>
      <c r="I261" s="20">
        <f>май.26!I261+июн.26!F261-июн.26!E261</f>
        <v>-18900</v>
      </c>
    </row>
    <row r="262" spans="1:9" x14ac:dyDescent="0.25">
      <c r="A262" s="23"/>
      <c r="B262" s="127">
        <v>258</v>
      </c>
      <c r="C262" s="63"/>
      <c r="D262" s="15"/>
      <c r="E262" s="20"/>
      <c r="F262" s="20"/>
      <c r="G262" s="121"/>
      <c r="H262" s="120"/>
      <c r="I262" s="20">
        <f>май.26!I262+июн.26!F262-июн.26!E262</f>
        <v>-8100</v>
      </c>
    </row>
    <row r="263" spans="1:9" x14ac:dyDescent="0.25">
      <c r="A263" s="23"/>
      <c r="B263" s="127">
        <f t="shared" si="4"/>
        <v>259</v>
      </c>
      <c r="C263" s="63"/>
      <c r="D263" s="15"/>
      <c r="E263" s="20"/>
      <c r="F263" s="20"/>
      <c r="G263" s="121"/>
      <c r="H263" s="120"/>
      <c r="I263" s="20">
        <f>май.26!I263+июн.26!F263-июн.26!E263</f>
        <v>-9450</v>
      </c>
    </row>
    <row r="264" spans="1:9" x14ac:dyDescent="0.25">
      <c r="A264" s="23"/>
      <c r="B264" s="127">
        <f t="shared" si="4"/>
        <v>260</v>
      </c>
      <c r="C264" s="63"/>
      <c r="D264" s="15"/>
      <c r="E264" s="20"/>
      <c r="F264" s="20"/>
      <c r="G264" s="121"/>
      <c r="H264" s="120"/>
      <c r="I264" s="20">
        <f>май.26!I264+июн.26!F264-июн.26!E264</f>
        <v>-6450</v>
      </c>
    </row>
    <row r="265" spans="1:9" x14ac:dyDescent="0.25">
      <c r="A265" s="23"/>
      <c r="B265" s="127">
        <f t="shared" si="4"/>
        <v>261</v>
      </c>
      <c r="C265" s="63"/>
      <c r="D265" s="15"/>
      <c r="E265" s="20"/>
      <c r="F265" s="20"/>
      <c r="G265" s="121"/>
      <c r="H265" s="120"/>
      <c r="I265" s="20">
        <f>май.26!I265+июн.26!F265-июн.26!E265</f>
        <v>-16200</v>
      </c>
    </row>
    <row r="266" spans="1:9" x14ac:dyDescent="0.25">
      <c r="A266" s="23"/>
      <c r="B266" s="127">
        <f t="shared" si="4"/>
        <v>262</v>
      </c>
      <c r="C266" s="63"/>
      <c r="D266" s="15"/>
      <c r="E266" s="20"/>
      <c r="F266" s="20"/>
      <c r="G266" s="121"/>
      <c r="H266" s="120"/>
      <c r="I266" s="20">
        <f>май.26!I266+июн.26!F266-июн.26!E266</f>
        <v>-4050</v>
      </c>
    </row>
    <row r="267" spans="1:9" x14ac:dyDescent="0.25">
      <c r="A267" s="23"/>
      <c r="B267" s="127">
        <f t="shared" si="4"/>
        <v>263</v>
      </c>
      <c r="C267" s="63"/>
      <c r="D267" s="15"/>
      <c r="E267" s="20"/>
      <c r="F267" s="20"/>
      <c r="G267" s="121"/>
      <c r="H267" s="120"/>
      <c r="I267" s="20">
        <f>май.26!I267+июн.26!F267-июн.26!E267</f>
        <v>-18900</v>
      </c>
    </row>
    <row r="268" spans="1:9" x14ac:dyDescent="0.25">
      <c r="A268" s="23"/>
      <c r="B268" s="127">
        <f t="shared" si="4"/>
        <v>264</v>
      </c>
      <c r="C268" s="63"/>
      <c r="D268" s="15"/>
      <c r="E268" s="20"/>
      <c r="F268" s="20"/>
      <c r="G268" s="121"/>
      <c r="H268" s="120"/>
      <c r="I268" s="20">
        <f>май.26!I268+июн.26!F268-июн.26!E268</f>
        <v>-10800</v>
      </c>
    </row>
    <row r="269" spans="1:9" x14ac:dyDescent="0.25">
      <c r="A269" s="23"/>
      <c r="B269" s="127">
        <f t="shared" si="4"/>
        <v>265</v>
      </c>
      <c r="C269" s="63"/>
      <c r="D269" s="15"/>
      <c r="E269" s="20"/>
      <c r="F269" s="20"/>
      <c r="G269" s="121"/>
      <c r="H269" s="120"/>
      <c r="I269" s="20">
        <f>май.26!I269+июн.26!F269-июн.26!E269</f>
        <v>-16200</v>
      </c>
    </row>
    <row r="270" spans="1:9" x14ac:dyDescent="0.25">
      <c r="A270" s="23"/>
      <c r="B270" s="127">
        <f t="shared" si="4"/>
        <v>266</v>
      </c>
      <c r="C270" s="67"/>
      <c r="D270" s="15"/>
      <c r="E270" s="20"/>
      <c r="F270" s="20"/>
      <c r="G270" s="121"/>
      <c r="H270" s="120"/>
      <c r="I270" s="20">
        <f>май.26!I270+июн.26!F270-июн.26!E270</f>
        <v>-9450</v>
      </c>
    </row>
    <row r="271" spans="1:9" x14ac:dyDescent="0.25">
      <c r="A271" s="23"/>
      <c r="B271" s="127">
        <f t="shared" si="4"/>
        <v>267</v>
      </c>
      <c r="C271" s="67"/>
      <c r="D271" s="15"/>
      <c r="E271" s="20"/>
      <c r="F271" s="20"/>
      <c r="G271" s="121"/>
      <c r="H271" s="120"/>
      <c r="I271" s="20">
        <f>май.26!I271+июн.26!F271-июн.26!E271</f>
        <v>-2700</v>
      </c>
    </row>
    <row r="272" spans="1:9" x14ac:dyDescent="0.25">
      <c r="A272" s="19"/>
      <c r="B272" s="127">
        <v>268</v>
      </c>
      <c r="C272" s="67"/>
      <c r="D272" s="15"/>
      <c r="E272" s="20"/>
      <c r="F272" s="20"/>
      <c r="G272" s="121"/>
      <c r="H272" s="120"/>
      <c r="I272" s="20">
        <f>май.26!I272+июн.26!F272-июн.26!E272</f>
        <v>-2150</v>
      </c>
    </row>
    <row r="273" spans="1:9" x14ac:dyDescent="0.25">
      <c r="A273" s="19"/>
      <c r="B273" s="127">
        <v>269</v>
      </c>
      <c r="C273" s="67"/>
      <c r="D273" s="15"/>
      <c r="E273" s="20"/>
      <c r="F273" s="20"/>
      <c r="G273" s="121"/>
      <c r="H273" s="120"/>
      <c r="I273" s="20">
        <f>май.26!I273+июн.26!F273-июн.26!E273</f>
        <v>11100</v>
      </c>
    </row>
    <row r="274" spans="1:9" x14ac:dyDescent="0.25">
      <c r="A274" s="19"/>
      <c r="B274" s="127" t="s">
        <v>51</v>
      </c>
      <c r="C274" s="67"/>
      <c r="D274" s="15"/>
      <c r="E274" s="20"/>
      <c r="F274" s="20"/>
      <c r="G274" s="121"/>
      <c r="H274" s="120"/>
      <c r="I274" s="20">
        <f>май.26!I274+июн.26!F274-июн.26!E274</f>
        <v>12800</v>
      </c>
    </row>
    <row r="275" spans="1:9" x14ac:dyDescent="0.25">
      <c r="A275" s="19"/>
      <c r="B275" s="127">
        <v>272</v>
      </c>
      <c r="C275" s="67"/>
      <c r="D275" s="15"/>
      <c r="E275" s="20"/>
      <c r="F275" s="20"/>
      <c r="G275" s="121"/>
      <c r="H275" s="120"/>
      <c r="I275" s="20">
        <f>май.26!I275+июн.26!F275-июн.26!E275</f>
        <v>-18900</v>
      </c>
    </row>
    <row r="276" spans="1:9" x14ac:dyDescent="0.25">
      <c r="A276" s="19"/>
      <c r="B276" s="127">
        <f>B275+1</f>
        <v>273</v>
      </c>
      <c r="C276" s="67"/>
      <c r="D276" s="15"/>
      <c r="E276" s="20"/>
      <c r="F276" s="20"/>
      <c r="G276" s="121"/>
      <c r="H276" s="120"/>
      <c r="I276" s="20">
        <f>май.26!I276+июн.26!F276-июн.26!E276</f>
        <v>4050</v>
      </c>
    </row>
    <row r="277" spans="1:9" x14ac:dyDescent="0.25">
      <c r="A277" s="19"/>
      <c r="B277" s="127">
        <f>B276+1</f>
        <v>274</v>
      </c>
      <c r="C277" s="67"/>
      <c r="D277" s="15"/>
      <c r="E277" s="20"/>
      <c r="F277" s="20"/>
      <c r="G277" s="121"/>
      <c r="H277" s="120"/>
      <c r="I277" s="20">
        <f>май.26!I277+июн.26!F277-июн.26!E277</f>
        <v>0</v>
      </c>
    </row>
    <row r="278" spans="1:9" x14ac:dyDescent="0.25">
      <c r="A278" s="19"/>
      <c r="B278" s="127">
        <f>B277+1</f>
        <v>275</v>
      </c>
      <c r="C278" s="67"/>
      <c r="D278" s="15"/>
      <c r="E278" s="20"/>
      <c r="F278" s="20"/>
      <c r="G278" s="121"/>
      <c r="H278" s="120"/>
      <c r="I278" s="20">
        <f>май.26!I278+июн.26!F278-июн.26!E278</f>
        <v>-1350</v>
      </c>
    </row>
    <row r="279" spans="1:9" x14ac:dyDescent="0.25">
      <c r="A279" s="19"/>
      <c r="B279" s="127">
        <f>B278+1</f>
        <v>276</v>
      </c>
      <c r="C279" s="67"/>
      <c r="D279" s="15"/>
      <c r="E279" s="20"/>
      <c r="F279" s="20"/>
      <c r="G279" s="121"/>
      <c r="H279" s="120"/>
      <c r="I279" s="20">
        <f>май.26!I279+июн.26!F279-июн.26!E279</f>
        <v>-8900</v>
      </c>
    </row>
    <row r="280" spans="1:9" x14ac:dyDescent="0.25">
      <c r="A280" s="19"/>
      <c r="B280" s="127">
        <v>277</v>
      </c>
      <c r="C280" s="67"/>
      <c r="D280" s="15"/>
      <c r="E280" s="20"/>
      <c r="F280" s="20"/>
      <c r="G280" s="121"/>
      <c r="H280" s="120"/>
      <c r="I280" s="20">
        <f>май.26!I280+июн.26!F280-июн.26!E280</f>
        <v>-2700</v>
      </c>
    </row>
    <row r="281" spans="1:9" x14ac:dyDescent="0.25">
      <c r="A281" s="19"/>
      <c r="B281" s="127">
        <v>278</v>
      </c>
      <c r="C281" s="67"/>
      <c r="D281" s="15"/>
      <c r="E281" s="20"/>
      <c r="F281" s="20"/>
      <c r="G281" s="121"/>
      <c r="H281" s="120"/>
      <c r="I281" s="20">
        <f>май.26!I281+июн.26!F281-июн.26!E281</f>
        <v>-520.40000000000009</v>
      </c>
    </row>
    <row r="282" spans="1:9" x14ac:dyDescent="0.25">
      <c r="A282" s="19"/>
      <c r="B282" s="127" t="s">
        <v>52</v>
      </c>
      <c r="C282" s="67"/>
      <c r="D282" s="15"/>
      <c r="E282" s="20"/>
      <c r="F282" s="20"/>
      <c r="G282" s="121"/>
      <c r="H282" s="120"/>
      <c r="I282" s="20">
        <f>май.26!I282+июн.26!F282-июн.26!E282</f>
        <v>-18900</v>
      </c>
    </row>
    <row r="283" spans="1:9" x14ac:dyDescent="0.25">
      <c r="A283" s="19"/>
      <c r="B283" s="127" t="s">
        <v>53</v>
      </c>
      <c r="C283" s="67"/>
      <c r="D283" s="15"/>
      <c r="E283" s="20"/>
      <c r="F283" s="20"/>
      <c r="G283" s="121"/>
      <c r="H283" s="120"/>
      <c r="I283" s="20">
        <f>май.26!I283+июн.26!F283-июн.26!E283</f>
        <v>-18900</v>
      </c>
    </row>
    <row r="284" spans="1:9" x14ac:dyDescent="0.25">
      <c r="A284" s="19"/>
      <c r="B284" s="127">
        <v>280</v>
      </c>
      <c r="C284" s="67"/>
      <c r="D284" s="15"/>
      <c r="E284" s="20"/>
      <c r="F284" s="20"/>
      <c r="G284" s="121"/>
      <c r="H284" s="120"/>
      <c r="I284" s="20">
        <f>май.26!I284+июн.26!F284-июн.26!E284</f>
        <v>-18900</v>
      </c>
    </row>
    <row r="285" spans="1:9" x14ac:dyDescent="0.25">
      <c r="A285" s="19"/>
      <c r="B285" s="127">
        <v>281</v>
      </c>
      <c r="C285" s="67"/>
      <c r="D285" s="15"/>
      <c r="E285" s="20"/>
      <c r="F285" s="20"/>
      <c r="G285" s="121"/>
      <c r="H285" s="120"/>
      <c r="I285" s="20">
        <f>май.26!I285+июн.26!F285-июн.26!E285</f>
        <v>-1350</v>
      </c>
    </row>
    <row r="286" spans="1:9" x14ac:dyDescent="0.25">
      <c r="A286" s="19"/>
      <c r="B286" s="127">
        <v>282</v>
      </c>
      <c r="C286" s="67"/>
      <c r="D286" s="15"/>
      <c r="E286" s="20"/>
      <c r="F286" s="20"/>
      <c r="G286" s="121"/>
      <c r="H286" s="120"/>
      <c r="I286" s="20">
        <f>май.26!I286+июн.26!F286-июн.26!E286</f>
        <v>100</v>
      </c>
    </row>
    <row r="287" spans="1:9" x14ac:dyDescent="0.25">
      <c r="A287" s="23"/>
      <c r="B287" s="127">
        <v>283</v>
      </c>
      <c r="C287" s="67"/>
      <c r="D287" s="15"/>
      <c r="E287" s="20"/>
      <c r="F287" s="20"/>
      <c r="G287" s="121"/>
      <c r="H287" s="120"/>
      <c r="I287" s="20">
        <f>май.26!I287+июн.26!F287-июн.26!E287</f>
        <v>-2700</v>
      </c>
    </row>
    <row r="288" spans="1:9" x14ac:dyDescent="0.25">
      <c r="A288" s="23"/>
      <c r="B288" s="127">
        <v>284</v>
      </c>
      <c r="C288" s="67"/>
      <c r="D288" s="15"/>
      <c r="E288" s="20"/>
      <c r="F288" s="20"/>
      <c r="G288" s="121"/>
      <c r="H288" s="120"/>
      <c r="I288" s="20">
        <f>май.26!I288+июн.26!F288-июн.26!E288</f>
        <v>-2700</v>
      </c>
    </row>
    <row r="289" spans="1:9" x14ac:dyDescent="0.25">
      <c r="A289" s="23"/>
      <c r="B289" s="127">
        <f>B288+1</f>
        <v>285</v>
      </c>
      <c r="C289" s="67"/>
      <c r="D289" s="15"/>
      <c r="E289" s="20"/>
      <c r="F289" s="20"/>
      <c r="G289" s="121"/>
      <c r="H289" s="120"/>
      <c r="I289" s="20">
        <f>май.26!I289+июн.26!F289-июн.26!E289</f>
        <v>-1350</v>
      </c>
    </row>
    <row r="290" spans="1:9" x14ac:dyDescent="0.25">
      <c r="A290" s="23"/>
      <c r="B290" s="127">
        <f>B289+1</f>
        <v>286</v>
      </c>
      <c r="C290" s="67"/>
      <c r="D290" s="15"/>
      <c r="E290" s="20"/>
      <c r="F290" s="20"/>
      <c r="G290" s="121"/>
      <c r="H290" s="120"/>
      <c r="I290" s="20">
        <f>май.26!I290+июн.26!F290-июн.26!E290</f>
        <v>-2700</v>
      </c>
    </row>
    <row r="291" spans="1:9" x14ac:dyDescent="0.25">
      <c r="A291" s="23"/>
      <c r="B291" s="127">
        <f>B290+1</f>
        <v>287</v>
      </c>
      <c r="C291" s="67"/>
      <c r="D291" s="15"/>
      <c r="E291" s="20"/>
      <c r="F291" s="20"/>
      <c r="G291" s="121"/>
      <c r="H291" s="120"/>
      <c r="I291" s="20">
        <f>май.26!I291+июн.26!F291-июн.26!E291</f>
        <v>-1350</v>
      </c>
    </row>
    <row r="292" spans="1:9" x14ac:dyDescent="0.25">
      <c r="A292" s="23"/>
      <c r="B292" s="127">
        <f>288.289</f>
        <v>288.28899999999999</v>
      </c>
      <c r="C292" s="67"/>
      <c r="D292" s="15"/>
      <c r="E292" s="20"/>
      <c r="F292" s="20"/>
      <c r="G292" s="121"/>
      <c r="H292" s="120"/>
      <c r="I292" s="20">
        <f>май.26!I292+июн.26!F292-июн.26!E292</f>
        <v>2700</v>
      </c>
    </row>
    <row r="293" spans="1:9" x14ac:dyDescent="0.25">
      <c r="A293" s="23"/>
      <c r="B293" s="127">
        <v>290</v>
      </c>
      <c r="C293" s="67"/>
      <c r="D293" s="15"/>
      <c r="E293" s="20"/>
      <c r="F293" s="20"/>
      <c r="G293" s="121"/>
      <c r="H293" s="120"/>
      <c r="I293" s="20">
        <f>май.26!I293+июн.26!F293-июн.26!E293</f>
        <v>0</v>
      </c>
    </row>
    <row r="294" spans="1:9" x14ac:dyDescent="0.25">
      <c r="A294" s="23"/>
      <c r="B294" s="127">
        <f>B293+1</f>
        <v>291</v>
      </c>
      <c r="C294" s="67"/>
      <c r="D294" s="15"/>
      <c r="E294" s="20"/>
      <c r="F294" s="20"/>
      <c r="G294" s="121"/>
      <c r="H294" s="120"/>
      <c r="I294" s="20">
        <f>май.26!I294+июн.26!F294-июн.26!E294</f>
        <v>0</v>
      </c>
    </row>
    <row r="295" spans="1:9" x14ac:dyDescent="0.25">
      <c r="A295" s="19"/>
      <c r="B295" s="127">
        <v>292</v>
      </c>
      <c r="C295" s="67"/>
      <c r="D295" s="15"/>
      <c r="E295" s="20"/>
      <c r="F295" s="20"/>
      <c r="G295" s="121"/>
      <c r="H295" s="120"/>
      <c r="I295" s="20">
        <f>май.26!I295+июн.26!F295-июн.26!E295</f>
        <v>-1350</v>
      </c>
    </row>
    <row r="296" spans="1:9" x14ac:dyDescent="0.25">
      <c r="A296" s="19"/>
      <c r="B296" s="127">
        <f>B295+1</f>
        <v>293</v>
      </c>
      <c r="C296" s="67"/>
      <c r="D296" s="15"/>
      <c r="E296" s="20"/>
      <c r="F296" s="20"/>
      <c r="G296" s="121"/>
      <c r="H296" s="120"/>
      <c r="I296" s="20">
        <f>май.26!I296+июн.26!F296-июн.26!E296</f>
        <v>-18900</v>
      </c>
    </row>
    <row r="297" spans="1:9" x14ac:dyDescent="0.25">
      <c r="A297" s="19"/>
      <c r="B297" s="127">
        <f t="shared" ref="B297:B352" si="5">B296+1</f>
        <v>294</v>
      </c>
      <c r="C297" s="67"/>
      <c r="D297" s="15"/>
      <c r="E297" s="20"/>
      <c r="F297" s="20"/>
      <c r="G297" s="121"/>
      <c r="H297" s="120"/>
      <c r="I297" s="20">
        <f>май.26!I297+июн.26!F297-июн.26!E297</f>
        <v>2700</v>
      </c>
    </row>
    <row r="298" spans="1:9" x14ac:dyDescent="0.25">
      <c r="A298" s="19"/>
      <c r="B298" s="127">
        <f t="shared" si="5"/>
        <v>295</v>
      </c>
      <c r="C298" s="67"/>
      <c r="D298" s="15"/>
      <c r="E298" s="20"/>
      <c r="F298" s="20"/>
      <c r="G298" s="121"/>
      <c r="H298" s="120"/>
      <c r="I298" s="20">
        <f>май.26!I298+июн.26!F298-июн.26!E298</f>
        <v>-18900</v>
      </c>
    </row>
    <row r="299" spans="1:9" x14ac:dyDescent="0.25">
      <c r="A299" s="19"/>
      <c r="B299" s="127">
        <f t="shared" si="5"/>
        <v>296</v>
      </c>
      <c r="C299" s="67"/>
      <c r="D299" s="15"/>
      <c r="E299" s="20"/>
      <c r="F299" s="20"/>
      <c r="G299" s="121"/>
      <c r="H299" s="120"/>
      <c r="I299" s="20">
        <f>май.26!I299+июн.26!F299-июн.26!E299</f>
        <v>0</v>
      </c>
    </row>
    <row r="300" spans="1:9" x14ac:dyDescent="0.25">
      <c r="A300" s="19"/>
      <c r="B300" s="127">
        <f t="shared" si="5"/>
        <v>297</v>
      </c>
      <c r="C300" s="67"/>
      <c r="D300" s="15"/>
      <c r="E300" s="20"/>
      <c r="F300" s="20"/>
      <c r="G300" s="121"/>
      <c r="H300" s="120"/>
      <c r="I300" s="20">
        <f>май.26!I300+июн.26!F300-июн.26!E300</f>
        <v>1350</v>
      </c>
    </row>
    <row r="301" spans="1:9" x14ac:dyDescent="0.25">
      <c r="A301" s="19"/>
      <c r="B301" s="127">
        <f t="shared" si="5"/>
        <v>298</v>
      </c>
      <c r="C301" s="67"/>
      <c r="D301" s="15"/>
      <c r="E301" s="20"/>
      <c r="F301" s="20"/>
      <c r="G301" s="121"/>
      <c r="H301" s="120"/>
      <c r="I301" s="20">
        <f>май.26!I301+июн.26!F301-июн.26!E301</f>
        <v>0</v>
      </c>
    </row>
    <row r="302" spans="1:9" x14ac:dyDescent="0.25">
      <c r="A302" s="19"/>
      <c r="B302" s="127">
        <f t="shared" si="5"/>
        <v>299</v>
      </c>
      <c r="C302" s="67"/>
      <c r="D302" s="15"/>
      <c r="E302" s="20"/>
      <c r="F302" s="20"/>
      <c r="G302" s="121"/>
      <c r="H302" s="120"/>
      <c r="I302" s="20">
        <f>май.26!I302+июн.26!F302-июн.26!E302</f>
        <v>0</v>
      </c>
    </row>
    <row r="303" spans="1:9" x14ac:dyDescent="0.25">
      <c r="A303" s="19"/>
      <c r="B303" s="127">
        <f t="shared" si="5"/>
        <v>300</v>
      </c>
      <c r="C303" s="67"/>
      <c r="D303" s="15"/>
      <c r="E303" s="20"/>
      <c r="F303" s="20"/>
      <c r="G303" s="121"/>
      <c r="H303" s="120"/>
      <c r="I303" s="20">
        <f>май.26!I303+июн.26!F303-июн.26!E303</f>
        <v>-17550</v>
      </c>
    </row>
    <row r="304" spans="1:9" x14ac:dyDescent="0.25">
      <c r="A304" s="19"/>
      <c r="B304" s="127">
        <f t="shared" si="5"/>
        <v>301</v>
      </c>
      <c r="C304" s="67"/>
      <c r="D304" s="15"/>
      <c r="E304" s="20"/>
      <c r="F304" s="20"/>
      <c r="G304" s="121"/>
      <c r="H304" s="120"/>
      <c r="I304" s="20">
        <f>май.26!I304+июн.26!F304-июн.26!E304</f>
        <v>-2700</v>
      </c>
    </row>
    <row r="305" spans="1:9" x14ac:dyDescent="0.25">
      <c r="A305" s="19"/>
      <c r="B305" s="127">
        <f t="shared" si="5"/>
        <v>302</v>
      </c>
      <c r="C305" s="67"/>
      <c r="D305" s="15"/>
      <c r="E305" s="20"/>
      <c r="F305" s="20"/>
      <c r="G305" s="121"/>
      <c r="H305" s="120"/>
      <c r="I305" s="20">
        <f>май.26!I305+июн.26!F305-июн.26!E305</f>
        <v>-2700</v>
      </c>
    </row>
    <row r="306" spans="1:9" x14ac:dyDescent="0.25">
      <c r="A306" s="19"/>
      <c r="B306" s="127">
        <f t="shared" si="5"/>
        <v>303</v>
      </c>
      <c r="C306" s="67"/>
      <c r="D306" s="15"/>
      <c r="E306" s="20"/>
      <c r="F306" s="20"/>
      <c r="G306" s="121"/>
      <c r="H306" s="120"/>
      <c r="I306" s="20">
        <f>май.26!I306+июн.26!F306-июн.26!E306</f>
        <v>-2700</v>
      </c>
    </row>
    <row r="307" spans="1:9" x14ac:dyDescent="0.25">
      <c r="A307" s="19"/>
      <c r="B307" s="127">
        <f t="shared" si="5"/>
        <v>304</v>
      </c>
      <c r="C307" s="67"/>
      <c r="D307" s="15"/>
      <c r="E307" s="20"/>
      <c r="F307" s="20"/>
      <c r="G307" s="121"/>
      <c r="H307" s="120"/>
      <c r="I307" s="20">
        <f>май.26!I307+июн.26!F307-июн.26!E307</f>
        <v>-18900</v>
      </c>
    </row>
    <row r="308" spans="1:9" x14ac:dyDescent="0.25">
      <c r="A308" s="19"/>
      <c r="B308" s="127">
        <f t="shared" si="5"/>
        <v>305</v>
      </c>
      <c r="C308" s="67"/>
      <c r="D308" s="15"/>
      <c r="E308" s="20"/>
      <c r="F308" s="20"/>
      <c r="G308" s="121"/>
      <c r="H308" s="120"/>
      <c r="I308" s="20">
        <f>май.26!I308+июн.26!F308-июн.26!E308</f>
        <v>-1350</v>
      </c>
    </row>
    <row r="309" spans="1:9" x14ac:dyDescent="0.25">
      <c r="A309" s="19"/>
      <c r="B309" s="127">
        <f t="shared" si="5"/>
        <v>306</v>
      </c>
      <c r="C309" s="67"/>
      <c r="D309" s="15"/>
      <c r="E309" s="20"/>
      <c r="F309" s="20"/>
      <c r="G309" s="121"/>
      <c r="H309" s="120"/>
      <c r="I309" s="20">
        <f>май.26!I309+июн.26!F309-июн.26!E309</f>
        <v>-6750</v>
      </c>
    </row>
    <row r="310" spans="1:9" x14ac:dyDescent="0.25">
      <c r="A310" s="19"/>
      <c r="B310" s="127">
        <f t="shared" si="5"/>
        <v>307</v>
      </c>
      <c r="C310" s="67"/>
      <c r="D310" s="15"/>
      <c r="E310" s="20"/>
      <c r="F310" s="20"/>
      <c r="G310" s="121"/>
      <c r="H310" s="120"/>
      <c r="I310" s="20">
        <f>май.26!I310+июн.26!F310-июн.26!E310</f>
        <v>-18900</v>
      </c>
    </row>
    <row r="311" spans="1:9" x14ac:dyDescent="0.25">
      <c r="A311" s="19"/>
      <c r="B311" s="127">
        <f t="shared" si="5"/>
        <v>308</v>
      </c>
      <c r="C311" s="67"/>
      <c r="D311" s="15"/>
      <c r="E311" s="20"/>
      <c r="F311" s="20"/>
      <c r="G311" s="121"/>
      <c r="H311" s="120"/>
      <c r="I311" s="20">
        <f>май.26!I311+июн.26!F311-июн.26!E311</f>
        <v>-1350</v>
      </c>
    </row>
    <row r="312" spans="1:9" x14ac:dyDescent="0.25">
      <c r="A312" s="19"/>
      <c r="B312" s="127">
        <f t="shared" si="5"/>
        <v>309</v>
      </c>
      <c r="C312" s="67"/>
      <c r="D312" s="15"/>
      <c r="E312" s="20"/>
      <c r="F312" s="20"/>
      <c r="G312" s="121"/>
      <c r="H312" s="120"/>
      <c r="I312" s="20">
        <f>май.26!I312+июн.26!F312-июн.26!E312</f>
        <v>-18900</v>
      </c>
    </row>
    <row r="313" spans="1:9" x14ac:dyDescent="0.25">
      <c r="A313" s="19"/>
      <c r="B313" s="127">
        <f t="shared" si="5"/>
        <v>310</v>
      </c>
      <c r="C313" s="168" t="s">
        <v>933</v>
      </c>
      <c r="D313" s="15"/>
      <c r="E313" s="20"/>
      <c r="F313" s="20"/>
      <c r="G313" s="121"/>
      <c r="H313" s="120"/>
      <c r="I313" s="20">
        <f>май.26!I313+июн.26!F313-июн.26!E313</f>
        <v>-1350</v>
      </c>
    </row>
    <row r="314" spans="1:9" x14ac:dyDescent="0.25">
      <c r="A314" s="19"/>
      <c r="B314" s="127">
        <f t="shared" si="5"/>
        <v>311</v>
      </c>
      <c r="C314" s="169"/>
      <c r="D314" s="15"/>
      <c r="E314" s="20"/>
      <c r="F314" s="20"/>
      <c r="G314" s="121"/>
      <c r="H314" s="120"/>
      <c r="I314" s="20">
        <f>май.26!I314+июн.26!F314-июн.26!E314</f>
        <v>0</v>
      </c>
    </row>
    <row r="315" spans="1:9" x14ac:dyDescent="0.25">
      <c r="A315" s="19"/>
      <c r="B315" s="127">
        <f t="shared" si="5"/>
        <v>312</v>
      </c>
      <c r="C315" s="67"/>
      <c r="D315" s="15"/>
      <c r="E315" s="20"/>
      <c r="F315" s="20"/>
      <c r="G315" s="121"/>
      <c r="H315" s="120"/>
      <c r="I315" s="20">
        <f>май.26!I315+июн.26!F315-июн.26!E315</f>
        <v>-18900</v>
      </c>
    </row>
    <row r="316" spans="1:9" x14ac:dyDescent="0.25">
      <c r="A316" s="19"/>
      <c r="B316" s="127">
        <f t="shared" si="5"/>
        <v>313</v>
      </c>
      <c r="C316" s="67"/>
      <c r="D316" s="15"/>
      <c r="E316" s="20"/>
      <c r="F316" s="20"/>
      <c r="G316" s="121"/>
      <c r="H316" s="120"/>
      <c r="I316" s="20">
        <f>май.26!I316+июн.26!F316-июн.26!E316</f>
        <v>-9450</v>
      </c>
    </row>
    <row r="317" spans="1:9" x14ac:dyDescent="0.25">
      <c r="A317" s="19"/>
      <c r="B317" s="127">
        <f t="shared" si="5"/>
        <v>314</v>
      </c>
      <c r="C317" s="67"/>
      <c r="D317" s="15"/>
      <c r="E317" s="20"/>
      <c r="F317" s="20"/>
      <c r="G317" s="121"/>
      <c r="H317" s="120"/>
      <c r="I317" s="20">
        <f>май.26!I317+июн.26!F317-июн.26!E317</f>
        <v>0</v>
      </c>
    </row>
    <row r="318" spans="1:9" x14ac:dyDescent="0.25">
      <c r="A318" s="19"/>
      <c r="B318" s="127">
        <f t="shared" si="5"/>
        <v>315</v>
      </c>
      <c r="C318" s="67"/>
      <c r="D318" s="15"/>
      <c r="E318" s="20"/>
      <c r="F318" s="20"/>
      <c r="G318" s="121"/>
      <c r="H318" s="120"/>
      <c r="I318" s="20">
        <f>май.26!I318+июн.26!F318-июн.26!E318</f>
        <v>0</v>
      </c>
    </row>
    <row r="319" spans="1:9" x14ac:dyDescent="0.25">
      <c r="A319" s="19"/>
      <c r="B319" s="127">
        <f t="shared" si="5"/>
        <v>316</v>
      </c>
      <c r="C319" s="67"/>
      <c r="D319" s="15"/>
      <c r="E319" s="20"/>
      <c r="F319" s="20"/>
      <c r="G319" s="121"/>
      <c r="H319" s="120"/>
      <c r="I319" s="20">
        <f>май.26!I319+июн.26!F319-июн.26!E319</f>
        <v>-4050</v>
      </c>
    </row>
    <row r="320" spans="1:9" x14ac:dyDescent="0.25">
      <c r="A320" s="19"/>
      <c r="B320" s="127">
        <f t="shared" si="5"/>
        <v>317</v>
      </c>
      <c r="C320" s="35"/>
      <c r="D320" s="15"/>
      <c r="E320" s="20"/>
      <c r="F320" s="20"/>
      <c r="G320" s="121"/>
      <c r="H320" s="120"/>
      <c r="I320" s="20">
        <f>май.26!I320+июн.26!F320-июн.26!E320</f>
        <v>-2700</v>
      </c>
    </row>
    <row r="321" spans="1:9" x14ac:dyDescent="0.25">
      <c r="A321" s="19"/>
      <c r="B321" s="127">
        <f t="shared" si="5"/>
        <v>318</v>
      </c>
      <c r="C321" s="67"/>
      <c r="D321" s="15"/>
      <c r="E321" s="20"/>
      <c r="F321" s="20"/>
      <c r="G321" s="121"/>
      <c r="H321" s="120"/>
      <c r="I321" s="20">
        <f>май.26!I321+июн.26!F321-июн.26!E321</f>
        <v>-6900</v>
      </c>
    </row>
    <row r="322" spans="1:9" x14ac:dyDescent="0.25">
      <c r="A322" s="19"/>
      <c r="B322" s="127">
        <f t="shared" si="5"/>
        <v>319</v>
      </c>
      <c r="C322" s="67"/>
      <c r="D322" s="15"/>
      <c r="E322" s="20"/>
      <c r="F322" s="20"/>
      <c r="G322" s="121"/>
      <c r="H322" s="120"/>
      <c r="I322" s="20">
        <f>май.26!I322+июн.26!F322-июн.26!E322</f>
        <v>0</v>
      </c>
    </row>
    <row r="323" spans="1:9" x14ac:dyDescent="0.25">
      <c r="A323" s="19"/>
      <c r="B323" s="127">
        <f t="shared" si="5"/>
        <v>320</v>
      </c>
      <c r="C323" s="67"/>
      <c r="D323" s="15"/>
      <c r="E323" s="20"/>
      <c r="F323" s="20"/>
      <c r="G323" s="121"/>
      <c r="H323" s="120"/>
      <c r="I323" s="20">
        <f>май.26!I323+июн.26!F323-июн.26!E323</f>
        <v>-18900</v>
      </c>
    </row>
    <row r="324" spans="1:9" x14ac:dyDescent="0.25">
      <c r="A324" s="19"/>
      <c r="B324" s="127">
        <f t="shared" si="5"/>
        <v>321</v>
      </c>
      <c r="C324" s="67"/>
      <c r="D324" s="15"/>
      <c r="E324" s="20"/>
      <c r="F324" s="20"/>
      <c r="G324" s="121"/>
      <c r="H324" s="120"/>
      <c r="I324" s="20">
        <f>май.26!I324+июн.26!F324-июн.26!E324</f>
        <v>39150</v>
      </c>
    </row>
    <row r="325" spans="1:9" x14ac:dyDescent="0.25">
      <c r="A325" s="19"/>
      <c r="B325" s="127">
        <f t="shared" si="5"/>
        <v>322</v>
      </c>
      <c r="C325" s="67"/>
      <c r="D325" s="15"/>
      <c r="E325" s="20"/>
      <c r="F325" s="20"/>
      <c r="G325" s="121"/>
      <c r="H325" s="120"/>
      <c r="I325" s="20">
        <f>май.26!I325+июн.26!F325-июн.26!E325</f>
        <v>-6900</v>
      </c>
    </row>
    <row r="326" spans="1:9" x14ac:dyDescent="0.25">
      <c r="A326" s="19"/>
      <c r="B326" s="127">
        <f t="shared" si="5"/>
        <v>323</v>
      </c>
      <c r="C326" s="67"/>
      <c r="D326" s="15"/>
      <c r="E326" s="20"/>
      <c r="F326" s="20"/>
      <c r="G326" s="121"/>
      <c r="H326" s="120"/>
      <c r="I326" s="20">
        <f>май.26!I326+июн.26!F326-июн.26!E326</f>
        <v>-2700</v>
      </c>
    </row>
    <row r="327" spans="1:9" x14ac:dyDescent="0.25">
      <c r="A327" s="19"/>
      <c r="B327" s="127">
        <f t="shared" si="5"/>
        <v>324</v>
      </c>
      <c r="C327" s="67"/>
      <c r="D327" s="15"/>
      <c r="E327" s="20"/>
      <c r="F327" s="20"/>
      <c r="G327" s="121"/>
      <c r="H327" s="120"/>
      <c r="I327" s="20">
        <f>май.26!I327+июн.26!F327-июн.26!E327</f>
        <v>1100</v>
      </c>
    </row>
    <row r="328" spans="1:9" x14ac:dyDescent="0.25">
      <c r="A328" s="19"/>
      <c r="B328" s="127">
        <f t="shared" si="5"/>
        <v>325</v>
      </c>
      <c r="C328" s="67"/>
      <c r="D328" s="15"/>
      <c r="E328" s="20"/>
      <c r="F328" s="20"/>
      <c r="G328" s="121"/>
      <c r="H328" s="120"/>
      <c r="I328" s="20">
        <f>май.26!I328+июн.26!F328-июн.26!E328</f>
        <v>-18900</v>
      </c>
    </row>
    <row r="329" spans="1:9" x14ac:dyDescent="0.25">
      <c r="A329" s="19"/>
      <c r="B329" s="127">
        <f t="shared" si="5"/>
        <v>326</v>
      </c>
      <c r="C329" s="67"/>
      <c r="D329" s="15"/>
      <c r="E329" s="20"/>
      <c r="F329" s="20"/>
      <c r="G329" s="121"/>
      <c r="H329" s="120"/>
      <c r="I329" s="20">
        <f>май.26!I329+июн.26!F329-июн.26!E329</f>
        <v>-18900</v>
      </c>
    </row>
    <row r="330" spans="1:9" x14ac:dyDescent="0.25">
      <c r="A330" s="19"/>
      <c r="B330" s="127">
        <f t="shared" si="5"/>
        <v>327</v>
      </c>
      <c r="C330" s="67"/>
      <c r="D330" s="15"/>
      <c r="E330" s="20"/>
      <c r="F330" s="20"/>
      <c r="G330" s="121"/>
      <c r="H330" s="120"/>
      <c r="I330" s="20">
        <f>май.26!I330+июн.26!F330-июн.26!E330</f>
        <v>-2700</v>
      </c>
    </row>
    <row r="331" spans="1:9" x14ac:dyDescent="0.25">
      <c r="A331" s="19"/>
      <c r="B331" s="127">
        <f t="shared" si="5"/>
        <v>328</v>
      </c>
      <c r="C331" s="67"/>
      <c r="D331" s="15"/>
      <c r="E331" s="20"/>
      <c r="F331" s="20"/>
      <c r="G331" s="121"/>
      <c r="H331" s="120"/>
      <c r="I331" s="20">
        <f>май.26!I331+июн.26!F331-июн.26!E331</f>
        <v>1350</v>
      </c>
    </row>
    <row r="332" spans="1:9" x14ac:dyDescent="0.25">
      <c r="A332" s="19"/>
      <c r="B332" s="127">
        <f t="shared" si="5"/>
        <v>329</v>
      </c>
      <c r="C332" s="67"/>
      <c r="D332" s="15"/>
      <c r="E332" s="20"/>
      <c r="F332" s="20"/>
      <c r="G332" s="121"/>
      <c r="H332" s="120"/>
      <c r="I332" s="20">
        <f>май.26!I332+июн.26!F332-июн.26!E332</f>
        <v>-18900</v>
      </c>
    </row>
    <row r="333" spans="1:9" x14ac:dyDescent="0.25">
      <c r="A333" s="19"/>
      <c r="B333" s="127">
        <f t="shared" si="5"/>
        <v>330</v>
      </c>
      <c r="C333" s="67"/>
      <c r="D333" s="15"/>
      <c r="E333" s="20"/>
      <c r="F333" s="20"/>
      <c r="G333" s="121"/>
      <c r="H333" s="120"/>
      <c r="I333" s="20">
        <f>май.26!I333+июн.26!F333-июн.26!E333</f>
        <v>-2700</v>
      </c>
    </row>
    <row r="334" spans="1:9" x14ac:dyDescent="0.25">
      <c r="A334" s="19"/>
      <c r="B334" s="127">
        <f t="shared" si="5"/>
        <v>331</v>
      </c>
      <c r="C334" s="67"/>
      <c r="D334" s="15"/>
      <c r="E334" s="20"/>
      <c r="F334" s="20"/>
      <c r="G334" s="121"/>
      <c r="H334" s="120"/>
      <c r="I334" s="20">
        <f>май.26!I334+июн.26!F334-июн.26!E334</f>
        <v>1100</v>
      </c>
    </row>
    <row r="335" spans="1:9" x14ac:dyDescent="0.25">
      <c r="A335" s="19"/>
      <c r="B335" s="127">
        <f t="shared" si="5"/>
        <v>332</v>
      </c>
      <c r="C335" s="67"/>
      <c r="D335" s="15"/>
      <c r="E335" s="20"/>
      <c r="F335" s="20"/>
      <c r="G335" s="121"/>
      <c r="H335" s="120"/>
      <c r="I335" s="20">
        <f>май.26!I335+июн.26!F335-июн.26!E335</f>
        <v>1350</v>
      </c>
    </row>
    <row r="336" spans="1:9" x14ac:dyDescent="0.25">
      <c r="A336" s="19"/>
      <c r="B336" s="127">
        <f t="shared" si="5"/>
        <v>333</v>
      </c>
      <c r="C336" s="67"/>
      <c r="D336" s="15"/>
      <c r="E336" s="20"/>
      <c r="F336" s="20"/>
      <c r="G336" s="121"/>
      <c r="H336" s="120"/>
      <c r="I336" s="20">
        <f>май.26!I336+июн.26!F336-июн.26!E336</f>
        <v>-4050</v>
      </c>
    </row>
    <row r="337" spans="1:9" x14ac:dyDescent="0.25">
      <c r="A337" s="19"/>
      <c r="B337" s="127">
        <f t="shared" si="5"/>
        <v>334</v>
      </c>
      <c r="C337" s="67"/>
      <c r="D337" s="15"/>
      <c r="E337" s="20"/>
      <c r="F337" s="20"/>
      <c r="G337" s="121"/>
      <c r="H337" s="120"/>
      <c r="I337" s="20">
        <f>май.26!I337+июн.26!F337-июн.26!E337</f>
        <v>0</v>
      </c>
    </row>
    <row r="338" spans="1:9" x14ac:dyDescent="0.25">
      <c r="A338" s="19"/>
      <c r="B338" s="127">
        <f t="shared" si="5"/>
        <v>335</v>
      </c>
      <c r="C338" s="67"/>
      <c r="D338" s="15"/>
      <c r="E338" s="20"/>
      <c r="F338" s="20"/>
      <c r="G338" s="121"/>
      <c r="H338" s="120"/>
      <c r="I338" s="20">
        <f>май.26!I338+июн.26!F338-июн.26!E338</f>
        <v>-17400</v>
      </c>
    </row>
    <row r="339" spans="1:9" x14ac:dyDescent="0.25">
      <c r="A339" s="19"/>
      <c r="B339" s="127">
        <f t="shared" si="5"/>
        <v>336</v>
      </c>
      <c r="C339" s="67"/>
      <c r="D339" s="15"/>
      <c r="E339" s="20"/>
      <c r="F339" s="20"/>
      <c r="G339" s="121"/>
      <c r="H339" s="120"/>
      <c r="I339" s="20">
        <f>май.26!I339+июн.26!F339-июн.26!E339</f>
        <v>300</v>
      </c>
    </row>
    <row r="340" spans="1:9" x14ac:dyDescent="0.25">
      <c r="A340" s="19"/>
      <c r="B340" s="127">
        <f t="shared" si="5"/>
        <v>337</v>
      </c>
      <c r="C340" s="67"/>
      <c r="D340" s="15"/>
      <c r="E340" s="20"/>
      <c r="F340" s="20"/>
      <c r="G340" s="121"/>
      <c r="H340" s="120"/>
      <c r="I340" s="20">
        <f>май.26!I340+июн.26!F340-июн.26!E340</f>
        <v>-8100</v>
      </c>
    </row>
    <row r="341" spans="1:9" x14ac:dyDescent="0.25">
      <c r="A341" s="19"/>
      <c r="B341" s="127">
        <f t="shared" si="5"/>
        <v>338</v>
      </c>
      <c r="C341" s="67"/>
      <c r="D341" s="15"/>
      <c r="E341" s="20"/>
      <c r="F341" s="20"/>
      <c r="G341" s="121"/>
      <c r="H341" s="120"/>
      <c r="I341" s="20">
        <f>май.26!I341+июн.26!F341-июн.26!E341</f>
        <v>-2700</v>
      </c>
    </row>
    <row r="342" spans="1:9" x14ac:dyDescent="0.25">
      <c r="A342" s="19"/>
      <c r="B342" s="127">
        <f t="shared" si="5"/>
        <v>339</v>
      </c>
      <c r="C342" s="67"/>
      <c r="D342" s="15"/>
      <c r="E342" s="20"/>
      <c r="F342" s="20"/>
      <c r="G342" s="121"/>
      <c r="H342" s="120"/>
      <c r="I342" s="20">
        <f>май.26!I342+июн.26!F342-июн.26!E342</f>
        <v>-2700</v>
      </c>
    </row>
    <row r="343" spans="1:9" x14ac:dyDescent="0.25">
      <c r="A343" s="19"/>
      <c r="B343" s="127">
        <f t="shared" si="5"/>
        <v>340</v>
      </c>
      <c r="C343" s="67"/>
      <c r="D343" s="15"/>
      <c r="E343" s="20"/>
      <c r="F343" s="20"/>
      <c r="G343" s="121"/>
      <c r="H343" s="120"/>
      <c r="I343" s="20">
        <f>май.26!I343+июн.26!F343-июн.26!E343</f>
        <v>0</v>
      </c>
    </row>
    <row r="344" spans="1:9" x14ac:dyDescent="0.25">
      <c r="A344" s="19"/>
      <c r="B344" s="127">
        <f t="shared" si="5"/>
        <v>341</v>
      </c>
      <c r="C344" s="67"/>
      <c r="D344" s="15"/>
      <c r="E344" s="20"/>
      <c r="F344" s="20"/>
      <c r="G344" s="121"/>
      <c r="H344" s="120"/>
      <c r="I344" s="20">
        <f>май.26!I344+июн.26!F344-июн.26!E344</f>
        <v>-8100</v>
      </c>
    </row>
    <row r="345" spans="1:9" x14ac:dyDescent="0.25">
      <c r="A345" s="19"/>
      <c r="B345" s="127">
        <f t="shared" si="5"/>
        <v>342</v>
      </c>
      <c r="C345" s="67"/>
      <c r="D345" s="15"/>
      <c r="E345" s="20"/>
      <c r="F345" s="20"/>
      <c r="G345" s="121"/>
      <c r="H345" s="120"/>
      <c r="I345" s="20">
        <f>май.26!I345+июн.26!F345-июн.26!E345</f>
        <v>-4055</v>
      </c>
    </row>
    <row r="346" spans="1:9" x14ac:dyDescent="0.25">
      <c r="A346" s="19"/>
      <c r="B346" s="127">
        <f t="shared" si="5"/>
        <v>343</v>
      </c>
      <c r="C346" s="67"/>
      <c r="D346" s="15"/>
      <c r="E346" s="20"/>
      <c r="F346" s="20"/>
      <c r="G346" s="121"/>
      <c r="H346" s="120"/>
      <c r="I346" s="20">
        <f>май.26!I346+июн.26!F346-июн.26!E346</f>
        <v>-16250</v>
      </c>
    </row>
    <row r="347" spans="1:9" x14ac:dyDescent="0.25">
      <c r="A347" s="19"/>
      <c r="B347" s="127">
        <f t="shared" si="5"/>
        <v>344</v>
      </c>
      <c r="C347" s="67"/>
      <c r="D347" s="15"/>
      <c r="E347" s="20"/>
      <c r="F347" s="20"/>
      <c r="G347" s="121"/>
      <c r="H347" s="120"/>
      <c r="I347" s="20">
        <f>май.26!I347+июн.26!F347-июн.26!E347</f>
        <v>-5400</v>
      </c>
    </row>
    <row r="348" spans="1:9" x14ac:dyDescent="0.25">
      <c r="A348" s="19"/>
      <c r="B348" s="127">
        <f t="shared" si="5"/>
        <v>345</v>
      </c>
      <c r="C348" s="67"/>
      <c r="D348" s="15"/>
      <c r="E348" s="20"/>
      <c r="F348" s="20"/>
      <c r="G348" s="121"/>
      <c r="H348" s="120"/>
      <c r="I348" s="20">
        <f>май.26!I348+июн.26!F348-июн.26!E348</f>
        <v>-18900</v>
      </c>
    </row>
    <row r="349" spans="1:9" x14ac:dyDescent="0.25">
      <c r="A349" s="19"/>
      <c r="B349" s="127">
        <f t="shared" si="5"/>
        <v>346</v>
      </c>
      <c r="C349" s="67"/>
      <c r="D349" s="15"/>
      <c r="E349" s="20"/>
      <c r="F349" s="20"/>
      <c r="G349" s="121"/>
      <c r="H349" s="120"/>
      <c r="I349" s="20">
        <f>май.26!I349+июн.26!F349-июн.26!E349</f>
        <v>-8600</v>
      </c>
    </row>
    <row r="350" spans="1:9" x14ac:dyDescent="0.25">
      <c r="A350" s="19"/>
      <c r="B350" s="127">
        <f t="shared" si="5"/>
        <v>347</v>
      </c>
      <c r="C350" s="67"/>
      <c r="D350" s="15"/>
      <c r="E350" s="20"/>
      <c r="F350" s="20"/>
      <c r="G350" s="121"/>
      <c r="H350" s="120"/>
      <c r="I350" s="20">
        <f>май.26!I350+июн.26!F350-июн.26!E350</f>
        <v>-18900</v>
      </c>
    </row>
    <row r="351" spans="1:9" x14ac:dyDescent="0.25">
      <c r="A351" s="19"/>
      <c r="B351" s="127">
        <f t="shared" si="5"/>
        <v>348</v>
      </c>
      <c r="C351" s="67"/>
      <c r="D351" s="15"/>
      <c r="E351" s="20"/>
      <c r="F351" s="20"/>
      <c r="G351" s="121"/>
      <c r="H351" s="120"/>
      <c r="I351" s="20">
        <f>май.26!I351+июн.26!F351-июн.26!E351</f>
        <v>-1050</v>
      </c>
    </row>
    <row r="352" spans="1:9" x14ac:dyDescent="0.25">
      <c r="A352" s="19"/>
      <c r="B352" s="127">
        <f t="shared" si="5"/>
        <v>349</v>
      </c>
      <c r="C352" s="67"/>
      <c r="D352" s="15"/>
      <c r="E352" s="20"/>
      <c r="F352" s="20"/>
      <c r="G352" s="121"/>
      <c r="H352" s="120"/>
      <c r="I352" s="20">
        <f>май.26!I352+июн.26!F352-июн.26!E352</f>
        <v>-2700</v>
      </c>
    </row>
    <row r="353" spans="1:9" x14ac:dyDescent="0.25">
      <c r="A353" s="19"/>
      <c r="B353" s="127">
        <v>350</v>
      </c>
      <c r="C353" s="67"/>
      <c r="D353" s="15"/>
      <c r="E353" s="20"/>
      <c r="F353" s="20"/>
      <c r="G353" s="121"/>
      <c r="H353" s="120"/>
      <c r="I353" s="20">
        <f>май.26!I353+июн.26!F353-июн.26!E353</f>
        <v>-2700</v>
      </c>
    </row>
    <row r="354" spans="1:9" x14ac:dyDescent="0.25">
      <c r="A354" s="19"/>
      <c r="B354" s="127">
        <v>351</v>
      </c>
      <c r="C354" s="67"/>
      <c r="D354" s="15"/>
      <c r="E354" s="20"/>
      <c r="F354" s="20"/>
      <c r="G354" s="121"/>
      <c r="H354" s="120"/>
      <c r="I354" s="20">
        <f>май.26!I354+июн.26!F354-июн.26!E354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6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44396-1920-40E6-BB09-23B83BCEC56E}">
  <sheetPr codeName="Лист21">
    <tabColor theme="2" tint="-0.499984740745262"/>
  </sheetPr>
  <dimension ref="A1:I542"/>
  <sheetViews>
    <sheetView workbookViewId="0">
      <selection activeCell="I6" sqref="I6:I354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27" t="s">
        <v>4</v>
      </c>
      <c r="C3" s="173">
        <v>46204</v>
      </c>
      <c r="D3" s="174"/>
      <c r="E3" s="174"/>
      <c r="F3" s="174"/>
      <c r="G3" s="175"/>
      <c r="H3" s="174"/>
      <c r="I3" s="174"/>
    </row>
    <row r="4" spans="1:9" x14ac:dyDescent="0.25">
      <c r="A4" s="16" t="s">
        <v>5</v>
      </c>
      <c r="B4" s="14" t="s">
        <v>6</v>
      </c>
      <c r="C4" s="174"/>
      <c r="D4" s="174"/>
      <c r="E4" s="174"/>
      <c r="F4" s="174"/>
      <c r="G4" s="175"/>
      <c r="H4" s="174"/>
      <c r="I4" s="174"/>
    </row>
    <row r="5" spans="1:9" s="133" customFormat="1" ht="28.5" x14ac:dyDescent="0.25">
      <c r="A5" s="131"/>
      <c r="B5" s="131" t="s">
        <v>8</v>
      </c>
      <c r="C5" s="131" t="s">
        <v>9</v>
      </c>
      <c r="D5" s="131" t="s">
        <v>54</v>
      </c>
      <c r="E5" s="131" t="s">
        <v>55</v>
      </c>
      <c r="F5" s="131" t="s">
        <v>12</v>
      </c>
      <c r="G5" s="131" t="s">
        <v>56</v>
      </c>
      <c r="H5" s="131" t="s">
        <v>57</v>
      </c>
      <c r="I5" s="132" t="s">
        <v>58</v>
      </c>
    </row>
    <row r="6" spans="1:9" x14ac:dyDescent="0.25">
      <c r="A6" s="19"/>
      <c r="B6" s="127">
        <v>1</v>
      </c>
      <c r="C6" s="68"/>
      <c r="D6" s="15"/>
      <c r="E6" s="20"/>
      <c r="F6" s="20"/>
      <c r="G6" s="121"/>
      <c r="H6" s="120"/>
      <c r="I6" s="20">
        <f>июн.26!I6+июл.26!F6-июл.26!E6</f>
        <v>-5400</v>
      </c>
    </row>
    <row r="7" spans="1:9" x14ac:dyDescent="0.25">
      <c r="A7" s="19"/>
      <c r="B7" s="127">
        <v>2</v>
      </c>
      <c r="C7" s="68"/>
      <c r="D7" s="15"/>
      <c r="E7" s="20"/>
      <c r="F7" s="20"/>
      <c r="G7" s="121"/>
      <c r="H7" s="120"/>
      <c r="I7" s="20">
        <f>июн.26!I7+июл.26!F7-июл.26!E7</f>
        <v>-1350</v>
      </c>
    </row>
    <row r="8" spans="1:9" x14ac:dyDescent="0.25">
      <c r="A8" s="19"/>
      <c r="B8" s="127">
        <v>3</v>
      </c>
      <c r="C8" s="68"/>
      <c r="D8" s="15"/>
      <c r="E8" s="20"/>
      <c r="F8" s="20"/>
      <c r="G8" s="121"/>
      <c r="H8" s="120"/>
      <c r="I8" s="20">
        <f>июн.26!I8+июл.26!F8-июл.26!E8</f>
        <v>-1350</v>
      </c>
    </row>
    <row r="9" spans="1:9" x14ac:dyDescent="0.25">
      <c r="A9" s="19"/>
      <c r="B9" s="127">
        <v>4</v>
      </c>
      <c r="C9" s="68"/>
      <c r="D9" s="15"/>
      <c r="E9" s="20"/>
      <c r="F9" s="20"/>
      <c r="G9" s="121"/>
      <c r="H9" s="120"/>
      <c r="I9" s="20">
        <f>июн.26!I9+июл.26!F9-июл.26!E9</f>
        <v>-2177</v>
      </c>
    </row>
    <row r="10" spans="1:9" x14ac:dyDescent="0.25">
      <c r="A10" s="19"/>
      <c r="B10" s="127">
        <v>5</v>
      </c>
      <c r="C10" s="68"/>
      <c r="D10" s="15"/>
      <c r="E10" s="20"/>
      <c r="F10" s="20"/>
      <c r="G10" s="121"/>
      <c r="H10" s="120"/>
      <c r="I10" s="20">
        <f>июн.26!I10+июл.26!F10-июл.26!E10</f>
        <v>550</v>
      </c>
    </row>
    <row r="11" spans="1:9" x14ac:dyDescent="0.25">
      <c r="A11" s="19"/>
      <c r="B11" s="127">
        <v>6</v>
      </c>
      <c r="C11" s="67"/>
      <c r="D11" s="15"/>
      <c r="E11" s="20"/>
      <c r="F11" s="20"/>
      <c r="G11" s="121"/>
      <c r="H11" s="120"/>
      <c r="I11" s="20">
        <f>июн.26!I11+июл.26!F11-июл.26!E11</f>
        <v>-18900</v>
      </c>
    </row>
    <row r="12" spans="1:9" x14ac:dyDescent="0.25">
      <c r="A12" s="19"/>
      <c r="B12" s="127">
        <v>7</v>
      </c>
      <c r="C12" s="68"/>
      <c r="D12" s="15"/>
      <c r="E12" s="20"/>
      <c r="F12" s="20"/>
      <c r="G12" s="121"/>
      <c r="H12" s="120"/>
      <c r="I12" s="20">
        <f>июн.26!I12+июл.26!F12-июл.26!E12</f>
        <v>11600</v>
      </c>
    </row>
    <row r="13" spans="1:9" x14ac:dyDescent="0.25">
      <c r="A13" s="19"/>
      <c r="B13" s="127">
        <v>8</v>
      </c>
      <c r="C13" s="67"/>
      <c r="D13" s="15"/>
      <c r="E13" s="20"/>
      <c r="F13" s="20"/>
      <c r="G13" s="121"/>
      <c r="H13" s="120"/>
      <c r="I13" s="20">
        <f>июн.26!I13+июл.26!F13-июл.26!E13</f>
        <v>-1350</v>
      </c>
    </row>
    <row r="14" spans="1:9" x14ac:dyDescent="0.25">
      <c r="A14" s="22"/>
      <c r="B14" s="127" t="s">
        <v>17</v>
      </c>
      <c r="C14" s="68"/>
      <c r="D14" s="15"/>
      <c r="E14" s="20"/>
      <c r="F14" s="20"/>
      <c r="G14" s="121"/>
      <c r="H14" s="120"/>
      <c r="I14" s="20">
        <f>июн.26!I14+июл.26!F14-июл.26!E14</f>
        <v>-56700</v>
      </c>
    </row>
    <row r="15" spans="1:9" x14ac:dyDescent="0.25">
      <c r="A15" s="22"/>
      <c r="B15" s="127">
        <v>11</v>
      </c>
      <c r="C15" s="67"/>
      <c r="D15" s="15"/>
      <c r="E15" s="20"/>
      <c r="F15" s="20"/>
      <c r="G15" s="121"/>
      <c r="H15" s="120"/>
      <c r="I15" s="20">
        <f>июн.26!I15+июл.26!F15-июл.26!E15</f>
        <v>-5400</v>
      </c>
    </row>
    <row r="16" spans="1:9" x14ac:dyDescent="0.25">
      <c r="A16" s="19"/>
      <c r="B16" s="127">
        <v>12</v>
      </c>
      <c r="C16" s="67"/>
      <c r="D16" s="15"/>
      <c r="E16" s="20"/>
      <c r="F16" s="20"/>
      <c r="G16" s="121"/>
      <c r="H16" s="120"/>
      <c r="I16" s="20">
        <f>июн.26!I16+июл.26!F16-июл.26!E16</f>
        <v>-2700</v>
      </c>
    </row>
    <row r="17" spans="1:9" x14ac:dyDescent="0.25">
      <c r="A17" s="22"/>
      <c r="B17" s="127">
        <v>13</v>
      </c>
      <c r="C17" s="67"/>
      <c r="D17" s="15"/>
      <c r="E17" s="20"/>
      <c r="F17" s="20"/>
      <c r="G17" s="121"/>
      <c r="H17" s="120"/>
      <c r="I17" s="20">
        <f>июн.26!I17+июл.26!F17-июл.26!E17</f>
        <v>-4050</v>
      </c>
    </row>
    <row r="18" spans="1:9" x14ac:dyDescent="0.25">
      <c r="A18" s="22"/>
      <c r="B18" s="127">
        <v>14</v>
      </c>
      <c r="C18" s="67"/>
      <c r="D18" s="15"/>
      <c r="E18" s="20"/>
      <c r="F18" s="20"/>
      <c r="G18" s="121"/>
      <c r="H18" s="120"/>
      <c r="I18" s="20">
        <f>июн.26!I18+июл.26!F18-июл.26!E18</f>
        <v>-2700</v>
      </c>
    </row>
    <row r="19" spans="1:9" x14ac:dyDescent="0.25">
      <c r="A19" s="22"/>
      <c r="B19" s="127" t="s">
        <v>18</v>
      </c>
      <c r="C19" s="67"/>
      <c r="D19" s="15"/>
      <c r="E19" s="20"/>
      <c r="F19" s="20"/>
      <c r="G19" s="121"/>
      <c r="H19" s="120"/>
      <c r="I19" s="20">
        <f>июн.26!I19+июл.26!F19-июл.26!E19</f>
        <v>-1350</v>
      </c>
    </row>
    <row r="20" spans="1:9" x14ac:dyDescent="0.25">
      <c r="A20" s="22"/>
      <c r="B20" s="127">
        <v>17</v>
      </c>
      <c r="C20" s="67"/>
      <c r="D20" s="15"/>
      <c r="E20" s="20"/>
      <c r="F20" s="20"/>
      <c r="G20" s="121"/>
      <c r="H20" s="120"/>
      <c r="I20" s="20">
        <f>июн.26!I20+июл.26!F20-июл.26!E20</f>
        <v>-1350</v>
      </c>
    </row>
    <row r="21" spans="1:9" x14ac:dyDescent="0.25">
      <c r="A21" s="22"/>
      <c r="B21" s="127">
        <v>18</v>
      </c>
      <c r="C21" s="67"/>
      <c r="D21" s="15"/>
      <c r="E21" s="20"/>
      <c r="F21" s="20"/>
      <c r="G21" s="121"/>
      <c r="H21" s="120"/>
      <c r="I21" s="20">
        <f>июн.26!I21+июл.26!F21-июл.26!E21</f>
        <v>-2700</v>
      </c>
    </row>
    <row r="22" spans="1:9" x14ac:dyDescent="0.25">
      <c r="A22" s="19"/>
      <c r="B22" s="127">
        <v>19</v>
      </c>
      <c r="C22" s="67"/>
      <c r="D22" s="15"/>
      <c r="E22" s="20"/>
      <c r="F22" s="20"/>
      <c r="G22" s="121"/>
      <c r="H22" s="120"/>
      <c r="I22" s="20">
        <f>июн.26!I22+июл.26!F22-июл.26!E22</f>
        <v>-1350</v>
      </c>
    </row>
    <row r="23" spans="1:9" x14ac:dyDescent="0.25">
      <c r="A23" s="22"/>
      <c r="B23" s="127">
        <v>20</v>
      </c>
      <c r="C23" s="67"/>
      <c r="D23" s="15"/>
      <c r="E23" s="20"/>
      <c r="F23" s="20"/>
      <c r="G23" s="121"/>
      <c r="H23" s="120"/>
      <c r="I23" s="20">
        <f>июн.26!I23+июл.26!F23-июл.26!E23</f>
        <v>-5400</v>
      </c>
    </row>
    <row r="24" spans="1:9" x14ac:dyDescent="0.25">
      <c r="A24" s="22"/>
      <c r="B24" s="127">
        <v>21</v>
      </c>
      <c r="C24" s="67"/>
      <c r="D24" s="15"/>
      <c r="E24" s="20"/>
      <c r="F24" s="20"/>
      <c r="G24" s="121"/>
      <c r="H24" s="120"/>
      <c r="I24" s="20">
        <f>июн.26!I24+июл.26!F24-июл.26!E24</f>
        <v>-2700</v>
      </c>
    </row>
    <row r="25" spans="1:9" x14ac:dyDescent="0.25">
      <c r="A25" s="22"/>
      <c r="B25" s="127">
        <v>22</v>
      </c>
      <c r="C25" s="67"/>
      <c r="D25" s="15"/>
      <c r="E25" s="20"/>
      <c r="F25" s="20"/>
      <c r="G25" s="121"/>
      <c r="H25" s="120"/>
      <c r="I25" s="20">
        <f>июн.26!I25+июл.26!F25-июл.26!E25</f>
        <v>-2700</v>
      </c>
    </row>
    <row r="26" spans="1:9" x14ac:dyDescent="0.25">
      <c r="A26" s="22"/>
      <c r="B26" s="127" t="s">
        <v>19</v>
      </c>
      <c r="C26" s="67"/>
      <c r="D26" s="15"/>
      <c r="E26" s="20"/>
      <c r="F26" s="20"/>
      <c r="G26" s="121"/>
      <c r="H26" s="120"/>
      <c r="I26" s="20">
        <f>июн.26!I26+июл.26!F26-июл.26!E26</f>
        <v>-37800</v>
      </c>
    </row>
    <row r="27" spans="1:9" x14ac:dyDescent="0.25">
      <c r="A27" s="19"/>
      <c r="B27" s="127">
        <v>25</v>
      </c>
      <c r="C27" s="67"/>
      <c r="D27" s="15"/>
      <c r="E27" s="20"/>
      <c r="F27" s="20"/>
      <c r="G27" s="121"/>
      <c r="H27" s="120"/>
      <c r="I27" s="20">
        <f>июн.26!I27+июл.26!F27-июл.26!E27</f>
        <v>-2700</v>
      </c>
    </row>
    <row r="28" spans="1:9" x14ac:dyDescent="0.25">
      <c r="A28" s="22"/>
      <c r="B28" s="127">
        <v>26</v>
      </c>
      <c r="C28" s="67"/>
      <c r="D28" s="15"/>
      <c r="E28" s="20"/>
      <c r="F28" s="20"/>
      <c r="G28" s="121"/>
      <c r="H28" s="120"/>
      <c r="I28" s="20">
        <f>июн.26!I28+июл.26!F28-июл.26!E28</f>
        <v>1350</v>
      </c>
    </row>
    <row r="29" spans="1:9" x14ac:dyDescent="0.25">
      <c r="A29" s="22"/>
      <c r="B29" s="127">
        <v>27</v>
      </c>
      <c r="C29" s="67"/>
      <c r="D29" s="15"/>
      <c r="E29" s="20"/>
      <c r="F29" s="20"/>
      <c r="G29" s="121"/>
      <c r="H29" s="120"/>
      <c r="I29" s="20">
        <f>июн.26!I29+июл.26!F29-июл.26!E29</f>
        <v>1350</v>
      </c>
    </row>
    <row r="30" spans="1:9" x14ac:dyDescent="0.25">
      <c r="A30" s="22"/>
      <c r="B30" s="127">
        <v>28</v>
      </c>
      <c r="C30" s="67"/>
      <c r="D30" s="15"/>
      <c r="E30" s="20"/>
      <c r="F30" s="20"/>
      <c r="G30" s="121"/>
      <c r="H30" s="120"/>
      <c r="I30" s="20">
        <f>июн.26!I30+июл.26!F30-июл.26!E30</f>
        <v>0</v>
      </c>
    </row>
    <row r="31" spans="1:9" x14ac:dyDescent="0.25">
      <c r="A31" s="22"/>
      <c r="B31" s="127">
        <v>29</v>
      </c>
      <c r="C31" s="67"/>
      <c r="D31" s="15"/>
      <c r="E31" s="20"/>
      <c r="F31" s="20"/>
      <c r="G31" s="121"/>
      <c r="H31" s="120"/>
      <c r="I31" s="20">
        <f>июн.26!I31+июл.26!F31-июл.26!E31</f>
        <v>-5400</v>
      </c>
    </row>
    <row r="32" spans="1:9" x14ac:dyDescent="0.25">
      <c r="A32" s="19"/>
      <c r="B32" s="127" t="s">
        <v>20</v>
      </c>
      <c r="C32" s="67"/>
      <c r="D32" s="15"/>
      <c r="E32" s="20"/>
      <c r="F32" s="20"/>
      <c r="G32" s="121"/>
      <c r="H32" s="120"/>
      <c r="I32" s="20">
        <f>июн.26!I32+июл.26!F32-июл.26!E32</f>
        <v>-8100</v>
      </c>
    </row>
    <row r="33" spans="1:9" x14ac:dyDescent="0.25">
      <c r="A33" s="19"/>
      <c r="B33" s="127">
        <v>32</v>
      </c>
      <c r="C33" s="67"/>
      <c r="D33" s="15"/>
      <c r="E33" s="20"/>
      <c r="F33" s="20"/>
      <c r="G33" s="121"/>
      <c r="H33" s="120"/>
      <c r="I33" s="20">
        <f>июн.26!I33+июл.26!F33-июл.26!E33</f>
        <v>9500</v>
      </c>
    </row>
    <row r="34" spans="1:9" x14ac:dyDescent="0.25">
      <c r="A34" s="22"/>
      <c r="B34" s="127">
        <v>34</v>
      </c>
      <c r="C34" s="67"/>
      <c r="D34" s="15"/>
      <c r="E34" s="20"/>
      <c r="F34" s="20"/>
      <c r="G34" s="121"/>
      <c r="H34" s="120"/>
      <c r="I34" s="20">
        <f>июн.26!I34+июл.26!F34-июл.26!E34</f>
        <v>-2400</v>
      </c>
    </row>
    <row r="35" spans="1:9" x14ac:dyDescent="0.25">
      <c r="A35" s="22"/>
      <c r="B35" s="127">
        <v>35</v>
      </c>
      <c r="C35" s="67"/>
      <c r="D35" s="15"/>
      <c r="E35" s="20"/>
      <c r="F35" s="20"/>
      <c r="G35" s="121"/>
      <c r="H35" s="120"/>
      <c r="I35" s="20">
        <f>июн.26!I35+июл.26!F35-июл.26!E35</f>
        <v>9450</v>
      </c>
    </row>
    <row r="36" spans="1:9" x14ac:dyDescent="0.25">
      <c r="A36" s="22"/>
      <c r="B36" s="127">
        <v>36</v>
      </c>
      <c r="C36" s="67"/>
      <c r="D36" s="15"/>
      <c r="E36" s="20"/>
      <c r="F36" s="20"/>
      <c r="G36" s="121"/>
      <c r="H36" s="120"/>
      <c r="I36" s="20">
        <f>июн.26!I36+июл.26!F36-июл.26!E36</f>
        <v>-4050</v>
      </c>
    </row>
    <row r="37" spans="1:9" x14ac:dyDescent="0.25">
      <c r="A37" s="22"/>
      <c r="B37" s="127">
        <v>37</v>
      </c>
      <c r="C37" s="67"/>
      <c r="D37" s="15"/>
      <c r="E37" s="20"/>
      <c r="F37" s="20"/>
      <c r="G37" s="121"/>
      <c r="H37" s="120"/>
      <c r="I37" s="20">
        <f>июн.26!I37+июл.26!F37-июл.26!E37</f>
        <v>-11400</v>
      </c>
    </row>
    <row r="38" spans="1:9" x14ac:dyDescent="0.25">
      <c r="A38" s="22"/>
      <c r="B38" s="127" t="s">
        <v>21</v>
      </c>
      <c r="C38" s="67"/>
      <c r="D38" s="15"/>
      <c r="E38" s="20"/>
      <c r="F38" s="20"/>
      <c r="G38" s="121"/>
      <c r="H38" s="120"/>
      <c r="I38" s="20">
        <f>июн.26!I38+июл.26!F38-июл.26!E38</f>
        <v>-1000</v>
      </c>
    </row>
    <row r="39" spans="1:9" x14ac:dyDescent="0.25">
      <c r="A39" s="23"/>
      <c r="B39" s="127">
        <v>38</v>
      </c>
      <c r="C39" s="68"/>
      <c r="D39" s="15"/>
      <c r="E39" s="20"/>
      <c r="F39" s="20"/>
      <c r="G39" s="121"/>
      <c r="H39" s="120"/>
      <c r="I39" s="20">
        <f>июн.26!I39+июл.26!F39-июл.26!E39</f>
        <v>-3150</v>
      </c>
    </row>
    <row r="40" spans="1:9" x14ac:dyDescent="0.25">
      <c r="A40" s="23"/>
      <c r="B40" s="127">
        <v>39</v>
      </c>
      <c r="C40" s="68"/>
      <c r="D40" s="15"/>
      <c r="E40" s="20"/>
      <c r="F40" s="20"/>
      <c r="G40" s="121"/>
      <c r="H40" s="120"/>
      <c r="I40" s="20">
        <f>июн.26!I40+июл.26!F40-июл.26!E40</f>
        <v>-4050</v>
      </c>
    </row>
    <row r="41" spans="1:9" x14ac:dyDescent="0.25">
      <c r="A41" s="23"/>
      <c r="B41" s="127">
        <v>40</v>
      </c>
      <c r="C41" s="68"/>
      <c r="D41" s="15"/>
      <c r="E41" s="20"/>
      <c r="F41" s="20"/>
      <c r="G41" s="121"/>
      <c r="H41" s="120"/>
      <c r="I41" s="20">
        <f>июн.26!I41+июл.26!F41-июл.26!E41</f>
        <v>1350</v>
      </c>
    </row>
    <row r="42" spans="1:9" x14ac:dyDescent="0.25">
      <c r="A42" s="23"/>
      <c r="B42" s="127">
        <v>41</v>
      </c>
      <c r="C42" s="68"/>
      <c r="D42" s="15"/>
      <c r="E42" s="20"/>
      <c r="F42" s="20"/>
      <c r="G42" s="121"/>
      <c r="H42" s="120"/>
      <c r="I42" s="20">
        <f>июн.26!I42+июл.26!F42-июл.26!E42</f>
        <v>-2700</v>
      </c>
    </row>
    <row r="43" spans="1:9" x14ac:dyDescent="0.25">
      <c r="A43" s="23"/>
      <c r="B43" s="127">
        <v>42</v>
      </c>
      <c r="C43" s="67"/>
      <c r="D43" s="15"/>
      <c r="E43" s="20"/>
      <c r="F43" s="20"/>
      <c r="G43" s="121"/>
      <c r="H43" s="120"/>
      <c r="I43" s="20">
        <f>июн.26!I43+июл.26!F43-июл.26!E43</f>
        <v>-2700</v>
      </c>
    </row>
    <row r="44" spans="1:9" x14ac:dyDescent="0.25">
      <c r="A44" s="23"/>
      <c r="B44" s="127">
        <v>43</v>
      </c>
      <c r="C44" s="68"/>
      <c r="D44" s="15"/>
      <c r="E44" s="20"/>
      <c r="F44" s="20"/>
      <c r="G44" s="121"/>
      <c r="H44" s="120"/>
      <c r="I44" s="20">
        <f>июн.26!I44+июл.26!F44-июл.26!E44</f>
        <v>-2700</v>
      </c>
    </row>
    <row r="45" spans="1:9" x14ac:dyDescent="0.25">
      <c r="A45" s="23"/>
      <c r="B45" s="127">
        <v>44</v>
      </c>
      <c r="C45" s="68"/>
      <c r="D45" s="15"/>
      <c r="E45" s="20"/>
      <c r="F45" s="20"/>
      <c r="G45" s="121"/>
      <c r="H45" s="120"/>
      <c r="I45" s="20">
        <f>июн.26!I45+июл.26!F45-июл.26!E45</f>
        <v>0</v>
      </c>
    </row>
    <row r="46" spans="1:9" x14ac:dyDescent="0.25">
      <c r="A46" s="23"/>
      <c r="B46" s="127">
        <v>45</v>
      </c>
      <c r="C46" s="68"/>
      <c r="D46" s="15"/>
      <c r="E46" s="20"/>
      <c r="F46" s="20"/>
      <c r="G46" s="121"/>
      <c r="H46" s="120"/>
      <c r="I46" s="20">
        <f>июн.26!I46+июл.26!F46-июл.26!E46</f>
        <v>3450</v>
      </c>
    </row>
    <row r="47" spans="1:9" x14ac:dyDescent="0.25">
      <c r="A47" s="23"/>
      <c r="B47" s="127">
        <v>46</v>
      </c>
      <c r="C47" s="68"/>
      <c r="D47" s="15"/>
      <c r="E47" s="20"/>
      <c r="F47" s="20"/>
      <c r="G47" s="121"/>
      <c r="H47" s="120"/>
      <c r="I47" s="20">
        <f>июн.26!I47+июл.26!F47-июл.26!E47</f>
        <v>-2700</v>
      </c>
    </row>
    <row r="48" spans="1:9" x14ac:dyDescent="0.25">
      <c r="A48" s="23"/>
      <c r="B48" s="127">
        <v>47</v>
      </c>
      <c r="C48" s="68"/>
      <c r="D48" s="15"/>
      <c r="E48" s="20"/>
      <c r="F48" s="20"/>
      <c r="G48" s="121"/>
      <c r="H48" s="120"/>
      <c r="I48" s="20">
        <f>июн.26!I48+июл.26!F48-июл.26!E48</f>
        <v>-2700</v>
      </c>
    </row>
    <row r="49" spans="1:9" x14ac:dyDescent="0.25">
      <c r="A49" s="23"/>
      <c r="B49" s="127">
        <v>48</v>
      </c>
      <c r="C49" s="68"/>
      <c r="D49" s="15"/>
      <c r="E49" s="20"/>
      <c r="F49" s="20"/>
      <c r="G49" s="121"/>
      <c r="H49" s="120"/>
      <c r="I49" s="20">
        <f>июн.26!I49+июл.26!F49-июл.26!E49</f>
        <v>-2700</v>
      </c>
    </row>
    <row r="50" spans="1:9" x14ac:dyDescent="0.25">
      <c r="A50" s="22"/>
      <c r="B50" s="127">
        <v>49</v>
      </c>
      <c r="C50" s="68"/>
      <c r="D50" s="15"/>
      <c r="E50" s="20"/>
      <c r="F50" s="20"/>
      <c r="G50" s="121"/>
      <c r="H50" s="120"/>
      <c r="I50" s="20">
        <f>июн.26!I50+июл.26!F50-июл.26!E50</f>
        <v>-2700</v>
      </c>
    </row>
    <row r="51" spans="1:9" x14ac:dyDescent="0.25">
      <c r="A51" s="22"/>
      <c r="B51" s="127" t="s">
        <v>22</v>
      </c>
      <c r="C51" s="68"/>
      <c r="D51" s="15"/>
      <c r="E51" s="20"/>
      <c r="F51" s="20"/>
      <c r="G51" s="121"/>
      <c r="H51" s="120"/>
      <c r="I51" s="20">
        <f>июн.26!I51+июл.26!F51-июл.26!E51</f>
        <v>-16550</v>
      </c>
    </row>
    <row r="52" spans="1:9" x14ac:dyDescent="0.25">
      <c r="A52" s="22"/>
      <c r="B52" s="127">
        <v>50</v>
      </c>
      <c r="C52" s="68"/>
      <c r="D52" s="15"/>
      <c r="E52" s="20"/>
      <c r="F52" s="20"/>
      <c r="G52" s="121"/>
      <c r="H52" s="120"/>
      <c r="I52" s="20">
        <f>июн.26!I52+июл.26!F52-июл.26!E52</f>
        <v>1350</v>
      </c>
    </row>
    <row r="53" spans="1:9" x14ac:dyDescent="0.25">
      <c r="A53" s="22"/>
      <c r="B53" s="127">
        <v>51</v>
      </c>
      <c r="C53" s="68"/>
      <c r="D53" s="15"/>
      <c r="E53" s="20"/>
      <c r="F53" s="20"/>
      <c r="G53" s="121"/>
      <c r="H53" s="120"/>
      <c r="I53" s="20">
        <f>июн.26!I53+июл.26!F53-июл.26!E53</f>
        <v>-18900</v>
      </c>
    </row>
    <row r="54" spans="1:9" x14ac:dyDescent="0.25">
      <c r="A54" s="22"/>
      <c r="B54" s="127" t="s">
        <v>23</v>
      </c>
      <c r="C54" s="68"/>
      <c r="D54" s="15"/>
      <c r="E54" s="20"/>
      <c r="F54" s="20"/>
      <c r="G54" s="121"/>
      <c r="H54" s="120"/>
      <c r="I54" s="20">
        <f>июн.26!I54+июл.26!F54-июл.26!E54</f>
        <v>-18900</v>
      </c>
    </row>
    <row r="55" spans="1:9" x14ac:dyDescent="0.25">
      <c r="A55" s="22"/>
      <c r="B55" s="127">
        <v>52</v>
      </c>
      <c r="C55" s="68"/>
      <c r="D55" s="15"/>
      <c r="E55" s="20"/>
      <c r="F55" s="20"/>
      <c r="G55" s="121"/>
      <c r="H55" s="120"/>
      <c r="I55" s="20">
        <f>июн.26!I55+июл.26!F55-июл.26!E55</f>
        <v>-18900</v>
      </c>
    </row>
    <row r="56" spans="1:9" x14ac:dyDescent="0.25">
      <c r="A56" s="22"/>
      <c r="B56" s="127">
        <v>53</v>
      </c>
      <c r="C56" s="68"/>
      <c r="D56" s="15"/>
      <c r="E56" s="20"/>
      <c r="F56" s="20"/>
      <c r="G56" s="121"/>
      <c r="H56" s="120"/>
      <c r="I56" s="20">
        <f>июн.26!I56+июл.26!F56-июл.26!E56</f>
        <v>2550</v>
      </c>
    </row>
    <row r="57" spans="1:9" x14ac:dyDescent="0.25">
      <c r="A57" s="22"/>
      <c r="B57" s="127" t="s">
        <v>24</v>
      </c>
      <c r="C57" s="68"/>
      <c r="D57" s="15"/>
      <c r="E57" s="20"/>
      <c r="F57" s="20"/>
      <c r="G57" s="121"/>
      <c r="H57" s="120"/>
      <c r="I57" s="20">
        <f>июн.26!I57+июл.26!F57-июл.26!E57</f>
        <v>-1350</v>
      </c>
    </row>
    <row r="58" spans="1:9" x14ac:dyDescent="0.25">
      <c r="A58" s="22"/>
      <c r="B58" s="127">
        <v>56</v>
      </c>
      <c r="C58" s="67"/>
      <c r="D58" s="15"/>
      <c r="E58" s="20"/>
      <c r="F58" s="20"/>
      <c r="G58" s="121"/>
      <c r="H58" s="120"/>
      <c r="I58" s="20">
        <f>июн.26!I58+июл.26!F58-июл.26!E58</f>
        <v>-5600</v>
      </c>
    </row>
    <row r="59" spans="1:9" x14ac:dyDescent="0.25">
      <c r="A59" s="22"/>
      <c r="B59" s="127">
        <v>57</v>
      </c>
      <c r="C59" s="68"/>
      <c r="D59" s="15"/>
      <c r="E59" s="20"/>
      <c r="F59" s="20"/>
      <c r="G59" s="121"/>
      <c r="H59" s="120"/>
      <c r="I59" s="20">
        <f>июн.26!I59+июл.26!F59-июл.26!E59</f>
        <v>-2700</v>
      </c>
    </row>
    <row r="60" spans="1:9" x14ac:dyDescent="0.25">
      <c r="A60" s="23"/>
      <c r="B60" s="127">
        <v>58</v>
      </c>
      <c r="C60" s="68"/>
      <c r="D60" s="15"/>
      <c r="E60" s="20"/>
      <c r="F60" s="20"/>
      <c r="G60" s="121"/>
      <c r="H60" s="120"/>
      <c r="I60" s="20">
        <f>июн.26!I60+июл.26!F60-июл.26!E60</f>
        <v>-3900</v>
      </c>
    </row>
    <row r="61" spans="1:9" x14ac:dyDescent="0.25">
      <c r="A61" s="19"/>
      <c r="B61" s="127">
        <v>60</v>
      </c>
      <c r="C61" s="68"/>
      <c r="D61" s="15"/>
      <c r="E61" s="20"/>
      <c r="F61" s="20"/>
      <c r="G61" s="121"/>
      <c r="H61" s="120"/>
      <c r="I61" s="20">
        <f>июн.26!I61+июл.26!F61-июл.26!E61</f>
        <v>-2700</v>
      </c>
    </row>
    <row r="62" spans="1:9" x14ac:dyDescent="0.25">
      <c r="A62" s="19"/>
      <c r="B62" s="127">
        <v>61</v>
      </c>
      <c r="C62" s="68"/>
      <c r="D62" s="15"/>
      <c r="E62" s="20"/>
      <c r="F62" s="20"/>
      <c r="G62" s="121"/>
      <c r="H62" s="120"/>
      <c r="I62" s="20">
        <f>июн.26!I62+июл.26!F62-июл.26!E62</f>
        <v>-750</v>
      </c>
    </row>
    <row r="63" spans="1:9" x14ac:dyDescent="0.25">
      <c r="A63" s="19"/>
      <c r="B63" s="127">
        <v>62</v>
      </c>
      <c r="C63" s="68"/>
      <c r="D63" s="15"/>
      <c r="E63" s="20"/>
      <c r="F63" s="20"/>
      <c r="G63" s="121"/>
      <c r="H63" s="120"/>
      <c r="I63" s="20">
        <f>июн.26!I63+июл.26!F63-июл.26!E63</f>
        <v>-2900</v>
      </c>
    </row>
    <row r="64" spans="1:9" x14ac:dyDescent="0.25">
      <c r="A64" s="19"/>
      <c r="B64" s="127">
        <v>63</v>
      </c>
      <c r="C64" s="68"/>
      <c r="D64" s="15"/>
      <c r="E64" s="20"/>
      <c r="F64" s="20"/>
      <c r="G64" s="121"/>
      <c r="H64" s="120"/>
      <c r="I64" s="20">
        <f>июн.26!I64+июл.26!F64-июл.26!E64</f>
        <v>-1350</v>
      </c>
    </row>
    <row r="65" spans="1:9" x14ac:dyDescent="0.25">
      <c r="A65" s="23"/>
      <c r="B65" s="127">
        <v>64</v>
      </c>
      <c r="C65" s="68"/>
      <c r="D65" s="15"/>
      <c r="E65" s="20"/>
      <c r="F65" s="20"/>
      <c r="G65" s="121"/>
      <c r="H65" s="120"/>
      <c r="I65" s="20">
        <f>июн.26!I65+июл.26!F65-июл.26!E65</f>
        <v>0</v>
      </c>
    </row>
    <row r="66" spans="1:9" x14ac:dyDescent="0.25">
      <c r="A66" s="23"/>
      <c r="B66" s="127">
        <v>65.66</v>
      </c>
      <c r="C66" s="68"/>
      <c r="D66" s="15"/>
      <c r="E66" s="20"/>
      <c r="F66" s="20"/>
      <c r="G66" s="121"/>
      <c r="H66" s="120"/>
      <c r="I66" s="20">
        <f>июн.26!I66+июл.26!F66-июл.26!E66</f>
        <v>-5400</v>
      </c>
    </row>
    <row r="67" spans="1:9" x14ac:dyDescent="0.25">
      <c r="A67" s="23"/>
      <c r="B67" s="127">
        <v>67</v>
      </c>
      <c r="C67" s="68"/>
      <c r="D67" s="15"/>
      <c r="E67" s="20"/>
      <c r="F67" s="20"/>
      <c r="G67" s="121"/>
      <c r="H67" s="120"/>
      <c r="I67" s="20">
        <f>июн.26!I67+июл.26!F67-июл.26!E67</f>
        <v>-10800</v>
      </c>
    </row>
    <row r="68" spans="1:9" x14ac:dyDescent="0.25">
      <c r="A68" s="23"/>
      <c r="B68" s="127">
        <v>68</v>
      </c>
      <c r="C68" s="68"/>
      <c r="D68" s="15"/>
      <c r="E68" s="20"/>
      <c r="F68" s="20"/>
      <c r="G68" s="121"/>
      <c r="H68" s="120"/>
      <c r="I68" s="20">
        <f>июн.26!I68+июл.26!F68-июл.26!E68</f>
        <v>-2700</v>
      </c>
    </row>
    <row r="69" spans="1:9" x14ac:dyDescent="0.25">
      <c r="A69" s="23"/>
      <c r="B69" s="127">
        <v>69</v>
      </c>
      <c r="C69" s="68"/>
      <c r="D69" s="15"/>
      <c r="E69" s="20"/>
      <c r="F69" s="20"/>
      <c r="G69" s="121"/>
      <c r="H69" s="120"/>
      <c r="I69" s="20">
        <f>июн.26!I69+июл.26!F69-июл.26!E69</f>
        <v>-1342</v>
      </c>
    </row>
    <row r="70" spans="1:9" x14ac:dyDescent="0.25">
      <c r="A70" s="23"/>
      <c r="B70" s="127">
        <v>70</v>
      </c>
      <c r="C70" s="68"/>
      <c r="D70" s="15"/>
      <c r="E70" s="20"/>
      <c r="F70" s="20"/>
      <c r="G70" s="121"/>
      <c r="H70" s="120"/>
      <c r="I70" s="20">
        <f>июн.26!I70+июл.26!F70-июл.26!E70</f>
        <v>-1320</v>
      </c>
    </row>
    <row r="71" spans="1:9" x14ac:dyDescent="0.25">
      <c r="A71" s="23"/>
      <c r="B71" s="22">
        <v>71</v>
      </c>
      <c r="C71" s="71"/>
      <c r="D71" s="15"/>
      <c r="E71" s="20"/>
      <c r="F71" s="20"/>
      <c r="G71" s="121"/>
      <c r="H71" s="120"/>
      <c r="I71" s="20">
        <f>июн.26!I71+июл.26!F71-июл.26!E71</f>
        <v>-6350</v>
      </c>
    </row>
    <row r="72" spans="1:9" x14ac:dyDescent="0.25">
      <c r="A72" s="23"/>
      <c r="B72" s="127">
        <v>72</v>
      </c>
      <c r="C72" s="67"/>
      <c r="D72" s="15"/>
      <c r="E72" s="20"/>
      <c r="F72" s="20"/>
      <c r="G72" s="121"/>
      <c r="H72" s="120"/>
      <c r="I72" s="20">
        <f>июн.26!I72+июл.26!F72-июл.26!E72</f>
        <v>-2700</v>
      </c>
    </row>
    <row r="73" spans="1:9" x14ac:dyDescent="0.25">
      <c r="A73" s="23"/>
      <c r="B73" s="127">
        <v>73</v>
      </c>
      <c r="C73" s="68"/>
      <c r="D73" s="15"/>
      <c r="E73" s="20"/>
      <c r="F73" s="20"/>
      <c r="G73" s="121"/>
      <c r="H73" s="120"/>
      <c r="I73" s="20">
        <f>июн.26!I73+июл.26!F73-июл.26!E73</f>
        <v>-13900</v>
      </c>
    </row>
    <row r="74" spans="1:9" x14ac:dyDescent="0.25">
      <c r="A74" s="19"/>
      <c r="B74" s="127">
        <v>74</v>
      </c>
      <c r="C74" s="68"/>
      <c r="D74" s="15"/>
      <c r="E74" s="20"/>
      <c r="F74" s="20"/>
      <c r="G74" s="121"/>
      <c r="H74" s="120"/>
      <c r="I74" s="20">
        <f>июн.26!I74+июл.26!F74-июл.26!E74</f>
        <v>-18900</v>
      </c>
    </row>
    <row r="75" spans="1:9" x14ac:dyDescent="0.25">
      <c r="A75" s="22"/>
      <c r="B75" s="127">
        <v>75</v>
      </c>
      <c r="C75" s="68"/>
      <c r="D75" s="15"/>
      <c r="E75" s="20"/>
      <c r="F75" s="20"/>
      <c r="G75" s="121"/>
      <c r="H75" s="120"/>
      <c r="I75" s="20">
        <f>июн.26!I75+июл.26!F75-июл.26!E75</f>
        <v>-18900</v>
      </c>
    </row>
    <row r="76" spans="1:9" x14ac:dyDescent="0.25">
      <c r="A76" s="19"/>
      <c r="B76" s="127">
        <v>76</v>
      </c>
      <c r="C76" s="68"/>
      <c r="D76" s="15"/>
      <c r="E76" s="20"/>
      <c r="F76" s="20"/>
      <c r="G76" s="121"/>
      <c r="H76" s="120"/>
      <c r="I76" s="20">
        <f>июн.26!I76+июл.26!F76-июл.26!E76</f>
        <v>-9450</v>
      </c>
    </row>
    <row r="77" spans="1:9" x14ac:dyDescent="0.25">
      <c r="A77" s="19"/>
      <c r="B77" s="127">
        <v>77</v>
      </c>
      <c r="C77" s="68"/>
      <c r="D77" s="15"/>
      <c r="E77" s="20"/>
      <c r="F77" s="20"/>
      <c r="G77" s="121"/>
      <c r="H77" s="120"/>
      <c r="I77" s="20">
        <f>июн.26!I77+июл.26!F77-июл.26!E77</f>
        <v>-100</v>
      </c>
    </row>
    <row r="78" spans="1:9" x14ac:dyDescent="0.25">
      <c r="A78" s="19"/>
      <c r="B78" s="127" t="s">
        <v>25</v>
      </c>
      <c r="C78" s="68"/>
      <c r="D78" s="15"/>
      <c r="E78" s="20"/>
      <c r="F78" s="20"/>
      <c r="G78" s="121"/>
      <c r="H78" s="120"/>
      <c r="I78" s="20">
        <f>июн.26!I78+июл.26!F78-июл.26!E78</f>
        <v>-2700</v>
      </c>
    </row>
    <row r="79" spans="1:9" x14ac:dyDescent="0.25">
      <c r="A79" s="19"/>
      <c r="B79" s="127">
        <v>80</v>
      </c>
      <c r="C79" s="67"/>
      <c r="D79" s="15"/>
      <c r="E79" s="20"/>
      <c r="F79" s="20"/>
      <c r="G79" s="121"/>
      <c r="H79" s="120"/>
      <c r="I79" s="20">
        <f>июн.26!I79+июл.26!F79-июл.26!E79</f>
        <v>-2700</v>
      </c>
    </row>
    <row r="80" spans="1:9" x14ac:dyDescent="0.25">
      <c r="A80" s="22"/>
      <c r="B80" s="127">
        <v>81</v>
      </c>
      <c r="C80" s="67"/>
      <c r="D80" s="15"/>
      <c r="E80" s="20"/>
      <c r="F80" s="20"/>
      <c r="G80" s="121"/>
      <c r="H80" s="120"/>
      <c r="I80" s="20">
        <f>июн.26!I80+июл.26!F80-июл.26!E80</f>
        <v>-2700</v>
      </c>
    </row>
    <row r="81" spans="1:9" x14ac:dyDescent="0.25">
      <c r="A81" s="23"/>
      <c r="B81" s="127">
        <v>82</v>
      </c>
      <c r="C81" s="67"/>
      <c r="D81" s="15"/>
      <c r="E81" s="20"/>
      <c r="F81" s="20"/>
      <c r="G81" s="121"/>
      <c r="H81" s="120"/>
      <c r="I81" s="20">
        <f>июн.26!I81+июл.26!F81-июл.26!E81</f>
        <v>-2700</v>
      </c>
    </row>
    <row r="82" spans="1:9" x14ac:dyDescent="0.25">
      <c r="A82" s="23"/>
      <c r="B82" s="127">
        <v>83</v>
      </c>
      <c r="C82" s="67"/>
      <c r="D82" s="15"/>
      <c r="E82" s="20"/>
      <c r="F82" s="20"/>
      <c r="G82" s="121"/>
      <c r="H82" s="120"/>
      <c r="I82" s="20">
        <f>июн.26!I82+июл.26!F82-июл.26!E82</f>
        <v>850</v>
      </c>
    </row>
    <row r="83" spans="1:9" x14ac:dyDescent="0.25">
      <c r="A83" s="23"/>
      <c r="B83" s="127">
        <v>84</v>
      </c>
      <c r="C83" s="67"/>
      <c r="D83" s="15"/>
      <c r="E83" s="20"/>
      <c r="F83" s="20"/>
      <c r="G83" s="121"/>
      <c r="H83" s="120"/>
      <c r="I83" s="20">
        <f>июн.26!I83+июл.26!F83-июл.26!E83</f>
        <v>-1350</v>
      </c>
    </row>
    <row r="84" spans="1:9" x14ac:dyDescent="0.25">
      <c r="A84" s="19"/>
      <c r="B84" s="127">
        <v>85</v>
      </c>
      <c r="C84" s="67"/>
      <c r="D84" s="15"/>
      <c r="E84" s="20"/>
      <c r="F84" s="20"/>
      <c r="G84" s="121"/>
      <c r="H84" s="120"/>
      <c r="I84" s="20">
        <f>июн.26!I84+июл.26!F84-июл.26!E84</f>
        <v>-2750</v>
      </c>
    </row>
    <row r="85" spans="1:9" x14ac:dyDescent="0.25">
      <c r="A85" s="23"/>
      <c r="B85" s="127">
        <v>86</v>
      </c>
      <c r="C85" s="67"/>
      <c r="D85" s="15"/>
      <c r="E85" s="20"/>
      <c r="F85" s="20"/>
      <c r="G85" s="121"/>
      <c r="H85" s="120"/>
      <c r="I85" s="20">
        <f>июн.26!I85+июл.26!F85-июл.26!E85</f>
        <v>-18900</v>
      </c>
    </row>
    <row r="86" spans="1:9" x14ac:dyDescent="0.25">
      <c r="A86" s="23"/>
      <c r="B86" s="127">
        <v>87</v>
      </c>
      <c r="C86" s="67"/>
      <c r="D86" s="15"/>
      <c r="E86" s="20"/>
      <c r="F86" s="20"/>
      <c r="G86" s="121"/>
      <c r="H86" s="120"/>
      <c r="I86" s="20">
        <f>июн.26!I86+июл.26!F86-июл.26!E86</f>
        <v>-13900</v>
      </c>
    </row>
    <row r="87" spans="1:9" x14ac:dyDescent="0.25">
      <c r="A87" s="23"/>
      <c r="B87" s="127">
        <v>88</v>
      </c>
      <c r="C87" s="67"/>
      <c r="D87" s="15"/>
      <c r="E87" s="20"/>
      <c r="F87" s="20"/>
      <c r="G87" s="121"/>
      <c r="H87" s="120"/>
      <c r="I87" s="20">
        <f>июн.26!I87+июл.26!F87-июл.26!E87</f>
        <v>-1350</v>
      </c>
    </row>
    <row r="88" spans="1:9" x14ac:dyDescent="0.25">
      <c r="A88" s="23"/>
      <c r="B88" s="127">
        <v>89</v>
      </c>
      <c r="C88" s="67"/>
      <c r="D88" s="15"/>
      <c r="E88" s="20"/>
      <c r="F88" s="20"/>
      <c r="G88" s="121"/>
      <c r="H88" s="120"/>
      <c r="I88" s="20">
        <f>июн.26!I88+июл.26!F88-июл.26!E88</f>
        <v>-2700</v>
      </c>
    </row>
    <row r="89" spans="1:9" x14ac:dyDescent="0.25">
      <c r="A89" s="23"/>
      <c r="B89" s="127">
        <v>90</v>
      </c>
      <c r="C89" s="67"/>
      <c r="D89" s="15"/>
      <c r="E89" s="20"/>
      <c r="F89" s="20"/>
      <c r="G89" s="121"/>
      <c r="H89" s="120"/>
      <c r="I89" s="20">
        <f>июн.26!I89+июл.26!F89-июл.26!E89</f>
        <v>-2700</v>
      </c>
    </row>
    <row r="90" spans="1:9" x14ac:dyDescent="0.25">
      <c r="A90" s="23"/>
      <c r="B90" s="127">
        <v>91</v>
      </c>
      <c r="C90" s="67"/>
      <c r="D90" s="15"/>
      <c r="E90" s="20"/>
      <c r="F90" s="20"/>
      <c r="G90" s="121"/>
      <c r="H90" s="120"/>
      <c r="I90" s="20">
        <f>июн.26!I90+июл.26!F90-июл.26!E90</f>
        <v>0</v>
      </c>
    </row>
    <row r="91" spans="1:9" x14ac:dyDescent="0.25">
      <c r="A91" s="23"/>
      <c r="B91" s="127">
        <v>92</v>
      </c>
      <c r="C91" s="67"/>
      <c r="D91" s="15"/>
      <c r="E91" s="20"/>
      <c r="F91" s="20"/>
      <c r="G91" s="121"/>
      <c r="H91" s="120"/>
      <c r="I91" s="20">
        <f>июн.26!I91+июл.26!F91-июл.26!E91</f>
        <v>300</v>
      </c>
    </row>
    <row r="92" spans="1:9" x14ac:dyDescent="0.25">
      <c r="A92" s="24"/>
      <c r="B92" s="127">
        <v>93</v>
      </c>
      <c r="C92" s="67"/>
      <c r="D92" s="15"/>
      <c r="E92" s="20"/>
      <c r="F92" s="20"/>
      <c r="G92" s="121"/>
      <c r="H92" s="120"/>
      <c r="I92" s="20">
        <f>июн.26!I92+июл.26!F92-июл.26!E92</f>
        <v>-5400</v>
      </c>
    </row>
    <row r="93" spans="1:9" x14ac:dyDescent="0.25">
      <c r="A93" s="23"/>
      <c r="B93" s="127">
        <v>94</v>
      </c>
      <c r="C93" s="67"/>
      <c r="D93" s="15"/>
      <c r="E93" s="20"/>
      <c r="F93" s="20"/>
      <c r="G93" s="121"/>
      <c r="H93" s="120"/>
      <c r="I93" s="20">
        <f>июн.26!I93+июл.26!F93-июл.26!E93</f>
        <v>1350</v>
      </c>
    </row>
    <row r="94" spans="1:9" x14ac:dyDescent="0.25">
      <c r="A94" s="19"/>
      <c r="B94" s="127">
        <v>95</v>
      </c>
      <c r="C94" s="67"/>
      <c r="D94" s="15"/>
      <c r="E94" s="20"/>
      <c r="F94" s="20"/>
      <c r="G94" s="121"/>
      <c r="H94" s="120"/>
      <c r="I94" s="20">
        <f>июн.26!I94+июл.26!F94-июл.26!E94</f>
        <v>-18900</v>
      </c>
    </row>
    <row r="95" spans="1:9" x14ac:dyDescent="0.25">
      <c r="A95" s="19"/>
      <c r="B95" s="127">
        <v>96</v>
      </c>
      <c r="C95" s="67"/>
      <c r="D95" s="15"/>
      <c r="E95" s="20"/>
      <c r="F95" s="20"/>
      <c r="G95" s="121"/>
      <c r="H95" s="120"/>
      <c r="I95" s="20">
        <f>июн.26!I95+июл.26!F95-июл.26!E95</f>
        <v>1100</v>
      </c>
    </row>
    <row r="96" spans="1:9" x14ac:dyDescent="0.25">
      <c r="A96" s="19"/>
      <c r="B96" s="127">
        <v>97</v>
      </c>
      <c r="C96" s="67"/>
      <c r="D96" s="15"/>
      <c r="E96" s="20"/>
      <c r="F96" s="20"/>
      <c r="G96" s="121"/>
      <c r="H96" s="120"/>
      <c r="I96" s="20">
        <f>июн.26!I96+июл.26!F96-июл.26!E96</f>
        <v>0</v>
      </c>
    </row>
    <row r="97" spans="1:9" x14ac:dyDescent="0.25">
      <c r="A97" s="19"/>
      <c r="B97" s="127" t="s">
        <v>87</v>
      </c>
      <c r="C97" s="67"/>
      <c r="D97" s="15"/>
      <c r="E97" s="20"/>
      <c r="F97" s="20"/>
      <c r="G97" s="121"/>
      <c r="H97" s="120"/>
      <c r="I97" s="20">
        <f>июн.26!I97+июл.26!F97-июл.26!E97</f>
        <v>-800</v>
      </c>
    </row>
    <row r="98" spans="1:9" x14ac:dyDescent="0.25">
      <c r="A98" s="19"/>
      <c r="B98" s="127" t="s">
        <v>28</v>
      </c>
      <c r="C98" s="67"/>
      <c r="D98" s="15"/>
      <c r="E98" s="20"/>
      <c r="F98" s="20"/>
      <c r="G98" s="121"/>
      <c r="H98" s="120"/>
      <c r="I98" s="20">
        <f>июн.26!I98+июл.26!F98-июл.26!E98</f>
        <v>-6741</v>
      </c>
    </row>
    <row r="99" spans="1:9" x14ac:dyDescent="0.25">
      <c r="A99" s="19"/>
      <c r="B99" s="127" t="s">
        <v>29</v>
      </c>
      <c r="C99" s="67"/>
      <c r="D99" s="15"/>
      <c r="E99" s="20"/>
      <c r="F99" s="20"/>
      <c r="G99" s="121"/>
      <c r="H99" s="120"/>
      <c r="I99" s="20">
        <f>июн.26!I99+июл.26!F99-июл.26!E99</f>
        <v>3100</v>
      </c>
    </row>
    <row r="100" spans="1:9" x14ac:dyDescent="0.25">
      <c r="A100" s="19"/>
      <c r="B100" s="127" t="s">
        <v>30</v>
      </c>
      <c r="C100" s="67"/>
      <c r="D100" s="15"/>
      <c r="E100" s="20"/>
      <c r="F100" s="20"/>
      <c r="G100" s="121"/>
      <c r="H100" s="120"/>
      <c r="I100" s="20">
        <f>июн.26!I100+июл.26!F100-июл.26!E100</f>
        <v>0</v>
      </c>
    </row>
    <row r="101" spans="1:9" x14ac:dyDescent="0.25">
      <c r="A101" s="19"/>
      <c r="B101" s="127" t="s">
        <v>31</v>
      </c>
      <c r="C101" s="67"/>
      <c r="D101" s="15"/>
      <c r="E101" s="20"/>
      <c r="F101" s="20"/>
      <c r="G101" s="121"/>
      <c r="H101" s="120"/>
      <c r="I101" s="20">
        <f>июн.26!I101+июл.26!F101-июл.26!E101</f>
        <v>-2700</v>
      </c>
    </row>
    <row r="102" spans="1:9" x14ac:dyDescent="0.25">
      <c r="A102" s="19"/>
      <c r="B102" s="127" t="s">
        <v>32</v>
      </c>
      <c r="C102" s="67"/>
      <c r="D102" s="15"/>
      <c r="E102" s="20"/>
      <c r="F102" s="20"/>
      <c r="G102" s="121"/>
      <c r="H102" s="120"/>
      <c r="I102" s="20">
        <f>июн.26!I102+июл.26!F102-июл.26!E102</f>
        <v>-2700</v>
      </c>
    </row>
    <row r="103" spans="1:9" x14ac:dyDescent="0.25">
      <c r="A103" s="19"/>
      <c r="B103" s="127" t="s">
        <v>33</v>
      </c>
      <c r="C103" s="67"/>
      <c r="D103" s="15"/>
      <c r="E103" s="20"/>
      <c r="F103" s="20"/>
      <c r="G103" s="121"/>
      <c r="H103" s="120"/>
      <c r="I103" s="20">
        <f>июн.26!I103+июл.26!F103-июл.26!E103</f>
        <v>0</v>
      </c>
    </row>
    <row r="104" spans="1:9" x14ac:dyDescent="0.25">
      <c r="A104" s="19"/>
      <c r="B104" s="127">
        <v>100</v>
      </c>
      <c r="C104" s="67"/>
      <c r="D104" s="15"/>
      <c r="E104" s="20"/>
      <c r="F104" s="20"/>
      <c r="G104" s="121"/>
      <c r="H104" s="120"/>
      <c r="I104" s="20">
        <f>июн.26!I104+июл.26!F104-июл.26!E104</f>
        <v>0</v>
      </c>
    </row>
    <row r="105" spans="1:9" x14ac:dyDescent="0.25">
      <c r="A105" s="19"/>
      <c r="B105" s="127" t="s">
        <v>35</v>
      </c>
      <c r="C105" s="67"/>
      <c r="D105" s="15"/>
      <c r="E105" s="20"/>
      <c r="F105" s="20"/>
      <c r="G105" s="121"/>
      <c r="H105" s="120"/>
      <c r="I105" s="20">
        <f>июн.26!I105+июл.26!F105-июл.26!E105</f>
        <v>-18900</v>
      </c>
    </row>
    <row r="106" spans="1:9" x14ac:dyDescent="0.25">
      <c r="A106" s="22"/>
      <c r="B106" s="127">
        <v>101</v>
      </c>
      <c r="C106" s="67"/>
      <c r="D106" s="15"/>
      <c r="E106" s="20"/>
      <c r="F106" s="20"/>
      <c r="G106" s="121"/>
      <c r="H106" s="120"/>
      <c r="I106" s="20">
        <f>июн.26!I106+июл.26!F106-июл.26!E106</f>
        <v>-900</v>
      </c>
    </row>
    <row r="107" spans="1:9" x14ac:dyDescent="0.25">
      <c r="A107" s="22"/>
      <c r="B107" s="127">
        <v>102</v>
      </c>
      <c r="C107" s="67"/>
      <c r="D107" s="15"/>
      <c r="E107" s="20"/>
      <c r="F107" s="20"/>
      <c r="G107" s="121"/>
      <c r="H107" s="120"/>
      <c r="I107" s="20">
        <f>июн.26!I107+июл.26!F107-июл.26!E107</f>
        <v>-18900</v>
      </c>
    </row>
    <row r="108" spans="1:9" x14ac:dyDescent="0.25">
      <c r="A108" s="22"/>
      <c r="B108" s="127">
        <v>103</v>
      </c>
      <c r="C108" s="67"/>
      <c r="D108" s="15"/>
      <c r="E108" s="20"/>
      <c r="F108" s="20"/>
      <c r="G108" s="121"/>
      <c r="H108" s="120"/>
      <c r="I108" s="20">
        <f>июн.26!I108+июл.26!F108-июл.26!E108</f>
        <v>1350</v>
      </c>
    </row>
    <row r="109" spans="1:9" x14ac:dyDescent="0.25">
      <c r="A109" s="23"/>
      <c r="B109" s="127">
        <v>104</v>
      </c>
      <c r="C109" s="67"/>
      <c r="D109" s="15"/>
      <c r="E109" s="20"/>
      <c r="F109" s="20"/>
      <c r="G109" s="121"/>
      <c r="H109" s="120"/>
      <c r="I109" s="20">
        <f>июн.26!I109+июл.26!F109-июл.26!E109</f>
        <v>-1350</v>
      </c>
    </row>
    <row r="110" spans="1:9" x14ac:dyDescent="0.25">
      <c r="A110" s="23"/>
      <c r="B110" s="127">
        <v>105</v>
      </c>
      <c r="C110" s="67"/>
      <c r="D110" s="15"/>
      <c r="E110" s="20"/>
      <c r="F110" s="20"/>
      <c r="G110" s="121"/>
      <c r="H110" s="120"/>
      <c r="I110" s="20">
        <f>июн.26!I110+июл.26!F110-июл.26!E110</f>
        <v>-1350</v>
      </c>
    </row>
    <row r="111" spans="1:9" x14ac:dyDescent="0.25">
      <c r="A111" s="23"/>
      <c r="B111" s="127">
        <v>106</v>
      </c>
      <c r="C111" s="67"/>
      <c r="D111" s="15"/>
      <c r="E111" s="20"/>
      <c r="F111" s="20"/>
      <c r="G111" s="121"/>
      <c r="H111" s="120"/>
      <c r="I111" s="20">
        <f>июн.26!I111+июл.26!F111-июл.26!E111</f>
        <v>-10800</v>
      </c>
    </row>
    <row r="112" spans="1:9" x14ac:dyDescent="0.25">
      <c r="A112" s="23"/>
      <c r="B112" s="127" t="s">
        <v>37</v>
      </c>
      <c r="C112" s="67"/>
      <c r="D112" s="15"/>
      <c r="E112" s="20"/>
      <c r="F112" s="20"/>
      <c r="G112" s="121"/>
      <c r="H112" s="120"/>
      <c r="I112" s="20">
        <f>июн.26!I112+июл.26!F112-июл.26!E112</f>
        <v>-18900</v>
      </c>
    </row>
    <row r="113" spans="1:9" x14ac:dyDescent="0.25">
      <c r="A113" s="23"/>
      <c r="B113" s="127">
        <v>107</v>
      </c>
      <c r="C113" s="67"/>
      <c r="D113" s="15"/>
      <c r="E113" s="20"/>
      <c r="F113" s="20"/>
      <c r="G113" s="121"/>
      <c r="H113" s="120"/>
      <c r="I113" s="20">
        <f>июн.26!I113+июл.26!F113-июл.26!E113</f>
        <v>-2700</v>
      </c>
    </row>
    <row r="114" spans="1:9" x14ac:dyDescent="0.25">
      <c r="A114" s="23"/>
      <c r="B114" s="127">
        <v>108</v>
      </c>
      <c r="C114" s="67"/>
      <c r="D114" s="15"/>
      <c r="E114" s="20"/>
      <c r="F114" s="20"/>
      <c r="G114" s="121"/>
      <c r="H114" s="120"/>
      <c r="I114" s="20">
        <f>июн.26!I114+июл.26!F114-июл.26!E114</f>
        <v>0</v>
      </c>
    </row>
    <row r="115" spans="1:9" x14ac:dyDescent="0.25">
      <c r="A115" s="23"/>
      <c r="B115" s="127">
        <v>109</v>
      </c>
      <c r="C115" s="67"/>
      <c r="D115" s="15"/>
      <c r="E115" s="20"/>
      <c r="F115" s="20"/>
      <c r="G115" s="121"/>
      <c r="H115" s="120"/>
      <c r="I115" s="20">
        <f>июн.26!I115+июл.26!F115-июл.26!E115</f>
        <v>-18900</v>
      </c>
    </row>
    <row r="116" spans="1:9" x14ac:dyDescent="0.25">
      <c r="A116" s="19"/>
      <c r="B116" s="127">
        <v>110</v>
      </c>
      <c r="C116" s="67"/>
      <c r="D116" s="15"/>
      <c r="E116" s="20"/>
      <c r="F116" s="20"/>
      <c r="G116" s="121"/>
      <c r="H116" s="120"/>
      <c r="I116" s="20">
        <f>июн.26!I116+июл.26!F116-июл.26!E116</f>
        <v>-2700</v>
      </c>
    </row>
    <row r="117" spans="1:9" x14ac:dyDescent="0.25">
      <c r="A117" s="19"/>
      <c r="B117" s="127">
        <v>111</v>
      </c>
      <c r="C117" s="67"/>
      <c r="D117" s="15"/>
      <c r="E117" s="20"/>
      <c r="F117" s="20"/>
      <c r="G117" s="121"/>
      <c r="H117" s="120"/>
      <c r="I117" s="20">
        <f>июн.26!I117+июл.26!F117-июл.26!E117</f>
        <v>1350</v>
      </c>
    </row>
    <row r="118" spans="1:9" x14ac:dyDescent="0.25">
      <c r="A118" s="19"/>
      <c r="B118" s="127">
        <v>112</v>
      </c>
      <c r="C118" s="67"/>
      <c r="D118" s="15"/>
      <c r="E118" s="20"/>
      <c r="F118" s="20"/>
      <c r="G118" s="121"/>
      <c r="H118" s="120"/>
      <c r="I118" s="20">
        <f>июн.26!I118+июл.26!F118-июл.26!E118</f>
        <v>0</v>
      </c>
    </row>
    <row r="119" spans="1:9" x14ac:dyDescent="0.25">
      <c r="A119" s="19"/>
      <c r="B119" s="127" t="s">
        <v>39</v>
      </c>
      <c r="C119" s="67"/>
      <c r="D119" s="15"/>
      <c r="E119" s="20"/>
      <c r="F119" s="20"/>
      <c r="G119" s="121"/>
      <c r="H119" s="120"/>
      <c r="I119" s="20">
        <f>июн.26!I119+июл.26!F119-июл.26!E119</f>
        <v>0</v>
      </c>
    </row>
    <row r="120" spans="1:9" x14ac:dyDescent="0.25">
      <c r="A120" s="19"/>
      <c r="B120" s="127">
        <v>113</v>
      </c>
      <c r="C120" s="67"/>
      <c r="D120" s="15"/>
      <c r="E120" s="20"/>
      <c r="F120" s="20"/>
      <c r="G120" s="121"/>
      <c r="H120" s="120"/>
      <c r="I120" s="20">
        <f>июн.26!I120+июл.26!F120-июл.26!E120</f>
        <v>-2700</v>
      </c>
    </row>
    <row r="121" spans="1:9" x14ac:dyDescent="0.25">
      <c r="A121" s="23"/>
      <c r="B121" s="127">
        <v>114</v>
      </c>
      <c r="C121" s="67"/>
      <c r="D121" s="15"/>
      <c r="E121" s="20"/>
      <c r="F121" s="20"/>
      <c r="G121" s="121"/>
      <c r="H121" s="120"/>
      <c r="I121" s="20">
        <f>июн.26!I121+июл.26!F121-июл.26!E121</f>
        <v>-18900</v>
      </c>
    </row>
    <row r="122" spans="1:9" x14ac:dyDescent="0.25">
      <c r="A122" s="23"/>
      <c r="B122" s="127" t="s">
        <v>40</v>
      </c>
      <c r="C122" s="67"/>
      <c r="D122" s="15"/>
      <c r="E122" s="20"/>
      <c r="F122" s="20"/>
      <c r="G122" s="121"/>
      <c r="H122" s="120"/>
      <c r="I122" s="20">
        <f>июн.26!I122+июл.26!F122-июл.26!E122</f>
        <v>-2700</v>
      </c>
    </row>
    <row r="123" spans="1:9" x14ac:dyDescent="0.25">
      <c r="A123" s="23"/>
      <c r="B123" s="127">
        <v>117</v>
      </c>
      <c r="C123" s="67"/>
      <c r="D123" s="15"/>
      <c r="E123" s="20"/>
      <c r="F123" s="20"/>
      <c r="G123" s="121"/>
      <c r="H123" s="120"/>
      <c r="I123" s="20">
        <f>июн.26!I123+июл.26!F123-июл.26!E123</f>
        <v>500</v>
      </c>
    </row>
    <row r="124" spans="1:9" x14ac:dyDescent="0.25">
      <c r="A124" s="23"/>
      <c r="B124" s="127">
        <v>118</v>
      </c>
      <c r="C124" s="67"/>
      <c r="D124" s="15"/>
      <c r="E124" s="20"/>
      <c r="F124" s="20"/>
      <c r="G124" s="121"/>
      <c r="H124" s="120"/>
      <c r="I124" s="20">
        <f>июн.26!I124+июл.26!F124-июл.26!E124</f>
        <v>-3900</v>
      </c>
    </row>
    <row r="125" spans="1:9" x14ac:dyDescent="0.25">
      <c r="A125" s="23"/>
      <c r="B125" s="127">
        <f>B124+1</f>
        <v>119</v>
      </c>
      <c r="C125" s="67"/>
      <c r="D125" s="15"/>
      <c r="E125" s="20"/>
      <c r="F125" s="20"/>
      <c r="G125" s="121"/>
      <c r="H125" s="120"/>
      <c r="I125" s="20">
        <f>июн.26!I125+июл.26!F125-июл.26!E125</f>
        <v>0</v>
      </c>
    </row>
    <row r="126" spans="1:9" x14ac:dyDescent="0.25">
      <c r="A126" s="23"/>
      <c r="B126" s="127">
        <f t="shared" ref="B126:B132" si="0">B125+1</f>
        <v>120</v>
      </c>
      <c r="C126" s="61"/>
      <c r="D126" s="15"/>
      <c r="E126" s="20"/>
      <c r="F126" s="20"/>
      <c r="G126" s="121"/>
      <c r="H126" s="120"/>
      <c r="I126" s="20">
        <f>июн.26!I126+июл.26!F126-июл.26!E126</f>
        <v>1600</v>
      </c>
    </row>
    <row r="127" spans="1:9" x14ac:dyDescent="0.25">
      <c r="A127" s="23"/>
      <c r="B127" s="127">
        <f t="shared" si="0"/>
        <v>121</v>
      </c>
      <c r="C127" s="67"/>
      <c r="D127" s="15"/>
      <c r="E127" s="20"/>
      <c r="F127" s="20"/>
      <c r="G127" s="121"/>
      <c r="H127" s="120"/>
      <c r="I127" s="20">
        <f>июн.26!I127+июл.26!F127-июл.26!E127</f>
        <v>1350</v>
      </c>
    </row>
    <row r="128" spans="1:9" x14ac:dyDescent="0.25">
      <c r="A128" s="23"/>
      <c r="B128" s="127">
        <f t="shared" si="0"/>
        <v>122</v>
      </c>
      <c r="C128" s="67"/>
      <c r="D128" s="15"/>
      <c r="E128" s="20"/>
      <c r="F128" s="20"/>
      <c r="G128" s="121"/>
      <c r="H128" s="120"/>
      <c r="I128" s="20">
        <f>июн.26!I128+июл.26!F128-июл.26!E128</f>
        <v>-6750</v>
      </c>
    </row>
    <row r="129" spans="1:9" x14ac:dyDescent="0.25">
      <c r="A129" s="23"/>
      <c r="B129" s="127">
        <f t="shared" si="0"/>
        <v>123</v>
      </c>
      <c r="C129" s="67"/>
      <c r="D129" s="15"/>
      <c r="E129" s="20"/>
      <c r="F129" s="20"/>
      <c r="G129" s="121"/>
      <c r="H129" s="120"/>
      <c r="I129" s="20">
        <f>июн.26!I129+июл.26!F129-июл.26!E129</f>
        <v>0</v>
      </c>
    </row>
    <row r="130" spans="1:9" x14ac:dyDescent="0.25">
      <c r="A130" s="23"/>
      <c r="B130" s="127">
        <f>B129+1</f>
        <v>124</v>
      </c>
      <c r="C130" s="67"/>
      <c r="D130" s="15"/>
      <c r="E130" s="20"/>
      <c r="F130" s="20"/>
      <c r="G130" s="121"/>
      <c r="H130" s="120"/>
      <c r="I130" s="20">
        <f>июн.26!I130+июл.26!F130-июл.26!E130</f>
        <v>-4050</v>
      </c>
    </row>
    <row r="131" spans="1:9" x14ac:dyDescent="0.25">
      <c r="A131" s="23"/>
      <c r="B131" s="127">
        <f t="shared" si="0"/>
        <v>125</v>
      </c>
      <c r="C131" s="67"/>
      <c r="D131" s="15"/>
      <c r="E131" s="20"/>
      <c r="F131" s="20"/>
      <c r="G131" s="121"/>
      <c r="H131" s="120"/>
      <c r="I131" s="20">
        <f>июн.26!I131+июл.26!F131-июл.26!E131</f>
        <v>-8100</v>
      </c>
    </row>
    <row r="132" spans="1:9" x14ac:dyDescent="0.25">
      <c r="A132" s="23"/>
      <c r="B132" s="127">
        <f t="shared" si="0"/>
        <v>126</v>
      </c>
      <c r="C132" s="67"/>
      <c r="D132" s="15"/>
      <c r="E132" s="20"/>
      <c r="F132" s="20"/>
      <c r="G132" s="121"/>
      <c r="H132" s="120"/>
      <c r="I132" s="20">
        <f>июн.26!I132+июл.26!F132-июл.26!E132</f>
        <v>-18900</v>
      </c>
    </row>
    <row r="133" spans="1:9" x14ac:dyDescent="0.25">
      <c r="A133" s="23"/>
      <c r="B133" s="127">
        <v>127</v>
      </c>
      <c r="C133" s="67"/>
      <c r="D133" s="15"/>
      <c r="E133" s="20"/>
      <c r="F133" s="20"/>
      <c r="G133" s="121"/>
      <c r="H133" s="120"/>
      <c r="I133" s="20">
        <f>июн.26!I133+июл.26!F133-июл.26!E133</f>
        <v>-18900</v>
      </c>
    </row>
    <row r="134" spans="1:9" x14ac:dyDescent="0.25">
      <c r="A134" s="23"/>
      <c r="B134" s="127" t="s">
        <v>42</v>
      </c>
      <c r="C134" s="67"/>
      <c r="D134" s="15"/>
      <c r="E134" s="20"/>
      <c r="F134" s="20"/>
      <c r="G134" s="121"/>
      <c r="H134" s="120"/>
      <c r="I134" s="20">
        <f>июн.26!I134+июл.26!F134-июл.26!E134</f>
        <v>2950</v>
      </c>
    </row>
    <row r="135" spans="1:9" x14ac:dyDescent="0.25">
      <c r="A135" s="23"/>
      <c r="B135" s="127" t="s">
        <v>43</v>
      </c>
      <c r="C135" s="67"/>
      <c r="D135" s="15"/>
      <c r="E135" s="20"/>
      <c r="F135" s="20"/>
      <c r="G135" s="121"/>
      <c r="H135" s="120"/>
      <c r="I135" s="20">
        <f>июн.26!I135+июл.26!F135-июл.26!E135</f>
        <v>2700</v>
      </c>
    </row>
    <row r="136" spans="1:9" x14ac:dyDescent="0.25">
      <c r="A136" s="23"/>
      <c r="B136" s="127">
        <v>129</v>
      </c>
      <c r="C136" s="67"/>
      <c r="D136" s="15"/>
      <c r="E136" s="20"/>
      <c r="F136" s="20"/>
      <c r="G136" s="121"/>
      <c r="H136" s="120"/>
      <c r="I136" s="20">
        <f>июн.26!I136+июл.26!F136-июл.26!E136</f>
        <v>-18900</v>
      </c>
    </row>
    <row r="137" spans="1:9" x14ac:dyDescent="0.25">
      <c r="A137" s="23"/>
      <c r="B137" s="127">
        <f>B136+1</f>
        <v>130</v>
      </c>
      <c r="C137" s="67"/>
      <c r="D137" s="15"/>
      <c r="E137" s="20"/>
      <c r="F137" s="20"/>
      <c r="G137" s="121"/>
      <c r="H137" s="120"/>
      <c r="I137" s="20">
        <f>июн.26!I137+июл.26!F137-июл.26!E137</f>
        <v>-2900</v>
      </c>
    </row>
    <row r="138" spans="1:9" x14ac:dyDescent="0.25">
      <c r="A138" s="23"/>
      <c r="B138" s="127">
        <f t="shared" ref="B138:B144" si="1">B137+1</f>
        <v>131</v>
      </c>
      <c r="C138" s="67"/>
      <c r="D138" s="15"/>
      <c r="E138" s="20"/>
      <c r="F138" s="20"/>
      <c r="G138" s="121"/>
      <c r="H138" s="120"/>
      <c r="I138" s="20">
        <f>июн.26!I138+июл.26!F138-июл.26!E138</f>
        <v>-2700</v>
      </c>
    </row>
    <row r="139" spans="1:9" x14ac:dyDescent="0.25">
      <c r="A139" s="23"/>
      <c r="B139" s="127">
        <f t="shared" si="1"/>
        <v>132</v>
      </c>
      <c r="C139" s="67"/>
      <c r="D139" s="15"/>
      <c r="E139" s="20"/>
      <c r="F139" s="20"/>
      <c r="G139" s="121"/>
      <c r="H139" s="120"/>
      <c r="I139" s="20">
        <f>июн.26!I139+июл.26!F139-июл.26!E139</f>
        <v>-2700</v>
      </c>
    </row>
    <row r="140" spans="1:9" x14ac:dyDescent="0.25">
      <c r="A140" s="23"/>
      <c r="B140" s="127">
        <f t="shared" si="1"/>
        <v>133</v>
      </c>
      <c r="C140" s="67"/>
      <c r="D140" s="15"/>
      <c r="E140" s="20"/>
      <c r="F140" s="20"/>
      <c r="G140" s="121"/>
      <c r="H140" s="120"/>
      <c r="I140" s="20">
        <f>июн.26!I140+июл.26!F140-июл.26!E140</f>
        <v>-2700</v>
      </c>
    </row>
    <row r="141" spans="1:9" x14ac:dyDescent="0.25">
      <c r="A141" s="23"/>
      <c r="B141" s="127">
        <f t="shared" si="1"/>
        <v>134</v>
      </c>
      <c r="C141" s="67"/>
      <c r="D141" s="15"/>
      <c r="E141" s="20"/>
      <c r="F141" s="20"/>
      <c r="G141" s="121"/>
      <c r="H141" s="120"/>
      <c r="I141" s="20">
        <f>июн.26!I141+июл.26!F141-июл.26!E141</f>
        <v>0</v>
      </c>
    </row>
    <row r="142" spans="1:9" x14ac:dyDescent="0.25">
      <c r="A142" s="23"/>
      <c r="B142" s="127">
        <f t="shared" si="1"/>
        <v>135</v>
      </c>
      <c r="C142" s="67"/>
      <c r="D142" s="15"/>
      <c r="E142" s="20"/>
      <c r="F142" s="20"/>
      <c r="G142" s="121"/>
      <c r="H142" s="120"/>
      <c r="I142" s="20">
        <f>июн.26!I142+июл.26!F142-июл.26!E142</f>
        <v>0</v>
      </c>
    </row>
    <row r="143" spans="1:9" x14ac:dyDescent="0.25">
      <c r="A143" s="23"/>
      <c r="B143" s="127">
        <f t="shared" si="1"/>
        <v>136</v>
      </c>
      <c r="C143" s="67"/>
      <c r="D143" s="15"/>
      <c r="E143" s="20"/>
      <c r="F143" s="20"/>
      <c r="G143" s="121"/>
      <c r="H143" s="120"/>
      <c r="I143" s="20">
        <f>июн.26!I143+июл.26!F143-июл.26!E143</f>
        <v>3650</v>
      </c>
    </row>
    <row r="144" spans="1:9" x14ac:dyDescent="0.25">
      <c r="A144" s="23"/>
      <c r="B144" s="127">
        <f t="shared" si="1"/>
        <v>137</v>
      </c>
      <c r="C144" s="67"/>
      <c r="D144" s="15"/>
      <c r="E144" s="20"/>
      <c r="F144" s="20"/>
      <c r="G144" s="121"/>
      <c r="H144" s="120"/>
      <c r="I144" s="20">
        <f>июн.26!I144+июл.26!F144-июл.26!E144</f>
        <v>-4050</v>
      </c>
    </row>
    <row r="145" spans="1:9" x14ac:dyDescent="0.25">
      <c r="A145" s="23"/>
      <c r="B145" s="127" t="s">
        <v>44</v>
      </c>
      <c r="C145" s="67"/>
      <c r="D145" s="15"/>
      <c r="E145" s="20"/>
      <c r="F145" s="20"/>
      <c r="G145" s="121"/>
      <c r="H145" s="120"/>
      <c r="I145" s="20">
        <f>июн.26!I145+июл.26!F145-июл.26!E145</f>
        <v>-3900</v>
      </c>
    </row>
    <row r="146" spans="1:9" x14ac:dyDescent="0.25">
      <c r="A146" s="19"/>
      <c r="B146" s="127">
        <v>140</v>
      </c>
      <c r="C146" s="67"/>
      <c r="D146" s="15"/>
      <c r="E146" s="20"/>
      <c r="F146" s="20"/>
      <c r="G146" s="121"/>
      <c r="H146" s="120"/>
      <c r="I146" s="20">
        <f>июн.26!I146+июл.26!F146-июл.26!E146</f>
        <v>8100</v>
      </c>
    </row>
    <row r="147" spans="1:9" x14ac:dyDescent="0.25">
      <c r="A147" s="19"/>
      <c r="B147" s="127">
        <v>141</v>
      </c>
      <c r="C147" s="67"/>
      <c r="D147" s="15"/>
      <c r="E147" s="20"/>
      <c r="F147" s="20"/>
      <c r="G147" s="121"/>
      <c r="H147" s="120"/>
      <c r="I147" s="20">
        <f>июн.26!I147+июл.26!F147-июл.26!E147</f>
        <v>-1350</v>
      </c>
    </row>
    <row r="148" spans="1:9" x14ac:dyDescent="0.25">
      <c r="A148" s="19"/>
      <c r="B148" s="127">
        <v>142</v>
      </c>
      <c r="C148" s="67"/>
      <c r="D148" s="15"/>
      <c r="E148" s="20"/>
      <c r="F148" s="20"/>
      <c r="G148" s="121"/>
      <c r="H148" s="120"/>
      <c r="I148" s="20">
        <f>июн.26!I148+июл.26!F148-июл.26!E148</f>
        <v>-18900</v>
      </c>
    </row>
    <row r="149" spans="1:9" x14ac:dyDescent="0.25">
      <c r="A149" s="23"/>
      <c r="B149" s="127">
        <v>143</v>
      </c>
      <c r="C149" s="67"/>
      <c r="D149" s="15"/>
      <c r="E149" s="20"/>
      <c r="F149" s="20"/>
      <c r="G149" s="121"/>
      <c r="H149" s="120"/>
      <c r="I149" s="20">
        <f>июн.26!I149+июл.26!F149-июл.26!E149</f>
        <v>-1350</v>
      </c>
    </row>
    <row r="150" spans="1:9" x14ac:dyDescent="0.25">
      <c r="A150" s="23"/>
      <c r="B150" s="127">
        <v>144</v>
      </c>
      <c r="C150" s="67"/>
      <c r="D150" s="15"/>
      <c r="E150" s="20"/>
      <c r="F150" s="20"/>
      <c r="G150" s="121"/>
      <c r="H150" s="120"/>
      <c r="I150" s="20">
        <f>июн.26!I150+июл.26!F150-июл.26!E150</f>
        <v>-18900</v>
      </c>
    </row>
    <row r="151" spans="1:9" x14ac:dyDescent="0.25">
      <c r="A151" s="23"/>
      <c r="B151" s="127">
        <f>B150+1</f>
        <v>145</v>
      </c>
      <c r="C151" s="67"/>
      <c r="D151" s="15"/>
      <c r="E151" s="20"/>
      <c r="F151" s="20"/>
      <c r="G151" s="121"/>
      <c r="H151" s="120"/>
      <c r="I151" s="20">
        <f>июн.26!I151+июл.26!F151-июл.26!E151</f>
        <v>-18900</v>
      </c>
    </row>
    <row r="152" spans="1:9" x14ac:dyDescent="0.25">
      <c r="A152" s="23"/>
      <c r="B152" s="127">
        <f t="shared" ref="B152:B177" si="2">B151+1</f>
        <v>146</v>
      </c>
      <c r="C152" s="67"/>
      <c r="D152" s="15"/>
      <c r="E152" s="20"/>
      <c r="F152" s="20"/>
      <c r="G152" s="121"/>
      <c r="H152" s="120"/>
      <c r="I152" s="20">
        <f>июн.26!I152+июл.26!F152-июл.26!E152</f>
        <v>-8900</v>
      </c>
    </row>
    <row r="153" spans="1:9" x14ac:dyDescent="0.25">
      <c r="A153" s="23"/>
      <c r="B153" s="127">
        <f t="shared" si="2"/>
        <v>147</v>
      </c>
      <c r="C153" s="73"/>
      <c r="D153" s="15"/>
      <c r="E153" s="20"/>
      <c r="F153" s="20"/>
      <c r="G153" s="121"/>
      <c r="H153" s="120"/>
      <c r="I153" s="20">
        <f>июн.26!I153+июл.26!F153-июл.26!E153</f>
        <v>-18900</v>
      </c>
    </row>
    <row r="154" spans="1:9" x14ac:dyDescent="0.25">
      <c r="A154" s="23"/>
      <c r="B154" s="127">
        <f t="shared" si="2"/>
        <v>148</v>
      </c>
      <c r="C154" s="72"/>
      <c r="D154" s="15"/>
      <c r="E154" s="20"/>
      <c r="F154" s="20"/>
      <c r="G154" s="121"/>
      <c r="H154" s="120"/>
      <c r="I154" s="20">
        <f>июн.26!I154+июл.26!F154-июл.26!E154</f>
        <v>0</v>
      </c>
    </row>
    <row r="155" spans="1:9" x14ac:dyDescent="0.25">
      <c r="A155" s="23"/>
      <c r="B155" s="127">
        <f t="shared" si="2"/>
        <v>149</v>
      </c>
      <c r="C155" s="72"/>
      <c r="D155" s="15"/>
      <c r="E155" s="20"/>
      <c r="F155" s="20"/>
      <c r="G155" s="121"/>
      <c r="H155" s="120"/>
      <c r="I155" s="20">
        <f>июн.26!I155+июл.26!F155-июл.26!E155</f>
        <v>0</v>
      </c>
    </row>
    <row r="156" spans="1:9" x14ac:dyDescent="0.25">
      <c r="A156" s="23"/>
      <c r="B156" s="127">
        <f t="shared" si="2"/>
        <v>150</v>
      </c>
      <c r="C156" s="67"/>
      <c r="D156" s="15"/>
      <c r="E156" s="20"/>
      <c r="F156" s="20"/>
      <c r="G156" s="121"/>
      <c r="H156" s="120"/>
      <c r="I156" s="20">
        <f>июн.26!I156+июл.26!F156-июл.26!E156</f>
        <v>0</v>
      </c>
    </row>
    <row r="157" spans="1:9" x14ac:dyDescent="0.25">
      <c r="A157" s="23"/>
      <c r="B157" s="127">
        <f t="shared" si="2"/>
        <v>151</v>
      </c>
      <c r="C157" s="67"/>
      <c r="D157" s="15"/>
      <c r="E157" s="20"/>
      <c r="F157" s="20"/>
      <c r="G157" s="121"/>
      <c r="H157" s="120"/>
      <c r="I157" s="20">
        <f>июн.26!I157+июл.26!F157-июл.26!E157</f>
        <v>17600</v>
      </c>
    </row>
    <row r="158" spans="1:9" x14ac:dyDescent="0.25">
      <c r="A158" s="23"/>
      <c r="B158" s="127">
        <f t="shared" si="2"/>
        <v>152</v>
      </c>
      <c r="C158" s="70"/>
      <c r="D158" s="15"/>
      <c r="E158" s="20"/>
      <c r="F158" s="20"/>
      <c r="G158" s="121"/>
      <c r="H158" s="120"/>
      <c r="I158" s="20">
        <f>июн.26!I158+июл.26!F158-июл.26!E158</f>
        <v>-8850</v>
      </c>
    </row>
    <row r="159" spans="1:9" x14ac:dyDescent="0.25">
      <c r="A159" s="23"/>
      <c r="B159" s="127">
        <f t="shared" si="2"/>
        <v>153</v>
      </c>
      <c r="C159" s="170" t="s">
        <v>933</v>
      </c>
      <c r="D159" s="15"/>
      <c r="E159" s="20"/>
      <c r="F159" s="20"/>
      <c r="G159" s="121"/>
      <c r="H159" s="120"/>
      <c r="I159" s="20">
        <f>июн.26!I159+июл.26!F159-июл.26!E159</f>
        <v>0</v>
      </c>
    </row>
    <row r="160" spans="1:9" x14ac:dyDescent="0.25">
      <c r="A160" s="23"/>
      <c r="B160" s="127">
        <f t="shared" si="2"/>
        <v>154</v>
      </c>
      <c r="C160" s="171"/>
      <c r="D160" s="15"/>
      <c r="E160" s="20"/>
      <c r="F160" s="20"/>
      <c r="G160" s="121"/>
      <c r="H160" s="120"/>
      <c r="I160" s="20">
        <f>июн.26!I160+июл.26!F160-июл.26!E160</f>
        <v>-4100</v>
      </c>
    </row>
    <row r="161" spans="1:9" x14ac:dyDescent="0.25">
      <c r="A161" s="23"/>
      <c r="B161" s="127">
        <f t="shared" si="2"/>
        <v>155</v>
      </c>
      <c r="C161" s="63"/>
      <c r="D161" s="15"/>
      <c r="E161" s="20"/>
      <c r="F161" s="20"/>
      <c r="G161" s="121"/>
      <c r="H161" s="120"/>
      <c r="I161" s="20">
        <f>июн.26!I161+июл.26!F161-июл.26!E161</f>
        <v>17600</v>
      </c>
    </row>
    <row r="162" spans="1:9" x14ac:dyDescent="0.25">
      <c r="A162" s="23"/>
      <c r="B162" s="127">
        <f t="shared" si="2"/>
        <v>156</v>
      </c>
      <c r="C162" s="63"/>
      <c r="D162" s="15"/>
      <c r="E162" s="20"/>
      <c r="F162" s="20"/>
      <c r="G162" s="121"/>
      <c r="H162" s="120"/>
      <c r="I162" s="20">
        <f>июн.26!I162+июл.26!F162-июл.26!E162</f>
        <v>-5400</v>
      </c>
    </row>
    <row r="163" spans="1:9" x14ac:dyDescent="0.25">
      <c r="A163" s="23"/>
      <c r="B163" s="127">
        <f t="shared" si="2"/>
        <v>157</v>
      </c>
      <c r="C163" s="63"/>
      <c r="D163" s="15"/>
      <c r="E163" s="20"/>
      <c r="F163" s="20"/>
      <c r="G163" s="121"/>
      <c r="H163" s="120"/>
      <c r="I163" s="20">
        <f>июн.26!I163+июл.26!F163-июл.26!E163</f>
        <v>8100</v>
      </c>
    </row>
    <row r="164" spans="1:9" x14ac:dyDescent="0.25">
      <c r="A164" s="23"/>
      <c r="B164" s="127">
        <f t="shared" si="2"/>
        <v>158</v>
      </c>
      <c r="C164" s="63"/>
      <c r="D164" s="15"/>
      <c r="E164" s="20"/>
      <c r="F164" s="20"/>
      <c r="G164" s="121"/>
      <c r="H164" s="120"/>
      <c r="I164" s="20">
        <f>июн.26!I164+июл.26!F164-июл.26!E164</f>
        <v>-1350</v>
      </c>
    </row>
    <row r="165" spans="1:9" x14ac:dyDescent="0.25">
      <c r="A165" s="23"/>
      <c r="B165" s="127">
        <f t="shared" si="2"/>
        <v>159</v>
      </c>
      <c r="C165" s="63"/>
      <c r="D165" s="15"/>
      <c r="E165" s="20"/>
      <c r="F165" s="20"/>
      <c r="G165" s="121"/>
      <c r="H165" s="120"/>
      <c r="I165" s="20">
        <f>июн.26!I165+июл.26!F165-июл.26!E165</f>
        <v>0</v>
      </c>
    </row>
    <row r="166" spans="1:9" x14ac:dyDescent="0.25">
      <c r="A166" s="23"/>
      <c r="B166" s="127">
        <f t="shared" si="2"/>
        <v>160</v>
      </c>
      <c r="C166" s="63"/>
      <c r="D166" s="15"/>
      <c r="E166" s="20"/>
      <c r="F166" s="20"/>
      <c r="G166" s="121"/>
      <c r="H166" s="120"/>
      <c r="I166" s="20">
        <f>июн.26!I166+июл.26!F166-июл.26!E166</f>
        <v>2100</v>
      </c>
    </row>
    <row r="167" spans="1:9" x14ac:dyDescent="0.25">
      <c r="A167" s="23"/>
      <c r="B167" s="127">
        <f t="shared" si="2"/>
        <v>161</v>
      </c>
      <c r="C167" s="63"/>
      <c r="D167" s="15"/>
      <c r="E167" s="20"/>
      <c r="F167" s="20"/>
      <c r="G167" s="121"/>
      <c r="H167" s="120"/>
      <c r="I167" s="20">
        <f>июн.26!I167+июл.26!F167-июл.26!E167</f>
        <v>0</v>
      </c>
    </row>
    <row r="168" spans="1:9" x14ac:dyDescent="0.25">
      <c r="A168" s="23"/>
      <c r="B168" s="127">
        <f t="shared" si="2"/>
        <v>162</v>
      </c>
      <c r="C168" s="63"/>
      <c r="D168" s="15"/>
      <c r="E168" s="20"/>
      <c r="F168" s="20"/>
      <c r="G168" s="121"/>
      <c r="H168" s="120"/>
      <c r="I168" s="20">
        <f>июн.26!I168+июл.26!F168-июл.26!E168</f>
        <v>-2700</v>
      </c>
    </row>
    <row r="169" spans="1:9" x14ac:dyDescent="0.25">
      <c r="A169" s="23"/>
      <c r="B169" s="127">
        <v>163</v>
      </c>
      <c r="C169" s="63"/>
      <c r="D169" s="15"/>
      <c r="E169" s="20"/>
      <c r="F169" s="20"/>
      <c r="G169" s="121"/>
      <c r="H169" s="120"/>
      <c r="I169" s="20">
        <f>июн.26!I169+июл.26!F169-июл.26!E169</f>
        <v>0</v>
      </c>
    </row>
    <row r="170" spans="1:9" x14ac:dyDescent="0.25">
      <c r="A170" s="23"/>
      <c r="B170" s="127">
        <v>164</v>
      </c>
      <c r="C170" s="73"/>
      <c r="D170" s="15"/>
      <c r="E170" s="20"/>
      <c r="F170" s="20"/>
      <c r="G170" s="121"/>
      <c r="H170" s="120"/>
      <c r="I170" s="20">
        <f>июн.26!I170+июл.26!F170-июл.26!E170</f>
        <v>0</v>
      </c>
    </row>
    <row r="171" spans="1:9" x14ac:dyDescent="0.25">
      <c r="A171" s="23"/>
      <c r="B171" s="127">
        <f t="shared" si="2"/>
        <v>165</v>
      </c>
      <c r="C171" s="73"/>
      <c r="D171" s="15"/>
      <c r="E171" s="20"/>
      <c r="F171" s="20"/>
      <c r="G171" s="121"/>
      <c r="H171" s="120"/>
      <c r="I171" s="20">
        <f>июн.26!I171+июл.26!F171-июл.26!E171</f>
        <v>0</v>
      </c>
    </row>
    <row r="172" spans="1:9" x14ac:dyDescent="0.25">
      <c r="A172" s="23"/>
      <c r="B172" s="127">
        <f t="shared" si="2"/>
        <v>166</v>
      </c>
      <c r="C172" s="73"/>
      <c r="D172" s="15"/>
      <c r="E172" s="20"/>
      <c r="F172" s="20"/>
      <c r="G172" s="121"/>
      <c r="H172" s="120"/>
      <c r="I172" s="20">
        <f>июн.26!I172+июл.26!F172-июл.26!E172</f>
        <v>0</v>
      </c>
    </row>
    <row r="173" spans="1:9" x14ac:dyDescent="0.25">
      <c r="A173" s="23"/>
      <c r="B173" s="127">
        <f t="shared" si="2"/>
        <v>167</v>
      </c>
      <c r="C173" s="63"/>
      <c r="D173" s="15"/>
      <c r="E173" s="20"/>
      <c r="F173" s="20"/>
      <c r="G173" s="121"/>
      <c r="H173" s="120"/>
      <c r="I173" s="20">
        <f>июн.26!I173+июл.26!F173-июл.26!E173</f>
        <v>-18900</v>
      </c>
    </row>
    <row r="174" spans="1:9" x14ac:dyDescent="0.25">
      <c r="A174" s="23"/>
      <c r="B174" s="127">
        <f t="shared" si="2"/>
        <v>168</v>
      </c>
      <c r="C174" s="63"/>
      <c r="D174" s="15"/>
      <c r="E174" s="20"/>
      <c r="F174" s="20"/>
      <c r="G174" s="121"/>
      <c r="H174" s="120"/>
      <c r="I174" s="20">
        <f>июн.26!I174+июл.26!F174-июл.26!E174</f>
        <v>-4050</v>
      </c>
    </row>
    <row r="175" spans="1:9" x14ac:dyDescent="0.25">
      <c r="A175" s="23"/>
      <c r="B175" s="127">
        <f t="shared" si="2"/>
        <v>169</v>
      </c>
      <c r="C175" s="63"/>
      <c r="D175" s="15"/>
      <c r="E175" s="20"/>
      <c r="F175" s="20"/>
      <c r="G175" s="121"/>
      <c r="H175" s="120"/>
      <c r="I175" s="20">
        <f>июн.26!I175+июл.26!F175-июл.26!E175</f>
        <v>-2700</v>
      </c>
    </row>
    <row r="176" spans="1:9" x14ac:dyDescent="0.25">
      <c r="A176" s="23"/>
      <c r="B176" s="127">
        <f t="shared" si="2"/>
        <v>170</v>
      </c>
      <c r="C176" s="63"/>
      <c r="D176" s="15"/>
      <c r="E176" s="20"/>
      <c r="F176" s="20"/>
      <c r="G176" s="121"/>
      <c r="H176" s="120"/>
      <c r="I176" s="20">
        <f>июн.26!I176+июл.26!F176-июл.26!E176</f>
        <v>-2700</v>
      </c>
    </row>
    <row r="177" spans="1:9" x14ac:dyDescent="0.25">
      <c r="A177" s="23"/>
      <c r="B177" s="127">
        <f t="shared" si="2"/>
        <v>171</v>
      </c>
      <c r="C177" s="63"/>
      <c r="D177" s="15"/>
      <c r="E177" s="20"/>
      <c r="F177" s="20"/>
      <c r="G177" s="121"/>
      <c r="H177" s="120"/>
      <c r="I177" s="20">
        <f>июн.26!I177+июл.26!F177-июл.26!E177</f>
        <v>5400</v>
      </c>
    </row>
    <row r="178" spans="1:9" x14ac:dyDescent="0.25">
      <c r="A178" s="23"/>
      <c r="B178" s="127">
        <v>172</v>
      </c>
      <c r="C178" s="63"/>
      <c r="D178" s="15"/>
      <c r="E178" s="20"/>
      <c r="F178" s="20"/>
      <c r="G178" s="121"/>
      <c r="H178" s="120"/>
      <c r="I178" s="20">
        <f>июн.26!I178+июл.26!F178-июл.26!E178</f>
        <v>6100</v>
      </c>
    </row>
    <row r="179" spans="1:9" x14ac:dyDescent="0.25">
      <c r="A179" s="23"/>
      <c r="B179" s="127">
        <v>173</v>
      </c>
      <c r="C179" s="63"/>
      <c r="D179" s="15"/>
      <c r="E179" s="20"/>
      <c r="F179" s="20"/>
      <c r="G179" s="121"/>
      <c r="H179" s="120"/>
      <c r="I179" s="20">
        <f>июн.26!I179+июл.26!F179-июл.26!E179</f>
        <v>-1350</v>
      </c>
    </row>
    <row r="180" spans="1:9" x14ac:dyDescent="0.25">
      <c r="A180" s="23"/>
      <c r="B180" s="127" t="s">
        <v>46</v>
      </c>
      <c r="C180" s="63"/>
      <c r="D180" s="15"/>
      <c r="E180" s="20"/>
      <c r="F180" s="20"/>
      <c r="G180" s="121"/>
      <c r="H180" s="120"/>
      <c r="I180" s="20">
        <f>июн.26!I180+июл.26!F180-июл.26!E180</f>
        <v>-37800</v>
      </c>
    </row>
    <row r="181" spans="1:9" x14ac:dyDescent="0.25">
      <c r="A181" s="19"/>
      <c r="B181" s="127">
        <v>175</v>
      </c>
      <c r="C181" s="63"/>
      <c r="D181" s="15"/>
      <c r="E181" s="20"/>
      <c r="F181" s="20"/>
      <c r="G181" s="121"/>
      <c r="H181" s="120"/>
      <c r="I181" s="20">
        <f>июн.26!I181+июл.26!F181-июл.26!E181</f>
        <v>-2700</v>
      </c>
    </row>
    <row r="182" spans="1:9" x14ac:dyDescent="0.25">
      <c r="A182" s="19"/>
      <c r="B182" s="127">
        <f>B181+1</f>
        <v>176</v>
      </c>
      <c r="C182" s="63"/>
      <c r="D182" s="15"/>
      <c r="E182" s="20"/>
      <c r="F182" s="20"/>
      <c r="G182" s="121"/>
      <c r="H182" s="120"/>
      <c r="I182" s="20">
        <f>июн.26!I182+июл.26!F182-июл.26!E182</f>
        <v>-13500</v>
      </c>
    </row>
    <row r="183" spans="1:9" x14ac:dyDescent="0.25">
      <c r="A183" s="19"/>
      <c r="B183" s="127">
        <f t="shared" ref="B183:B246" si="3">B182+1</f>
        <v>177</v>
      </c>
      <c r="C183" s="63"/>
      <c r="D183" s="15"/>
      <c r="E183" s="20"/>
      <c r="F183" s="20"/>
      <c r="G183" s="121"/>
      <c r="H183" s="120"/>
      <c r="I183" s="20">
        <f>июн.26!I183+июл.26!F183-июл.26!E183</f>
        <v>-2700</v>
      </c>
    </row>
    <row r="184" spans="1:9" x14ac:dyDescent="0.25">
      <c r="A184" s="19"/>
      <c r="B184" s="127">
        <f t="shared" si="3"/>
        <v>178</v>
      </c>
      <c r="C184" s="63"/>
      <c r="D184" s="15"/>
      <c r="E184" s="20"/>
      <c r="F184" s="20"/>
      <c r="G184" s="121"/>
      <c r="H184" s="120"/>
      <c r="I184" s="20">
        <f>июн.26!I184+июл.26!F184-июл.26!E184</f>
        <v>-2700</v>
      </c>
    </row>
    <row r="185" spans="1:9" x14ac:dyDescent="0.25">
      <c r="A185" s="19"/>
      <c r="B185" s="127">
        <f t="shared" si="3"/>
        <v>179</v>
      </c>
      <c r="C185" s="63"/>
      <c r="D185" s="15"/>
      <c r="E185" s="20"/>
      <c r="F185" s="20"/>
      <c r="G185" s="121"/>
      <c r="H185" s="120"/>
      <c r="I185" s="20">
        <f>июн.26!I185+июл.26!F185-июл.26!E185</f>
        <v>-4050</v>
      </c>
    </row>
    <row r="186" spans="1:9" x14ac:dyDescent="0.25">
      <c r="A186" s="19"/>
      <c r="B186" s="127">
        <f t="shared" si="3"/>
        <v>180</v>
      </c>
      <c r="C186" s="63"/>
      <c r="D186" s="15"/>
      <c r="E186" s="20"/>
      <c r="F186" s="20"/>
      <c r="G186" s="121"/>
      <c r="H186" s="120"/>
      <c r="I186" s="20">
        <f>июн.26!I186+июл.26!F186-июл.26!E186</f>
        <v>-4050</v>
      </c>
    </row>
    <row r="187" spans="1:9" x14ac:dyDescent="0.25">
      <c r="A187" s="19"/>
      <c r="B187" s="127">
        <f t="shared" si="3"/>
        <v>181</v>
      </c>
      <c r="C187" s="63"/>
      <c r="D187" s="15"/>
      <c r="E187" s="20"/>
      <c r="F187" s="20"/>
      <c r="G187" s="121"/>
      <c r="H187" s="120"/>
      <c r="I187" s="20">
        <f>июн.26!I187+июл.26!F187-июл.26!E187</f>
        <v>-5400</v>
      </c>
    </row>
    <row r="188" spans="1:9" x14ac:dyDescent="0.25">
      <c r="A188" s="19"/>
      <c r="B188" s="127">
        <f t="shared" si="3"/>
        <v>182</v>
      </c>
      <c r="C188" s="63"/>
      <c r="D188" s="15"/>
      <c r="E188" s="20"/>
      <c r="F188" s="20"/>
      <c r="G188" s="121"/>
      <c r="H188" s="120"/>
      <c r="I188" s="20">
        <f>июн.26!I188+июл.26!F188-июл.26!E188</f>
        <v>-5400</v>
      </c>
    </row>
    <row r="189" spans="1:9" x14ac:dyDescent="0.25">
      <c r="A189" s="19"/>
      <c r="B189" s="127">
        <f t="shared" si="3"/>
        <v>183</v>
      </c>
      <c r="C189" s="63"/>
      <c r="D189" s="15"/>
      <c r="E189" s="20"/>
      <c r="F189" s="20"/>
      <c r="G189" s="121"/>
      <c r="H189" s="120"/>
      <c r="I189" s="20">
        <f>июн.26!I189+июл.26!F189-июл.26!E189</f>
        <v>-4050</v>
      </c>
    </row>
    <row r="190" spans="1:9" x14ac:dyDescent="0.25">
      <c r="A190" s="19"/>
      <c r="B190" s="127">
        <f t="shared" si="3"/>
        <v>184</v>
      </c>
      <c r="C190" s="63"/>
      <c r="D190" s="15"/>
      <c r="E190" s="20"/>
      <c r="F190" s="20"/>
      <c r="G190" s="121"/>
      <c r="H190" s="120"/>
      <c r="I190" s="20">
        <f>июн.26!I190+июл.26!F190-июл.26!E190</f>
        <v>-12900</v>
      </c>
    </row>
    <row r="191" spans="1:9" x14ac:dyDescent="0.25">
      <c r="A191" s="19"/>
      <c r="B191" s="127">
        <f t="shared" si="3"/>
        <v>185</v>
      </c>
      <c r="C191" s="63"/>
      <c r="D191" s="15"/>
      <c r="E191" s="20"/>
      <c r="F191" s="20"/>
      <c r="G191" s="121"/>
      <c r="H191" s="120"/>
      <c r="I191" s="20">
        <f>июн.26!I191+июл.26!F191-июл.26!E191</f>
        <v>-18900</v>
      </c>
    </row>
    <row r="192" spans="1:9" x14ac:dyDescent="0.25">
      <c r="A192" s="19"/>
      <c r="B192" s="127">
        <f t="shared" si="3"/>
        <v>186</v>
      </c>
      <c r="C192" s="61"/>
      <c r="D192" s="15"/>
      <c r="E192" s="20"/>
      <c r="F192" s="20"/>
      <c r="G192" s="121"/>
      <c r="H192" s="120"/>
      <c r="I192" s="20">
        <f>июн.26!I192+июл.26!F192-июл.26!E192</f>
        <v>-18900</v>
      </c>
    </row>
    <row r="193" spans="1:9" x14ac:dyDescent="0.25">
      <c r="A193" s="19"/>
      <c r="B193" s="127">
        <f t="shared" si="3"/>
        <v>187</v>
      </c>
      <c r="C193" s="63"/>
      <c r="D193" s="15"/>
      <c r="E193" s="20"/>
      <c r="F193" s="20"/>
      <c r="G193" s="121"/>
      <c r="H193" s="120"/>
      <c r="I193" s="20">
        <f>июн.26!I193+июл.26!F193-июл.26!E193</f>
        <v>1350</v>
      </c>
    </row>
    <row r="194" spans="1:9" x14ac:dyDescent="0.25">
      <c r="A194" s="19"/>
      <c r="B194" s="127">
        <f t="shared" si="3"/>
        <v>188</v>
      </c>
      <c r="C194" s="63"/>
      <c r="D194" s="15"/>
      <c r="E194" s="20"/>
      <c r="F194" s="20"/>
      <c r="G194" s="121"/>
      <c r="H194" s="120"/>
      <c r="I194" s="20">
        <f>июн.26!I194+июл.26!F194-июл.26!E194</f>
        <v>-3900</v>
      </c>
    </row>
    <row r="195" spans="1:9" x14ac:dyDescent="0.25">
      <c r="A195" s="19"/>
      <c r="B195" s="127">
        <f t="shared" si="3"/>
        <v>189</v>
      </c>
      <c r="C195" s="63"/>
      <c r="D195" s="15"/>
      <c r="E195" s="20"/>
      <c r="F195" s="20"/>
      <c r="G195" s="121"/>
      <c r="H195" s="120"/>
      <c r="I195" s="20">
        <f>июн.26!I195+июл.26!F195-июл.26!E195</f>
        <v>-4050</v>
      </c>
    </row>
    <row r="196" spans="1:9" x14ac:dyDescent="0.25">
      <c r="A196" s="19"/>
      <c r="B196" s="127">
        <f t="shared" si="3"/>
        <v>190</v>
      </c>
      <c r="C196" s="67"/>
      <c r="D196" s="15"/>
      <c r="E196" s="20"/>
      <c r="F196" s="20"/>
      <c r="G196" s="121"/>
      <c r="H196" s="120"/>
      <c r="I196" s="20">
        <f>июн.26!I196+июл.26!F196-июл.26!E196</f>
        <v>0</v>
      </c>
    </row>
    <row r="197" spans="1:9" x14ac:dyDescent="0.25">
      <c r="A197" s="19"/>
      <c r="B197" s="127">
        <f t="shared" si="3"/>
        <v>191</v>
      </c>
      <c r="C197" s="63"/>
      <c r="D197" s="15"/>
      <c r="E197" s="20"/>
      <c r="F197" s="20"/>
      <c r="G197" s="121"/>
      <c r="H197" s="120"/>
      <c r="I197" s="20">
        <f>июн.26!I197+июл.26!F197-июл.26!E197</f>
        <v>-2700</v>
      </c>
    </row>
    <row r="198" spans="1:9" x14ac:dyDescent="0.25">
      <c r="A198" s="19"/>
      <c r="B198" s="127">
        <f t="shared" si="3"/>
        <v>192</v>
      </c>
      <c r="C198" s="63"/>
      <c r="D198" s="15"/>
      <c r="E198" s="20"/>
      <c r="F198" s="20"/>
      <c r="G198" s="121"/>
      <c r="H198" s="120"/>
      <c r="I198" s="20">
        <f>июн.26!I198+июл.26!F198-июл.26!E198</f>
        <v>-2400</v>
      </c>
    </row>
    <row r="199" spans="1:9" x14ac:dyDescent="0.25">
      <c r="A199" s="19"/>
      <c r="B199" s="127">
        <f t="shared" si="3"/>
        <v>193</v>
      </c>
      <c r="C199" s="63"/>
      <c r="D199" s="15"/>
      <c r="E199" s="20"/>
      <c r="F199" s="20"/>
      <c r="G199" s="121"/>
      <c r="H199" s="120"/>
      <c r="I199" s="20">
        <f>июн.26!I199+июл.26!F199-июл.26!E199</f>
        <v>-1350</v>
      </c>
    </row>
    <row r="200" spans="1:9" x14ac:dyDescent="0.25">
      <c r="A200" s="19"/>
      <c r="B200" s="127">
        <f t="shared" si="3"/>
        <v>194</v>
      </c>
      <c r="C200" s="63"/>
      <c r="D200" s="15"/>
      <c r="E200" s="20"/>
      <c r="F200" s="20"/>
      <c r="G200" s="121"/>
      <c r="H200" s="120"/>
      <c r="I200" s="20">
        <f>июн.26!I200+июл.26!F200-июл.26!E200</f>
        <v>-1350</v>
      </c>
    </row>
    <row r="201" spans="1:9" x14ac:dyDescent="0.25">
      <c r="A201" s="19"/>
      <c r="B201" s="127">
        <f t="shared" si="3"/>
        <v>195</v>
      </c>
      <c r="C201" s="63"/>
      <c r="D201" s="15"/>
      <c r="E201" s="20"/>
      <c r="F201" s="20"/>
      <c r="G201" s="121"/>
      <c r="H201" s="120"/>
      <c r="I201" s="20">
        <f>июн.26!I201+июл.26!F201-июл.26!E201</f>
        <v>0</v>
      </c>
    </row>
    <row r="202" spans="1:9" x14ac:dyDescent="0.25">
      <c r="A202" s="19"/>
      <c r="B202" s="127">
        <f t="shared" si="3"/>
        <v>196</v>
      </c>
      <c r="C202" s="63"/>
      <c r="D202" s="15"/>
      <c r="E202" s="20"/>
      <c r="F202" s="20"/>
      <c r="G202" s="121"/>
      <c r="H202" s="120"/>
      <c r="I202" s="20">
        <f>июн.26!I202+июл.26!F202-июл.26!E202</f>
        <v>-1350</v>
      </c>
    </row>
    <row r="203" spans="1:9" x14ac:dyDescent="0.25">
      <c r="A203" s="19"/>
      <c r="B203" s="127">
        <f t="shared" si="3"/>
        <v>197</v>
      </c>
      <c r="C203" s="63"/>
      <c r="D203" s="15"/>
      <c r="E203" s="20"/>
      <c r="F203" s="20"/>
      <c r="G203" s="121"/>
      <c r="H203" s="120"/>
      <c r="I203" s="20">
        <f>июн.26!I203+июл.26!F203-июл.26!E203</f>
        <v>-18900</v>
      </c>
    </row>
    <row r="204" spans="1:9" x14ac:dyDescent="0.25">
      <c r="A204" s="19"/>
      <c r="B204" s="127">
        <f t="shared" si="3"/>
        <v>198</v>
      </c>
      <c r="C204" s="63"/>
      <c r="D204" s="15"/>
      <c r="E204" s="20"/>
      <c r="F204" s="20"/>
      <c r="G204" s="121"/>
      <c r="H204" s="120"/>
      <c r="I204" s="20">
        <f>июн.26!I204+июл.26!F204-июл.26!E204</f>
        <v>-18900</v>
      </c>
    </row>
    <row r="205" spans="1:9" x14ac:dyDescent="0.25">
      <c r="A205" s="19"/>
      <c r="B205" s="127">
        <f t="shared" si="3"/>
        <v>199</v>
      </c>
      <c r="C205" s="63"/>
      <c r="D205" s="15"/>
      <c r="E205" s="20"/>
      <c r="F205" s="20"/>
      <c r="G205" s="121"/>
      <c r="H205" s="120"/>
      <c r="I205" s="20">
        <f>июн.26!I205+июл.26!F205-июл.26!E205</f>
        <v>0</v>
      </c>
    </row>
    <row r="206" spans="1:9" x14ac:dyDescent="0.25">
      <c r="A206" s="19"/>
      <c r="B206" s="127">
        <f t="shared" si="3"/>
        <v>200</v>
      </c>
      <c r="C206" s="63"/>
      <c r="D206" s="15"/>
      <c r="E206" s="20"/>
      <c r="F206" s="20"/>
      <c r="G206" s="121"/>
      <c r="H206" s="120"/>
      <c r="I206" s="20">
        <f>июн.26!I206+июл.26!F206-июл.26!E206</f>
        <v>0</v>
      </c>
    </row>
    <row r="207" spans="1:9" x14ac:dyDescent="0.25">
      <c r="A207" s="19"/>
      <c r="B207" s="127">
        <f t="shared" si="3"/>
        <v>201</v>
      </c>
      <c r="C207" s="63"/>
      <c r="D207" s="15"/>
      <c r="E207" s="20"/>
      <c r="F207" s="20"/>
      <c r="G207" s="121"/>
      <c r="H207" s="120"/>
      <c r="I207" s="20">
        <f>июн.26!I207+июл.26!F207-июл.26!E207</f>
        <v>-14850</v>
      </c>
    </row>
    <row r="208" spans="1:9" x14ac:dyDescent="0.25">
      <c r="A208" s="19"/>
      <c r="B208" s="127">
        <f t="shared" si="3"/>
        <v>202</v>
      </c>
      <c r="C208" s="63"/>
      <c r="D208" s="15"/>
      <c r="E208" s="20"/>
      <c r="F208" s="20"/>
      <c r="G208" s="121"/>
      <c r="H208" s="120"/>
      <c r="I208" s="20">
        <f>июн.26!I208+июл.26!F208-июл.26!E208</f>
        <v>-10850</v>
      </c>
    </row>
    <row r="209" spans="1:9" x14ac:dyDescent="0.25">
      <c r="A209" s="19"/>
      <c r="B209" s="127">
        <f t="shared" si="3"/>
        <v>203</v>
      </c>
      <c r="C209" s="63"/>
      <c r="D209" s="15"/>
      <c r="E209" s="20"/>
      <c r="F209" s="20"/>
      <c r="G209" s="121"/>
      <c r="H209" s="120"/>
      <c r="I209" s="20">
        <f>июн.26!I209+июл.26!F209-июл.26!E209</f>
        <v>-5400</v>
      </c>
    </row>
    <row r="210" spans="1:9" x14ac:dyDescent="0.25">
      <c r="A210" s="19"/>
      <c r="B210" s="127">
        <f>B209+1</f>
        <v>204</v>
      </c>
      <c r="C210" s="63"/>
      <c r="D210" s="15"/>
      <c r="E210" s="20"/>
      <c r="F210" s="20"/>
      <c r="G210" s="121"/>
      <c r="H210" s="120"/>
      <c r="I210" s="20">
        <f>июн.26!I210+июл.26!F210-июл.26!E210</f>
        <v>0</v>
      </c>
    </row>
    <row r="211" spans="1:9" x14ac:dyDescent="0.25">
      <c r="A211" s="19"/>
      <c r="B211" s="127">
        <f t="shared" si="3"/>
        <v>205</v>
      </c>
      <c r="C211" s="63"/>
      <c r="D211" s="15"/>
      <c r="E211" s="20"/>
      <c r="F211" s="20"/>
      <c r="G211" s="121"/>
      <c r="H211" s="120"/>
      <c r="I211" s="20">
        <f>июн.26!I211+июл.26!F211-июл.26!E211</f>
        <v>-13500</v>
      </c>
    </row>
    <row r="212" spans="1:9" x14ac:dyDescent="0.25">
      <c r="A212" s="19"/>
      <c r="B212" s="127">
        <f t="shared" si="3"/>
        <v>206</v>
      </c>
      <c r="C212" s="63"/>
      <c r="D212" s="15"/>
      <c r="E212" s="20"/>
      <c r="F212" s="20"/>
      <c r="G212" s="121"/>
      <c r="H212" s="120"/>
      <c r="I212" s="20">
        <f>июн.26!I212+июл.26!F212-июл.26!E212</f>
        <v>-13500</v>
      </c>
    </row>
    <row r="213" spans="1:9" x14ac:dyDescent="0.25">
      <c r="A213" s="19"/>
      <c r="B213" s="127">
        <f t="shared" si="3"/>
        <v>207</v>
      </c>
      <c r="C213" s="63"/>
      <c r="D213" s="15"/>
      <c r="E213" s="20"/>
      <c r="F213" s="20"/>
      <c r="G213" s="121"/>
      <c r="H213" s="120"/>
      <c r="I213" s="20">
        <f>июн.26!I213+июл.26!F213-июл.26!E213</f>
        <v>-18900</v>
      </c>
    </row>
    <row r="214" spans="1:9" x14ac:dyDescent="0.25">
      <c r="A214" s="19"/>
      <c r="B214" s="127">
        <f t="shared" si="3"/>
        <v>208</v>
      </c>
      <c r="C214" s="63"/>
      <c r="D214" s="15"/>
      <c r="E214" s="20"/>
      <c r="F214" s="20"/>
      <c r="G214" s="121"/>
      <c r="H214" s="120"/>
      <c r="I214" s="20">
        <f>июн.26!I214+июл.26!F214-июл.26!E214</f>
        <v>-2700</v>
      </c>
    </row>
    <row r="215" spans="1:9" x14ac:dyDescent="0.25">
      <c r="A215" s="19"/>
      <c r="B215" s="127">
        <f t="shared" si="3"/>
        <v>209</v>
      </c>
      <c r="C215" s="63"/>
      <c r="D215" s="15"/>
      <c r="E215" s="20"/>
      <c r="F215" s="20"/>
      <c r="G215" s="121"/>
      <c r="H215" s="120"/>
      <c r="I215" s="20">
        <f>июн.26!I215+июл.26!F215-июл.26!E215</f>
        <v>-2700</v>
      </c>
    </row>
    <row r="216" spans="1:9" x14ac:dyDescent="0.25">
      <c r="A216" s="19"/>
      <c r="B216" s="127">
        <f t="shared" si="3"/>
        <v>210</v>
      </c>
      <c r="C216" s="63"/>
      <c r="D216" s="15"/>
      <c r="E216" s="20"/>
      <c r="F216" s="20"/>
      <c r="G216" s="121"/>
      <c r="H216" s="120"/>
      <c r="I216" s="20">
        <f>июн.26!I216+июл.26!F216-июл.26!E216</f>
        <v>25650</v>
      </c>
    </row>
    <row r="217" spans="1:9" x14ac:dyDescent="0.25">
      <c r="A217" s="19"/>
      <c r="B217" s="127">
        <f t="shared" si="3"/>
        <v>211</v>
      </c>
      <c r="C217" s="63"/>
      <c r="D217" s="15"/>
      <c r="E217" s="20"/>
      <c r="F217" s="20"/>
      <c r="G217" s="121"/>
      <c r="H217" s="120"/>
      <c r="I217" s="20">
        <f>июн.26!I217+июл.26!F217-июл.26!E217</f>
        <v>25650</v>
      </c>
    </row>
    <row r="218" spans="1:9" x14ac:dyDescent="0.25">
      <c r="A218" s="19"/>
      <c r="B218" s="127">
        <f t="shared" si="3"/>
        <v>212</v>
      </c>
      <c r="C218" s="63"/>
      <c r="D218" s="15"/>
      <c r="E218" s="20"/>
      <c r="F218" s="20"/>
      <c r="G218" s="121"/>
      <c r="H218" s="120"/>
      <c r="I218" s="20">
        <f>июн.26!I218+июл.26!F218-июл.26!E218</f>
        <v>-1350</v>
      </c>
    </row>
    <row r="219" spans="1:9" x14ac:dyDescent="0.25">
      <c r="A219" s="19"/>
      <c r="B219" s="127">
        <f t="shared" si="3"/>
        <v>213</v>
      </c>
      <c r="C219" s="63"/>
      <c r="D219" s="15"/>
      <c r="E219" s="20"/>
      <c r="F219" s="20"/>
      <c r="G219" s="121"/>
      <c r="H219" s="120"/>
      <c r="I219" s="20">
        <f>июн.26!I219+июл.26!F219-июл.26!E219</f>
        <v>4050</v>
      </c>
    </row>
    <row r="220" spans="1:9" x14ac:dyDescent="0.25">
      <c r="A220" s="19"/>
      <c r="B220" s="127">
        <f t="shared" si="3"/>
        <v>214</v>
      </c>
      <c r="C220" s="63"/>
      <c r="D220" s="127"/>
      <c r="E220" s="20"/>
      <c r="F220" s="20"/>
      <c r="G220" s="121"/>
      <c r="H220" s="120"/>
      <c r="I220" s="20">
        <f>июн.26!I220+июл.26!F220-июл.26!E220</f>
        <v>-2700</v>
      </c>
    </row>
    <row r="221" spans="1:9" x14ac:dyDescent="0.25">
      <c r="A221" s="19"/>
      <c r="B221" s="127">
        <f t="shared" si="3"/>
        <v>215</v>
      </c>
      <c r="C221" s="63"/>
      <c r="D221" s="15"/>
      <c r="E221" s="20"/>
      <c r="F221" s="20"/>
      <c r="G221" s="121"/>
      <c r="H221" s="120"/>
      <c r="I221" s="20">
        <f>июн.26!I221+июл.26!F221-июл.26!E221</f>
        <v>-18900</v>
      </c>
    </row>
    <row r="222" spans="1:9" x14ac:dyDescent="0.25">
      <c r="A222" s="19"/>
      <c r="B222" s="127">
        <f t="shared" si="3"/>
        <v>216</v>
      </c>
      <c r="C222" s="63"/>
      <c r="D222" s="15"/>
      <c r="E222" s="20"/>
      <c r="F222" s="20"/>
      <c r="G222" s="121"/>
      <c r="H222" s="120"/>
      <c r="I222" s="20">
        <f>июн.26!I222+июл.26!F222-июл.26!E222</f>
        <v>1100</v>
      </c>
    </row>
    <row r="223" spans="1:9" x14ac:dyDescent="0.25">
      <c r="A223" s="19"/>
      <c r="B223" s="127">
        <f t="shared" si="3"/>
        <v>217</v>
      </c>
      <c r="C223" s="63"/>
      <c r="D223" s="15"/>
      <c r="E223" s="20"/>
      <c r="F223" s="20"/>
      <c r="G223" s="121"/>
      <c r="H223" s="120"/>
      <c r="I223" s="20">
        <f>июн.26!I223+июл.26!F223-июл.26!E223</f>
        <v>-2700</v>
      </c>
    </row>
    <row r="224" spans="1:9" x14ac:dyDescent="0.25">
      <c r="A224" s="19"/>
      <c r="B224" s="127">
        <f t="shared" si="3"/>
        <v>218</v>
      </c>
      <c r="C224" s="63"/>
      <c r="D224" s="15"/>
      <c r="E224" s="20"/>
      <c r="F224" s="20"/>
      <c r="G224" s="121"/>
      <c r="H224" s="120"/>
      <c r="I224" s="20">
        <f>июн.26!I224+июл.26!F224-июл.26!E224</f>
        <v>0</v>
      </c>
    </row>
    <row r="225" spans="1:9" x14ac:dyDescent="0.25">
      <c r="A225" s="19"/>
      <c r="B225" s="127">
        <f t="shared" si="3"/>
        <v>219</v>
      </c>
      <c r="C225" s="63"/>
      <c r="D225" s="15"/>
      <c r="E225" s="20"/>
      <c r="F225" s="20"/>
      <c r="G225" s="121"/>
      <c r="H225" s="120"/>
      <c r="I225" s="20">
        <f>июн.26!I225+июл.26!F225-июл.26!E225</f>
        <v>-2700</v>
      </c>
    </row>
    <row r="226" spans="1:9" x14ac:dyDescent="0.25">
      <c r="A226" s="19"/>
      <c r="B226" s="127">
        <f t="shared" si="3"/>
        <v>220</v>
      </c>
      <c r="C226" s="63"/>
      <c r="D226" s="15"/>
      <c r="E226" s="20"/>
      <c r="F226" s="20"/>
      <c r="G226" s="121"/>
      <c r="H226" s="120"/>
      <c r="I226" s="20">
        <f>июн.26!I226+июл.26!F226-июл.26!E226</f>
        <v>-8775</v>
      </c>
    </row>
    <row r="227" spans="1:9" x14ac:dyDescent="0.25">
      <c r="A227" s="19"/>
      <c r="B227" s="127">
        <f t="shared" si="3"/>
        <v>221</v>
      </c>
      <c r="C227" s="63"/>
      <c r="D227" s="15"/>
      <c r="E227" s="20"/>
      <c r="F227" s="20"/>
      <c r="G227" s="121"/>
      <c r="H227" s="120"/>
      <c r="I227" s="20">
        <f>июн.26!I227+июл.26!F227-июл.26!E227</f>
        <v>-13900</v>
      </c>
    </row>
    <row r="228" spans="1:9" x14ac:dyDescent="0.25">
      <c r="A228" s="19"/>
      <c r="B228" s="127">
        <f t="shared" si="3"/>
        <v>222</v>
      </c>
      <c r="C228" s="63"/>
      <c r="D228" s="15"/>
      <c r="E228" s="20"/>
      <c r="F228" s="20"/>
      <c r="G228" s="121"/>
      <c r="H228" s="120"/>
      <c r="I228" s="20">
        <f>июн.26!I228+июл.26!F228-июл.26!E228</f>
        <v>-18900</v>
      </c>
    </row>
    <row r="229" spans="1:9" x14ac:dyDescent="0.25">
      <c r="A229" s="19"/>
      <c r="B229" s="127">
        <f t="shared" si="3"/>
        <v>223</v>
      </c>
      <c r="C229" s="63"/>
      <c r="D229" s="15"/>
      <c r="E229" s="20"/>
      <c r="F229" s="20"/>
      <c r="G229" s="121"/>
      <c r="H229" s="120"/>
      <c r="I229" s="20">
        <f>июн.26!I229+июл.26!F229-июл.26!E229</f>
        <v>-13900</v>
      </c>
    </row>
    <row r="230" spans="1:9" x14ac:dyDescent="0.25">
      <c r="A230" s="19"/>
      <c r="B230" s="127">
        <f t="shared" si="3"/>
        <v>224</v>
      </c>
      <c r="C230" s="63"/>
      <c r="D230" s="15"/>
      <c r="E230" s="20"/>
      <c r="F230" s="20"/>
      <c r="G230" s="121"/>
      <c r="H230" s="120"/>
      <c r="I230" s="20">
        <f>июн.26!I230+июл.26!F230-июл.26!E230</f>
        <v>-11750</v>
      </c>
    </row>
    <row r="231" spans="1:9" x14ac:dyDescent="0.25">
      <c r="A231" s="19"/>
      <c r="B231" s="127">
        <f t="shared" si="3"/>
        <v>225</v>
      </c>
      <c r="C231" s="63"/>
      <c r="D231" s="15"/>
      <c r="E231" s="20"/>
      <c r="F231" s="20"/>
      <c r="G231" s="121"/>
      <c r="H231" s="120"/>
      <c r="I231" s="20">
        <f>июн.26!I231+июл.26!F231-июл.26!E231</f>
        <v>2700</v>
      </c>
    </row>
    <row r="232" spans="1:9" x14ac:dyDescent="0.25">
      <c r="A232" s="19"/>
      <c r="B232" s="127">
        <f t="shared" si="3"/>
        <v>226</v>
      </c>
      <c r="C232" s="63"/>
      <c r="D232" s="15"/>
      <c r="E232" s="20"/>
      <c r="F232" s="20"/>
      <c r="G232" s="121"/>
      <c r="H232" s="120"/>
      <c r="I232" s="20">
        <f>июн.26!I232+июл.26!F232-июл.26!E232</f>
        <v>-5850</v>
      </c>
    </row>
    <row r="233" spans="1:9" x14ac:dyDescent="0.25">
      <c r="A233" s="19"/>
      <c r="B233" s="127">
        <f t="shared" si="3"/>
        <v>227</v>
      </c>
      <c r="C233" s="63"/>
      <c r="D233" s="15"/>
      <c r="E233" s="20"/>
      <c r="F233" s="20"/>
      <c r="G233" s="121"/>
      <c r="H233" s="120"/>
      <c r="I233" s="20">
        <f>июн.26!I233+июл.26!F233-июл.26!E233</f>
        <v>100</v>
      </c>
    </row>
    <row r="234" spans="1:9" x14ac:dyDescent="0.25">
      <c r="A234" s="19"/>
      <c r="B234" s="127">
        <f t="shared" si="3"/>
        <v>228</v>
      </c>
      <c r="C234" s="63"/>
      <c r="D234" s="15"/>
      <c r="E234" s="20"/>
      <c r="F234" s="20"/>
      <c r="G234" s="121"/>
      <c r="H234" s="120"/>
      <c r="I234" s="20">
        <f>июн.26!I234+июл.26!F234-июл.26!E234</f>
        <v>-2700</v>
      </c>
    </row>
    <row r="235" spans="1:9" x14ac:dyDescent="0.25">
      <c r="A235" s="19"/>
      <c r="B235" s="127">
        <f t="shared" si="3"/>
        <v>229</v>
      </c>
      <c r="C235" s="63"/>
      <c r="D235" s="15"/>
      <c r="E235" s="20"/>
      <c r="F235" s="20"/>
      <c r="G235" s="121"/>
      <c r="H235" s="120"/>
      <c r="I235" s="20">
        <f>июн.26!I235+июл.26!F235-июл.26!E235</f>
        <v>-4050</v>
      </c>
    </row>
    <row r="236" spans="1:9" x14ac:dyDescent="0.25">
      <c r="A236" s="19"/>
      <c r="B236" s="127">
        <f t="shared" si="3"/>
        <v>230</v>
      </c>
      <c r="C236" s="63"/>
      <c r="D236" s="15"/>
      <c r="E236" s="20"/>
      <c r="F236" s="20"/>
      <c r="G236" s="121"/>
      <c r="H236" s="120"/>
      <c r="I236" s="20">
        <f>июн.26!I236+июл.26!F236-июл.26!E236</f>
        <v>-2100</v>
      </c>
    </row>
    <row r="237" spans="1:9" x14ac:dyDescent="0.25">
      <c r="A237" s="19"/>
      <c r="B237" s="127">
        <f t="shared" si="3"/>
        <v>231</v>
      </c>
      <c r="C237" s="63"/>
      <c r="D237" s="15"/>
      <c r="E237" s="20"/>
      <c r="F237" s="20"/>
      <c r="G237" s="121"/>
      <c r="H237" s="120"/>
      <c r="I237" s="20">
        <f>июн.26!I237+июл.26!F237-июл.26!E237</f>
        <v>-18900</v>
      </c>
    </row>
    <row r="238" spans="1:9" x14ac:dyDescent="0.25">
      <c r="A238" s="19"/>
      <c r="B238" s="127">
        <f t="shared" si="3"/>
        <v>232</v>
      </c>
      <c r="C238" s="63"/>
      <c r="D238" s="15"/>
      <c r="E238" s="20"/>
      <c r="F238" s="20"/>
      <c r="G238" s="121"/>
      <c r="H238" s="120"/>
      <c r="I238" s="20">
        <f>июн.26!I238+июл.26!F238-июл.26!E238</f>
        <v>-18900</v>
      </c>
    </row>
    <row r="239" spans="1:9" x14ac:dyDescent="0.25">
      <c r="A239" s="19"/>
      <c r="B239" s="127">
        <f t="shared" si="3"/>
        <v>233</v>
      </c>
      <c r="C239" s="63"/>
      <c r="D239" s="15"/>
      <c r="E239" s="20"/>
      <c r="F239" s="20"/>
      <c r="G239" s="121"/>
      <c r="H239" s="120"/>
      <c r="I239" s="20">
        <f>июн.26!I239+июл.26!F239-июл.26!E239</f>
        <v>-18900</v>
      </c>
    </row>
    <row r="240" spans="1:9" x14ac:dyDescent="0.25">
      <c r="A240" s="19"/>
      <c r="B240" s="127">
        <f t="shared" si="3"/>
        <v>234</v>
      </c>
      <c r="C240" s="63"/>
      <c r="D240" s="15"/>
      <c r="E240" s="20"/>
      <c r="F240" s="20"/>
      <c r="G240" s="121"/>
      <c r="H240" s="120"/>
      <c r="I240" s="20">
        <f>июн.26!I240+июл.26!F240-июл.26!E240</f>
        <v>-18900</v>
      </c>
    </row>
    <row r="241" spans="1:9" x14ac:dyDescent="0.25">
      <c r="A241" s="19"/>
      <c r="B241" s="127">
        <f t="shared" si="3"/>
        <v>235</v>
      </c>
      <c r="C241" s="63"/>
      <c r="D241" s="15"/>
      <c r="E241" s="20"/>
      <c r="F241" s="20"/>
      <c r="G241" s="121"/>
      <c r="H241" s="120"/>
      <c r="I241" s="20">
        <f>июн.26!I241+июл.26!F241-июл.26!E241</f>
        <v>-8650</v>
      </c>
    </row>
    <row r="242" spans="1:9" x14ac:dyDescent="0.25">
      <c r="A242" s="19"/>
      <c r="B242" s="127">
        <f t="shared" si="3"/>
        <v>236</v>
      </c>
      <c r="C242" s="63"/>
      <c r="D242" s="15"/>
      <c r="E242" s="20"/>
      <c r="F242" s="20"/>
      <c r="G242" s="121"/>
      <c r="H242" s="120"/>
      <c r="I242" s="20">
        <f>июн.26!I242+июл.26!F242-июл.26!E242</f>
        <v>-18900</v>
      </c>
    </row>
    <row r="243" spans="1:9" x14ac:dyDescent="0.25">
      <c r="A243" s="19"/>
      <c r="B243" s="127">
        <f t="shared" si="3"/>
        <v>237</v>
      </c>
      <c r="C243" s="63"/>
      <c r="D243" s="15"/>
      <c r="E243" s="20"/>
      <c r="F243" s="20"/>
      <c r="G243" s="121"/>
      <c r="H243" s="120"/>
      <c r="I243" s="20">
        <f>июн.26!I243+июл.26!F243-июл.26!E243</f>
        <v>8100</v>
      </c>
    </row>
    <row r="244" spans="1:9" x14ac:dyDescent="0.25">
      <c r="A244" s="19"/>
      <c r="B244" s="127">
        <f t="shared" si="3"/>
        <v>238</v>
      </c>
      <c r="C244" s="63"/>
      <c r="D244" s="15"/>
      <c r="E244" s="20"/>
      <c r="F244" s="20"/>
      <c r="G244" s="121"/>
      <c r="H244" s="120"/>
      <c r="I244" s="20">
        <f>июн.26!I244+июл.26!F244-июл.26!E244</f>
        <v>4050</v>
      </c>
    </row>
    <row r="245" spans="1:9" x14ac:dyDescent="0.25">
      <c r="A245" s="19"/>
      <c r="B245" s="127">
        <f t="shared" si="3"/>
        <v>239</v>
      </c>
      <c r="C245" s="63"/>
      <c r="D245" s="15"/>
      <c r="E245" s="20"/>
      <c r="F245" s="20"/>
      <c r="G245" s="121"/>
      <c r="H245" s="120"/>
      <c r="I245" s="20">
        <f>июн.26!I245+июл.26!F245-июл.26!E245</f>
        <v>-18900</v>
      </c>
    </row>
    <row r="246" spans="1:9" x14ac:dyDescent="0.25">
      <c r="A246" s="19"/>
      <c r="B246" s="127">
        <f t="shared" si="3"/>
        <v>240</v>
      </c>
      <c r="C246" s="63"/>
      <c r="D246" s="15"/>
      <c r="E246" s="20"/>
      <c r="F246" s="20"/>
      <c r="G246" s="121"/>
      <c r="H246" s="120"/>
      <c r="I246" s="20">
        <f>июн.26!I246+июл.26!F246-июл.26!E246</f>
        <v>-2700</v>
      </c>
    </row>
    <row r="247" spans="1:9" x14ac:dyDescent="0.25">
      <c r="A247" s="19"/>
      <c r="B247" s="127">
        <v>241</v>
      </c>
      <c r="C247" s="63"/>
      <c r="D247" s="15"/>
      <c r="E247" s="20"/>
      <c r="F247" s="20"/>
      <c r="G247" s="121"/>
      <c r="H247" s="120"/>
      <c r="I247" s="20">
        <f>июн.26!I247+июл.26!F247-июл.26!E247</f>
        <v>15100</v>
      </c>
    </row>
    <row r="248" spans="1:9" x14ac:dyDescent="0.25">
      <c r="A248" s="23"/>
      <c r="B248" s="127" t="s">
        <v>49</v>
      </c>
      <c r="C248" s="63"/>
      <c r="D248" s="15"/>
      <c r="E248" s="20"/>
      <c r="F248" s="20"/>
      <c r="G248" s="121"/>
      <c r="H248" s="120"/>
      <c r="I248" s="20">
        <f>июн.26!I248+июл.26!F248-июл.26!E248</f>
        <v>200</v>
      </c>
    </row>
    <row r="249" spans="1:9" x14ac:dyDescent="0.25">
      <c r="A249" s="23"/>
      <c r="B249" s="127" t="s">
        <v>50</v>
      </c>
      <c r="C249" s="63"/>
      <c r="D249" s="15"/>
      <c r="E249" s="20"/>
      <c r="F249" s="20"/>
      <c r="G249" s="121"/>
      <c r="H249" s="120"/>
      <c r="I249" s="20">
        <f>июн.26!I249+июл.26!F249-июл.26!E249</f>
        <v>-2700</v>
      </c>
    </row>
    <row r="250" spans="1:9" x14ac:dyDescent="0.25">
      <c r="A250" s="23"/>
      <c r="B250" s="127">
        <f>243+1</f>
        <v>244</v>
      </c>
      <c r="C250" s="63"/>
      <c r="D250" s="15"/>
      <c r="E250" s="20"/>
      <c r="F250" s="20"/>
      <c r="G250" s="121"/>
      <c r="H250" s="120"/>
      <c r="I250" s="20">
        <f>июн.26!I250+июл.26!F250-июл.26!E250</f>
        <v>1350</v>
      </c>
    </row>
    <row r="251" spans="1:9" x14ac:dyDescent="0.25">
      <c r="A251" s="23"/>
      <c r="B251" s="127">
        <f t="shared" ref="B251:B271" si="4">B250+1</f>
        <v>245</v>
      </c>
      <c r="C251" s="63"/>
      <c r="D251" s="15"/>
      <c r="E251" s="20"/>
      <c r="F251" s="20"/>
      <c r="G251" s="121"/>
      <c r="H251" s="120"/>
      <c r="I251" s="20">
        <f>июн.26!I251+июл.26!F251-июл.26!E251</f>
        <v>-5400</v>
      </c>
    </row>
    <row r="252" spans="1:9" x14ac:dyDescent="0.25">
      <c r="A252" s="23"/>
      <c r="B252" s="127">
        <f t="shared" si="4"/>
        <v>246</v>
      </c>
      <c r="C252" s="63"/>
      <c r="D252" s="15"/>
      <c r="E252" s="20"/>
      <c r="F252" s="20"/>
      <c r="G252" s="121"/>
      <c r="H252" s="120"/>
      <c r="I252" s="20">
        <f>июн.26!I252+июл.26!F252-июл.26!E252</f>
        <v>-2700</v>
      </c>
    </row>
    <row r="253" spans="1:9" x14ac:dyDescent="0.25">
      <c r="A253" s="23"/>
      <c r="B253" s="127">
        <f t="shared" si="4"/>
        <v>247</v>
      </c>
      <c r="C253" s="63"/>
      <c r="D253" s="15"/>
      <c r="E253" s="20"/>
      <c r="F253" s="20"/>
      <c r="G253" s="121"/>
      <c r="H253" s="120"/>
      <c r="I253" s="20">
        <f>июн.26!I253+июл.26!F253-июл.26!E253</f>
        <v>6100</v>
      </c>
    </row>
    <row r="254" spans="1:9" x14ac:dyDescent="0.25">
      <c r="A254" s="23"/>
      <c r="B254" s="127">
        <f t="shared" si="4"/>
        <v>248</v>
      </c>
      <c r="C254" s="63"/>
      <c r="D254" s="15"/>
      <c r="E254" s="20"/>
      <c r="F254" s="20"/>
      <c r="G254" s="121"/>
      <c r="H254" s="120"/>
      <c r="I254" s="20">
        <f>июн.26!I254+июл.26!F254-июл.26!E254</f>
        <v>0</v>
      </c>
    </row>
    <row r="255" spans="1:9" x14ac:dyDescent="0.25">
      <c r="A255" s="23"/>
      <c r="B255" s="127">
        <f t="shared" si="4"/>
        <v>249</v>
      </c>
      <c r="C255" s="63"/>
      <c r="D255" s="15"/>
      <c r="E255" s="20"/>
      <c r="F255" s="20"/>
      <c r="G255" s="121"/>
      <c r="H255" s="120"/>
      <c r="I255" s="20">
        <f>июн.26!I255+июл.26!F255-июл.26!E255</f>
        <v>-2700</v>
      </c>
    </row>
    <row r="256" spans="1:9" x14ac:dyDescent="0.25">
      <c r="A256" s="23"/>
      <c r="B256" s="127">
        <f t="shared" si="4"/>
        <v>250</v>
      </c>
      <c r="C256" s="63"/>
      <c r="D256" s="15"/>
      <c r="E256" s="20"/>
      <c r="F256" s="20"/>
      <c r="G256" s="121"/>
      <c r="H256" s="120"/>
      <c r="I256" s="20">
        <f>июн.26!I256+июл.26!F256-июл.26!E256</f>
        <v>-18900</v>
      </c>
    </row>
    <row r="257" spans="1:9" x14ac:dyDescent="0.25">
      <c r="A257" s="23"/>
      <c r="B257" s="127">
        <f t="shared" si="4"/>
        <v>251</v>
      </c>
      <c r="C257" s="63"/>
      <c r="D257" s="15"/>
      <c r="E257" s="20"/>
      <c r="F257" s="20"/>
      <c r="G257" s="121"/>
      <c r="H257" s="120"/>
      <c r="I257" s="20">
        <f>июн.26!I257+июл.26!F257-июл.26!E257</f>
        <v>4050</v>
      </c>
    </row>
    <row r="258" spans="1:9" x14ac:dyDescent="0.25">
      <c r="A258" s="23"/>
      <c r="B258" s="127">
        <f t="shared" si="4"/>
        <v>252</v>
      </c>
      <c r="C258" s="63"/>
      <c r="D258" s="15"/>
      <c r="E258" s="20"/>
      <c r="F258" s="20"/>
      <c r="G258" s="121"/>
      <c r="H258" s="120"/>
      <c r="I258" s="20">
        <f>июн.26!I258+июл.26!F258-июл.26!E258</f>
        <v>-18900</v>
      </c>
    </row>
    <row r="259" spans="1:9" x14ac:dyDescent="0.25">
      <c r="A259" s="23"/>
      <c r="B259" s="127">
        <f t="shared" si="4"/>
        <v>253</v>
      </c>
      <c r="C259" s="63"/>
      <c r="D259" s="15"/>
      <c r="E259" s="20"/>
      <c r="F259" s="20"/>
      <c r="G259" s="121"/>
      <c r="H259" s="120"/>
      <c r="I259" s="20">
        <f>июн.26!I259+июл.26!F259-июл.26!E259</f>
        <v>-1350</v>
      </c>
    </row>
    <row r="260" spans="1:9" x14ac:dyDescent="0.25">
      <c r="A260" s="23"/>
      <c r="B260" s="127">
        <f t="shared" si="4"/>
        <v>254</v>
      </c>
      <c r="C260" s="63"/>
      <c r="D260" s="15"/>
      <c r="E260" s="20"/>
      <c r="F260" s="20"/>
      <c r="G260" s="121"/>
      <c r="H260" s="120"/>
      <c r="I260" s="20">
        <f>июн.26!I260+июл.26!F260-июл.26!E260</f>
        <v>1100</v>
      </c>
    </row>
    <row r="261" spans="1:9" x14ac:dyDescent="0.25">
      <c r="A261" s="23"/>
      <c r="B261" s="127">
        <v>256</v>
      </c>
      <c r="C261" s="63"/>
      <c r="D261" s="15"/>
      <c r="E261" s="20"/>
      <c r="F261" s="20"/>
      <c r="G261" s="121"/>
      <c r="H261" s="120"/>
      <c r="I261" s="20">
        <f>июн.26!I261+июл.26!F261-июл.26!E261</f>
        <v>-18900</v>
      </c>
    </row>
    <row r="262" spans="1:9" x14ac:dyDescent="0.25">
      <c r="A262" s="23"/>
      <c r="B262" s="127">
        <v>258</v>
      </c>
      <c r="C262" s="63"/>
      <c r="D262" s="15"/>
      <c r="E262" s="20"/>
      <c r="F262" s="20"/>
      <c r="G262" s="121"/>
      <c r="H262" s="120"/>
      <c r="I262" s="20">
        <f>июн.26!I262+июл.26!F262-июл.26!E262</f>
        <v>-8100</v>
      </c>
    </row>
    <row r="263" spans="1:9" x14ac:dyDescent="0.25">
      <c r="A263" s="23"/>
      <c r="B263" s="127">
        <f t="shared" si="4"/>
        <v>259</v>
      </c>
      <c r="C263" s="63"/>
      <c r="D263" s="15"/>
      <c r="E263" s="20"/>
      <c r="F263" s="20"/>
      <c r="G263" s="121"/>
      <c r="H263" s="120"/>
      <c r="I263" s="20">
        <f>июн.26!I263+июл.26!F263-июл.26!E263</f>
        <v>-9450</v>
      </c>
    </row>
    <row r="264" spans="1:9" x14ac:dyDescent="0.25">
      <c r="A264" s="23"/>
      <c r="B264" s="127">
        <f t="shared" si="4"/>
        <v>260</v>
      </c>
      <c r="C264" s="63"/>
      <c r="D264" s="15"/>
      <c r="E264" s="20"/>
      <c r="F264" s="20"/>
      <c r="G264" s="121"/>
      <c r="H264" s="120"/>
      <c r="I264" s="20">
        <f>июн.26!I264+июл.26!F264-июл.26!E264</f>
        <v>-6450</v>
      </c>
    </row>
    <row r="265" spans="1:9" x14ac:dyDescent="0.25">
      <c r="A265" s="23"/>
      <c r="B265" s="127">
        <f t="shared" si="4"/>
        <v>261</v>
      </c>
      <c r="C265" s="63"/>
      <c r="D265" s="15"/>
      <c r="E265" s="20"/>
      <c r="F265" s="20"/>
      <c r="G265" s="121"/>
      <c r="H265" s="120"/>
      <c r="I265" s="20">
        <f>июн.26!I265+июл.26!F265-июл.26!E265</f>
        <v>-16200</v>
      </c>
    </row>
    <row r="266" spans="1:9" x14ac:dyDescent="0.25">
      <c r="A266" s="23"/>
      <c r="B266" s="127">
        <f t="shared" si="4"/>
        <v>262</v>
      </c>
      <c r="C266" s="63"/>
      <c r="D266" s="15"/>
      <c r="E266" s="20"/>
      <c r="F266" s="20"/>
      <c r="G266" s="121"/>
      <c r="H266" s="120"/>
      <c r="I266" s="20">
        <f>июн.26!I266+июл.26!F266-июл.26!E266</f>
        <v>-4050</v>
      </c>
    </row>
    <row r="267" spans="1:9" x14ac:dyDescent="0.25">
      <c r="A267" s="23"/>
      <c r="B267" s="127">
        <f t="shared" si="4"/>
        <v>263</v>
      </c>
      <c r="C267" s="63"/>
      <c r="D267" s="15"/>
      <c r="E267" s="20"/>
      <c r="F267" s="20"/>
      <c r="G267" s="121"/>
      <c r="H267" s="120"/>
      <c r="I267" s="20">
        <f>июн.26!I267+июл.26!F267-июл.26!E267</f>
        <v>-18900</v>
      </c>
    </row>
    <row r="268" spans="1:9" x14ac:dyDescent="0.25">
      <c r="A268" s="23"/>
      <c r="B268" s="127">
        <f t="shared" si="4"/>
        <v>264</v>
      </c>
      <c r="C268" s="63"/>
      <c r="D268" s="15"/>
      <c r="E268" s="20"/>
      <c r="F268" s="20"/>
      <c r="G268" s="121"/>
      <c r="H268" s="120"/>
      <c r="I268" s="20">
        <f>июн.26!I268+июл.26!F268-июл.26!E268</f>
        <v>-10800</v>
      </c>
    </row>
    <row r="269" spans="1:9" x14ac:dyDescent="0.25">
      <c r="A269" s="23"/>
      <c r="B269" s="127">
        <f t="shared" si="4"/>
        <v>265</v>
      </c>
      <c r="C269" s="63"/>
      <c r="D269" s="15"/>
      <c r="E269" s="20"/>
      <c r="F269" s="20"/>
      <c r="G269" s="121"/>
      <c r="H269" s="120"/>
      <c r="I269" s="20">
        <f>июн.26!I269+июл.26!F269-июл.26!E269</f>
        <v>-16200</v>
      </c>
    </row>
    <row r="270" spans="1:9" x14ac:dyDescent="0.25">
      <c r="A270" s="23"/>
      <c r="B270" s="127">
        <f t="shared" si="4"/>
        <v>266</v>
      </c>
      <c r="C270" s="67"/>
      <c r="D270" s="15"/>
      <c r="E270" s="20"/>
      <c r="F270" s="20"/>
      <c r="G270" s="121"/>
      <c r="H270" s="120"/>
      <c r="I270" s="20">
        <f>июн.26!I270+июл.26!F270-июл.26!E270</f>
        <v>-9450</v>
      </c>
    </row>
    <row r="271" spans="1:9" x14ac:dyDescent="0.25">
      <c r="A271" s="23"/>
      <c r="B271" s="127">
        <f t="shared" si="4"/>
        <v>267</v>
      </c>
      <c r="C271" s="67"/>
      <c r="D271" s="15"/>
      <c r="E271" s="20"/>
      <c r="F271" s="20"/>
      <c r="G271" s="121"/>
      <c r="H271" s="120"/>
      <c r="I271" s="20">
        <f>июн.26!I271+июл.26!F271-июл.26!E271</f>
        <v>-2700</v>
      </c>
    </row>
    <row r="272" spans="1:9" x14ac:dyDescent="0.25">
      <c r="A272" s="19"/>
      <c r="B272" s="127">
        <v>268</v>
      </c>
      <c r="C272" s="67"/>
      <c r="D272" s="15"/>
      <c r="E272" s="20"/>
      <c r="F272" s="20"/>
      <c r="G272" s="121"/>
      <c r="H272" s="120"/>
      <c r="I272" s="20">
        <f>июн.26!I272+июл.26!F272-июл.26!E272</f>
        <v>-2150</v>
      </c>
    </row>
    <row r="273" spans="1:9" x14ac:dyDescent="0.25">
      <c r="A273" s="19"/>
      <c r="B273" s="127">
        <v>269</v>
      </c>
      <c r="C273" s="67"/>
      <c r="D273" s="15"/>
      <c r="E273" s="20"/>
      <c r="F273" s="20"/>
      <c r="G273" s="121"/>
      <c r="H273" s="120"/>
      <c r="I273" s="20">
        <f>июн.26!I273+июл.26!F273-июл.26!E273</f>
        <v>11100</v>
      </c>
    </row>
    <row r="274" spans="1:9" x14ac:dyDescent="0.25">
      <c r="A274" s="19"/>
      <c r="B274" s="127" t="s">
        <v>51</v>
      </c>
      <c r="C274" s="67"/>
      <c r="D274" s="15"/>
      <c r="E274" s="20"/>
      <c r="F274" s="20"/>
      <c r="G274" s="121"/>
      <c r="H274" s="120"/>
      <c r="I274" s="20">
        <f>июн.26!I274+июл.26!F274-июл.26!E274</f>
        <v>12800</v>
      </c>
    </row>
    <row r="275" spans="1:9" x14ac:dyDescent="0.25">
      <c r="A275" s="19"/>
      <c r="B275" s="127">
        <v>272</v>
      </c>
      <c r="C275" s="67"/>
      <c r="D275" s="15"/>
      <c r="E275" s="20"/>
      <c r="F275" s="20"/>
      <c r="G275" s="121"/>
      <c r="H275" s="120"/>
      <c r="I275" s="20">
        <f>июн.26!I275+июл.26!F275-июл.26!E275</f>
        <v>-18900</v>
      </c>
    </row>
    <row r="276" spans="1:9" x14ac:dyDescent="0.25">
      <c r="A276" s="19"/>
      <c r="B276" s="127">
        <f>B275+1</f>
        <v>273</v>
      </c>
      <c r="C276" s="67"/>
      <c r="D276" s="15"/>
      <c r="E276" s="20"/>
      <c r="F276" s="20"/>
      <c r="G276" s="121"/>
      <c r="H276" s="120"/>
      <c r="I276" s="20">
        <f>июн.26!I276+июл.26!F276-июл.26!E276</f>
        <v>4050</v>
      </c>
    </row>
    <row r="277" spans="1:9" x14ac:dyDescent="0.25">
      <c r="A277" s="19"/>
      <c r="B277" s="127">
        <f>B276+1</f>
        <v>274</v>
      </c>
      <c r="C277" s="67"/>
      <c r="D277" s="15"/>
      <c r="E277" s="20"/>
      <c r="F277" s="20"/>
      <c r="G277" s="121"/>
      <c r="H277" s="120"/>
      <c r="I277" s="20">
        <f>июн.26!I277+июл.26!F277-июл.26!E277</f>
        <v>0</v>
      </c>
    </row>
    <row r="278" spans="1:9" x14ac:dyDescent="0.25">
      <c r="A278" s="19"/>
      <c r="B278" s="127">
        <f>B277+1</f>
        <v>275</v>
      </c>
      <c r="C278" s="67"/>
      <c r="D278" s="15"/>
      <c r="E278" s="20"/>
      <c r="F278" s="20"/>
      <c r="G278" s="121"/>
      <c r="H278" s="120"/>
      <c r="I278" s="20">
        <f>июн.26!I278+июл.26!F278-июл.26!E278</f>
        <v>-1350</v>
      </c>
    </row>
    <row r="279" spans="1:9" x14ac:dyDescent="0.25">
      <c r="A279" s="19"/>
      <c r="B279" s="127">
        <f>B278+1</f>
        <v>276</v>
      </c>
      <c r="C279" s="67"/>
      <c r="D279" s="15"/>
      <c r="E279" s="20"/>
      <c r="F279" s="20"/>
      <c r="G279" s="121"/>
      <c r="H279" s="120"/>
      <c r="I279" s="20">
        <f>июн.26!I279+июл.26!F279-июл.26!E279</f>
        <v>-8900</v>
      </c>
    </row>
    <row r="280" spans="1:9" x14ac:dyDescent="0.25">
      <c r="A280" s="19"/>
      <c r="B280" s="127">
        <v>277</v>
      </c>
      <c r="C280" s="67"/>
      <c r="D280" s="15"/>
      <c r="E280" s="20"/>
      <c r="F280" s="20"/>
      <c r="G280" s="121"/>
      <c r="H280" s="120"/>
      <c r="I280" s="20">
        <f>июн.26!I280+июл.26!F280-июл.26!E280</f>
        <v>-2700</v>
      </c>
    </row>
    <row r="281" spans="1:9" x14ac:dyDescent="0.25">
      <c r="A281" s="19"/>
      <c r="B281" s="127">
        <v>278</v>
      </c>
      <c r="C281" s="67"/>
      <c r="D281" s="15"/>
      <c r="E281" s="20"/>
      <c r="F281" s="20"/>
      <c r="G281" s="121"/>
      <c r="H281" s="120"/>
      <c r="I281" s="20">
        <f>июн.26!I281+июл.26!F281-июл.26!E281</f>
        <v>-520.40000000000009</v>
      </c>
    </row>
    <row r="282" spans="1:9" x14ac:dyDescent="0.25">
      <c r="A282" s="19"/>
      <c r="B282" s="127" t="s">
        <v>52</v>
      </c>
      <c r="C282" s="67"/>
      <c r="D282" s="15"/>
      <c r="E282" s="20"/>
      <c r="F282" s="20"/>
      <c r="G282" s="121"/>
      <c r="H282" s="120"/>
      <c r="I282" s="20">
        <f>июн.26!I282+июл.26!F282-июл.26!E282</f>
        <v>-18900</v>
      </c>
    </row>
    <row r="283" spans="1:9" x14ac:dyDescent="0.25">
      <c r="A283" s="19"/>
      <c r="B283" s="127" t="s">
        <v>53</v>
      </c>
      <c r="C283" s="67"/>
      <c r="D283" s="15"/>
      <c r="E283" s="20"/>
      <c r="F283" s="20"/>
      <c r="G283" s="121"/>
      <c r="H283" s="120"/>
      <c r="I283" s="20">
        <f>июн.26!I283+июл.26!F283-июл.26!E283</f>
        <v>-18900</v>
      </c>
    </row>
    <row r="284" spans="1:9" x14ac:dyDescent="0.25">
      <c r="A284" s="19"/>
      <c r="B284" s="127">
        <v>280</v>
      </c>
      <c r="C284" s="67"/>
      <c r="D284" s="15"/>
      <c r="E284" s="20"/>
      <c r="F284" s="20"/>
      <c r="G284" s="121"/>
      <c r="H284" s="120"/>
      <c r="I284" s="20">
        <f>июн.26!I284+июл.26!F284-июл.26!E284</f>
        <v>-18900</v>
      </c>
    </row>
    <row r="285" spans="1:9" x14ac:dyDescent="0.25">
      <c r="A285" s="19"/>
      <c r="B285" s="127">
        <v>281</v>
      </c>
      <c r="C285" s="67"/>
      <c r="D285" s="15"/>
      <c r="E285" s="20"/>
      <c r="F285" s="20"/>
      <c r="G285" s="121"/>
      <c r="H285" s="120"/>
      <c r="I285" s="20">
        <f>июн.26!I285+июл.26!F285-июл.26!E285</f>
        <v>-1350</v>
      </c>
    </row>
    <row r="286" spans="1:9" x14ac:dyDescent="0.25">
      <c r="A286" s="19"/>
      <c r="B286" s="127">
        <v>282</v>
      </c>
      <c r="C286" s="67"/>
      <c r="D286" s="15"/>
      <c r="E286" s="20"/>
      <c r="F286" s="20"/>
      <c r="G286" s="121"/>
      <c r="H286" s="120"/>
      <c r="I286" s="20">
        <f>июн.26!I286+июл.26!F286-июл.26!E286</f>
        <v>100</v>
      </c>
    </row>
    <row r="287" spans="1:9" x14ac:dyDescent="0.25">
      <c r="A287" s="23"/>
      <c r="B287" s="127">
        <v>283</v>
      </c>
      <c r="C287" s="67"/>
      <c r="D287" s="15"/>
      <c r="E287" s="20"/>
      <c r="F287" s="20"/>
      <c r="G287" s="121"/>
      <c r="H287" s="120"/>
      <c r="I287" s="20">
        <f>июн.26!I287+июл.26!F287-июл.26!E287</f>
        <v>-2700</v>
      </c>
    </row>
    <row r="288" spans="1:9" x14ac:dyDescent="0.25">
      <c r="A288" s="23"/>
      <c r="B288" s="127">
        <v>284</v>
      </c>
      <c r="C288" s="67"/>
      <c r="D288" s="15"/>
      <c r="E288" s="20"/>
      <c r="F288" s="20"/>
      <c r="G288" s="121"/>
      <c r="H288" s="120"/>
      <c r="I288" s="20">
        <f>июн.26!I288+июл.26!F288-июл.26!E288</f>
        <v>-2700</v>
      </c>
    </row>
    <row r="289" spans="1:9" x14ac:dyDescent="0.25">
      <c r="A289" s="23"/>
      <c r="B289" s="127">
        <f>B288+1</f>
        <v>285</v>
      </c>
      <c r="C289" s="67"/>
      <c r="D289" s="15"/>
      <c r="E289" s="20"/>
      <c r="F289" s="20"/>
      <c r="G289" s="121"/>
      <c r="H289" s="120"/>
      <c r="I289" s="20">
        <f>июн.26!I289+июл.26!F289-июл.26!E289</f>
        <v>-1350</v>
      </c>
    </row>
    <row r="290" spans="1:9" x14ac:dyDescent="0.25">
      <c r="A290" s="23"/>
      <c r="B290" s="127">
        <f>B289+1</f>
        <v>286</v>
      </c>
      <c r="C290" s="67"/>
      <c r="D290" s="15"/>
      <c r="E290" s="20"/>
      <c r="F290" s="20"/>
      <c r="G290" s="121"/>
      <c r="H290" s="120"/>
      <c r="I290" s="20">
        <f>июн.26!I290+июл.26!F290-июл.26!E290</f>
        <v>-2700</v>
      </c>
    </row>
    <row r="291" spans="1:9" x14ac:dyDescent="0.25">
      <c r="A291" s="23"/>
      <c r="B291" s="127">
        <f>B290+1</f>
        <v>287</v>
      </c>
      <c r="C291" s="67"/>
      <c r="D291" s="15"/>
      <c r="E291" s="20"/>
      <c r="F291" s="20"/>
      <c r="G291" s="121"/>
      <c r="H291" s="120"/>
      <c r="I291" s="20">
        <f>июн.26!I291+июл.26!F291-июл.26!E291</f>
        <v>-1350</v>
      </c>
    </row>
    <row r="292" spans="1:9" x14ac:dyDescent="0.25">
      <c r="A292" s="23"/>
      <c r="B292" s="127">
        <f>288.289</f>
        <v>288.28899999999999</v>
      </c>
      <c r="C292" s="67"/>
      <c r="D292" s="15"/>
      <c r="E292" s="20"/>
      <c r="F292" s="20"/>
      <c r="G292" s="121"/>
      <c r="H292" s="120"/>
      <c r="I292" s="20">
        <f>июн.26!I292+июл.26!F292-июл.26!E292</f>
        <v>2700</v>
      </c>
    </row>
    <row r="293" spans="1:9" x14ac:dyDescent="0.25">
      <c r="A293" s="23"/>
      <c r="B293" s="127">
        <v>290</v>
      </c>
      <c r="C293" s="67"/>
      <c r="D293" s="15"/>
      <c r="E293" s="20"/>
      <c r="F293" s="20"/>
      <c r="G293" s="121"/>
      <c r="H293" s="120"/>
      <c r="I293" s="20">
        <f>июн.26!I293+июл.26!F293-июл.26!E293</f>
        <v>0</v>
      </c>
    </row>
    <row r="294" spans="1:9" x14ac:dyDescent="0.25">
      <c r="A294" s="23"/>
      <c r="B294" s="127">
        <f>B293+1</f>
        <v>291</v>
      </c>
      <c r="C294" s="67"/>
      <c r="D294" s="15"/>
      <c r="E294" s="20"/>
      <c r="F294" s="20"/>
      <c r="G294" s="121"/>
      <c r="H294" s="120"/>
      <c r="I294" s="20">
        <f>июн.26!I294+июл.26!F294-июл.26!E294</f>
        <v>0</v>
      </c>
    </row>
    <row r="295" spans="1:9" x14ac:dyDescent="0.25">
      <c r="A295" s="19"/>
      <c r="B295" s="127">
        <v>292</v>
      </c>
      <c r="C295" s="67"/>
      <c r="D295" s="15"/>
      <c r="E295" s="20"/>
      <c r="F295" s="20"/>
      <c r="G295" s="121"/>
      <c r="H295" s="120"/>
      <c r="I295" s="20">
        <f>июн.26!I295+июл.26!F295-июл.26!E295</f>
        <v>-1350</v>
      </c>
    </row>
    <row r="296" spans="1:9" x14ac:dyDescent="0.25">
      <c r="A296" s="19"/>
      <c r="B296" s="127">
        <f>B295+1</f>
        <v>293</v>
      </c>
      <c r="C296" s="67"/>
      <c r="D296" s="15"/>
      <c r="E296" s="20"/>
      <c r="F296" s="20"/>
      <c r="G296" s="121"/>
      <c r="H296" s="120"/>
      <c r="I296" s="20">
        <f>июн.26!I296+июл.26!F296-июл.26!E296</f>
        <v>-18900</v>
      </c>
    </row>
    <row r="297" spans="1:9" x14ac:dyDescent="0.25">
      <c r="A297" s="19"/>
      <c r="B297" s="127">
        <f t="shared" ref="B297:B352" si="5">B296+1</f>
        <v>294</v>
      </c>
      <c r="C297" s="67"/>
      <c r="D297" s="15"/>
      <c r="E297" s="20"/>
      <c r="F297" s="20"/>
      <c r="G297" s="121"/>
      <c r="H297" s="120"/>
      <c r="I297" s="20">
        <f>июн.26!I297+июл.26!F297-июл.26!E297</f>
        <v>2700</v>
      </c>
    </row>
    <row r="298" spans="1:9" x14ac:dyDescent="0.25">
      <c r="A298" s="19"/>
      <c r="B298" s="127">
        <f t="shared" si="5"/>
        <v>295</v>
      </c>
      <c r="C298" s="67"/>
      <c r="D298" s="15"/>
      <c r="E298" s="20"/>
      <c r="F298" s="20"/>
      <c r="G298" s="121"/>
      <c r="H298" s="120"/>
      <c r="I298" s="20">
        <f>июн.26!I298+июл.26!F298-июл.26!E298</f>
        <v>-18900</v>
      </c>
    </row>
    <row r="299" spans="1:9" x14ac:dyDescent="0.25">
      <c r="A299" s="19"/>
      <c r="B299" s="127">
        <f t="shared" si="5"/>
        <v>296</v>
      </c>
      <c r="C299" s="67"/>
      <c r="D299" s="15"/>
      <c r="E299" s="20"/>
      <c r="F299" s="20"/>
      <c r="G299" s="121"/>
      <c r="H299" s="120"/>
      <c r="I299" s="20">
        <f>июн.26!I299+июл.26!F299-июл.26!E299</f>
        <v>0</v>
      </c>
    </row>
    <row r="300" spans="1:9" x14ac:dyDescent="0.25">
      <c r="A300" s="19"/>
      <c r="B300" s="127">
        <f t="shared" si="5"/>
        <v>297</v>
      </c>
      <c r="C300" s="67"/>
      <c r="D300" s="15"/>
      <c r="E300" s="20"/>
      <c r="F300" s="20"/>
      <c r="G300" s="121"/>
      <c r="H300" s="120"/>
      <c r="I300" s="20">
        <f>июн.26!I300+июл.26!F300-июл.26!E300</f>
        <v>1350</v>
      </c>
    </row>
    <row r="301" spans="1:9" x14ac:dyDescent="0.25">
      <c r="A301" s="19"/>
      <c r="B301" s="127">
        <f t="shared" si="5"/>
        <v>298</v>
      </c>
      <c r="C301" s="67"/>
      <c r="D301" s="15"/>
      <c r="E301" s="20"/>
      <c r="F301" s="20"/>
      <c r="G301" s="121"/>
      <c r="H301" s="120"/>
      <c r="I301" s="20">
        <f>июн.26!I301+июл.26!F301-июл.26!E301</f>
        <v>0</v>
      </c>
    </row>
    <row r="302" spans="1:9" x14ac:dyDescent="0.25">
      <c r="A302" s="19"/>
      <c r="B302" s="127">
        <f t="shared" si="5"/>
        <v>299</v>
      </c>
      <c r="C302" s="67"/>
      <c r="D302" s="15"/>
      <c r="E302" s="20"/>
      <c r="F302" s="20"/>
      <c r="G302" s="121"/>
      <c r="H302" s="120"/>
      <c r="I302" s="20">
        <f>июн.26!I302+июл.26!F302-июл.26!E302</f>
        <v>0</v>
      </c>
    </row>
    <row r="303" spans="1:9" x14ac:dyDescent="0.25">
      <c r="A303" s="19"/>
      <c r="B303" s="127">
        <f t="shared" si="5"/>
        <v>300</v>
      </c>
      <c r="C303" s="67"/>
      <c r="D303" s="15"/>
      <c r="E303" s="20"/>
      <c r="F303" s="20"/>
      <c r="G303" s="121"/>
      <c r="H303" s="120"/>
      <c r="I303" s="20">
        <f>июн.26!I303+июл.26!F303-июл.26!E303</f>
        <v>-17550</v>
      </c>
    </row>
    <row r="304" spans="1:9" x14ac:dyDescent="0.25">
      <c r="A304" s="19"/>
      <c r="B304" s="127">
        <f t="shared" si="5"/>
        <v>301</v>
      </c>
      <c r="C304" s="67"/>
      <c r="D304" s="15"/>
      <c r="E304" s="20"/>
      <c r="F304" s="20"/>
      <c r="G304" s="121"/>
      <c r="H304" s="120"/>
      <c r="I304" s="20">
        <f>июн.26!I304+июл.26!F304-июл.26!E304</f>
        <v>-2700</v>
      </c>
    </row>
    <row r="305" spans="1:9" x14ac:dyDescent="0.25">
      <c r="A305" s="19"/>
      <c r="B305" s="127">
        <f t="shared" si="5"/>
        <v>302</v>
      </c>
      <c r="C305" s="67"/>
      <c r="D305" s="15"/>
      <c r="E305" s="20"/>
      <c r="F305" s="20"/>
      <c r="G305" s="121"/>
      <c r="H305" s="120"/>
      <c r="I305" s="20">
        <f>июн.26!I305+июл.26!F305-июл.26!E305</f>
        <v>-2700</v>
      </c>
    </row>
    <row r="306" spans="1:9" x14ac:dyDescent="0.25">
      <c r="A306" s="19"/>
      <c r="B306" s="127">
        <f t="shared" si="5"/>
        <v>303</v>
      </c>
      <c r="C306" s="67"/>
      <c r="D306" s="15"/>
      <c r="E306" s="20"/>
      <c r="F306" s="20"/>
      <c r="G306" s="121"/>
      <c r="H306" s="120"/>
      <c r="I306" s="20">
        <f>июн.26!I306+июл.26!F306-июл.26!E306</f>
        <v>-2700</v>
      </c>
    </row>
    <row r="307" spans="1:9" x14ac:dyDescent="0.25">
      <c r="A307" s="19"/>
      <c r="B307" s="127">
        <f t="shared" si="5"/>
        <v>304</v>
      </c>
      <c r="C307" s="67"/>
      <c r="D307" s="15"/>
      <c r="E307" s="20"/>
      <c r="F307" s="20"/>
      <c r="G307" s="121"/>
      <c r="H307" s="120"/>
      <c r="I307" s="20">
        <f>июн.26!I307+июл.26!F307-июл.26!E307</f>
        <v>-18900</v>
      </c>
    </row>
    <row r="308" spans="1:9" x14ac:dyDescent="0.25">
      <c r="A308" s="19"/>
      <c r="B308" s="127">
        <f t="shared" si="5"/>
        <v>305</v>
      </c>
      <c r="C308" s="67"/>
      <c r="D308" s="15"/>
      <c r="E308" s="20"/>
      <c r="F308" s="20"/>
      <c r="G308" s="121"/>
      <c r="H308" s="120"/>
      <c r="I308" s="20">
        <f>июн.26!I308+июл.26!F308-июл.26!E308</f>
        <v>-1350</v>
      </c>
    </row>
    <row r="309" spans="1:9" x14ac:dyDescent="0.25">
      <c r="A309" s="19"/>
      <c r="B309" s="127">
        <f t="shared" si="5"/>
        <v>306</v>
      </c>
      <c r="C309" s="67"/>
      <c r="D309" s="15"/>
      <c r="E309" s="20"/>
      <c r="F309" s="20"/>
      <c r="G309" s="121"/>
      <c r="H309" s="120"/>
      <c r="I309" s="20">
        <f>июн.26!I309+июл.26!F309-июл.26!E309</f>
        <v>-6750</v>
      </c>
    </row>
    <row r="310" spans="1:9" x14ac:dyDescent="0.25">
      <c r="A310" s="19"/>
      <c r="B310" s="127">
        <f t="shared" si="5"/>
        <v>307</v>
      </c>
      <c r="C310" s="67"/>
      <c r="D310" s="15"/>
      <c r="E310" s="20"/>
      <c r="F310" s="20"/>
      <c r="G310" s="121"/>
      <c r="H310" s="120"/>
      <c r="I310" s="20">
        <f>июн.26!I310+июл.26!F310-июл.26!E310</f>
        <v>-18900</v>
      </c>
    </row>
    <row r="311" spans="1:9" x14ac:dyDescent="0.25">
      <c r="A311" s="19"/>
      <c r="B311" s="127">
        <f t="shared" si="5"/>
        <v>308</v>
      </c>
      <c r="C311" s="67"/>
      <c r="D311" s="15"/>
      <c r="E311" s="20"/>
      <c r="F311" s="20"/>
      <c r="G311" s="121"/>
      <c r="H311" s="120"/>
      <c r="I311" s="20">
        <f>июн.26!I311+июл.26!F311-июл.26!E311</f>
        <v>-1350</v>
      </c>
    </row>
    <row r="312" spans="1:9" x14ac:dyDescent="0.25">
      <c r="A312" s="19"/>
      <c r="B312" s="127">
        <f t="shared" si="5"/>
        <v>309</v>
      </c>
      <c r="C312" s="67"/>
      <c r="D312" s="15"/>
      <c r="E312" s="20"/>
      <c r="F312" s="20"/>
      <c r="G312" s="121"/>
      <c r="H312" s="120"/>
      <c r="I312" s="20">
        <f>июн.26!I312+июл.26!F312-июл.26!E312</f>
        <v>-18900</v>
      </c>
    </row>
    <row r="313" spans="1:9" x14ac:dyDescent="0.25">
      <c r="A313" s="19"/>
      <c r="B313" s="127">
        <f t="shared" si="5"/>
        <v>310</v>
      </c>
      <c r="C313" s="168" t="s">
        <v>933</v>
      </c>
      <c r="D313" s="15"/>
      <c r="E313" s="20"/>
      <c r="F313" s="20"/>
      <c r="G313" s="121"/>
      <c r="H313" s="120"/>
      <c r="I313" s="20">
        <f>июн.26!I313+июл.26!F313-июл.26!E313</f>
        <v>-1350</v>
      </c>
    </row>
    <row r="314" spans="1:9" x14ac:dyDescent="0.25">
      <c r="A314" s="19"/>
      <c r="B314" s="127">
        <f t="shared" si="5"/>
        <v>311</v>
      </c>
      <c r="C314" s="169"/>
      <c r="D314" s="15"/>
      <c r="E314" s="20"/>
      <c r="F314" s="20"/>
      <c r="G314" s="121"/>
      <c r="H314" s="120"/>
      <c r="I314" s="20">
        <f>июн.26!I314+июл.26!F314-июл.26!E314</f>
        <v>0</v>
      </c>
    </row>
    <row r="315" spans="1:9" x14ac:dyDescent="0.25">
      <c r="A315" s="19"/>
      <c r="B315" s="127">
        <f t="shared" si="5"/>
        <v>312</v>
      </c>
      <c r="C315" s="67"/>
      <c r="D315" s="15"/>
      <c r="E315" s="20"/>
      <c r="F315" s="20"/>
      <c r="G315" s="121"/>
      <c r="H315" s="120"/>
      <c r="I315" s="20">
        <f>июн.26!I315+июл.26!F315-июл.26!E315</f>
        <v>-18900</v>
      </c>
    </row>
    <row r="316" spans="1:9" x14ac:dyDescent="0.25">
      <c r="A316" s="19"/>
      <c r="B316" s="127">
        <f t="shared" si="5"/>
        <v>313</v>
      </c>
      <c r="C316" s="67"/>
      <c r="D316" s="15"/>
      <c r="E316" s="20"/>
      <c r="F316" s="20"/>
      <c r="G316" s="121"/>
      <c r="H316" s="120"/>
      <c r="I316" s="20">
        <f>июн.26!I316+июл.26!F316-июл.26!E316</f>
        <v>-9450</v>
      </c>
    </row>
    <row r="317" spans="1:9" x14ac:dyDescent="0.25">
      <c r="A317" s="19"/>
      <c r="B317" s="127">
        <f t="shared" si="5"/>
        <v>314</v>
      </c>
      <c r="C317" s="67"/>
      <c r="D317" s="15"/>
      <c r="E317" s="20"/>
      <c r="F317" s="20"/>
      <c r="G317" s="121"/>
      <c r="H317" s="120"/>
      <c r="I317" s="20">
        <f>июн.26!I317+июл.26!F317-июл.26!E317</f>
        <v>0</v>
      </c>
    </row>
    <row r="318" spans="1:9" x14ac:dyDescent="0.25">
      <c r="A318" s="19"/>
      <c r="B318" s="127">
        <f t="shared" si="5"/>
        <v>315</v>
      </c>
      <c r="C318" s="67"/>
      <c r="D318" s="15"/>
      <c r="E318" s="20"/>
      <c r="F318" s="20"/>
      <c r="G318" s="121"/>
      <c r="H318" s="120"/>
      <c r="I318" s="20">
        <f>июн.26!I318+июл.26!F318-июл.26!E318</f>
        <v>0</v>
      </c>
    </row>
    <row r="319" spans="1:9" x14ac:dyDescent="0.25">
      <c r="A319" s="19"/>
      <c r="B319" s="127">
        <f t="shared" si="5"/>
        <v>316</v>
      </c>
      <c r="C319" s="67"/>
      <c r="D319" s="15"/>
      <c r="E319" s="20"/>
      <c r="F319" s="20"/>
      <c r="G319" s="121"/>
      <c r="H319" s="120"/>
      <c r="I319" s="20">
        <f>июн.26!I319+июл.26!F319-июл.26!E319</f>
        <v>-4050</v>
      </c>
    </row>
    <row r="320" spans="1:9" x14ac:dyDescent="0.25">
      <c r="A320" s="19"/>
      <c r="B320" s="127">
        <f t="shared" si="5"/>
        <v>317</v>
      </c>
      <c r="C320" s="35"/>
      <c r="D320" s="15"/>
      <c r="E320" s="20"/>
      <c r="F320" s="20"/>
      <c r="G320" s="121"/>
      <c r="H320" s="120"/>
      <c r="I320" s="20">
        <f>июн.26!I320+июл.26!F320-июл.26!E320</f>
        <v>-2700</v>
      </c>
    </row>
    <row r="321" spans="1:9" x14ac:dyDescent="0.25">
      <c r="A321" s="19"/>
      <c r="B321" s="127">
        <f t="shared" si="5"/>
        <v>318</v>
      </c>
      <c r="C321" s="67"/>
      <c r="D321" s="15"/>
      <c r="E321" s="20"/>
      <c r="F321" s="20"/>
      <c r="G321" s="121"/>
      <c r="H321" s="120"/>
      <c r="I321" s="20">
        <f>июн.26!I321+июл.26!F321-июл.26!E321</f>
        <v>-6900</v>
      </c>
    </row>
    <row r="322" spans="1:9" x14ac:dyDescent="0.25">
      <c r="A322" s="19"/>
      <c r="B322" s="127">
        <f t="shared" si="5"/>
        <v>319</v>
      </c>
      <c r="C322" s="67"/>
      <c r="D322" s="15"/>
      <c r="E322" s="20"/>
      <c r="F322" s="20"/>
      <c r="G322" s="121"/>
      <c r="H322" s="120"/>
      <c r="I322" s="20">
        <f>июн.26!I322+июл.26!F322-июл.26!E322</f>
        <v>0</v>
      </c>
    </row>
    <row r="323" spans="1:9" x14ac:dyDescent="0.25">
      <c r="A323" s="19"/>
      <c r="B323" s="127">
        <f t="shared" si="5"/>
        <v>320</v>
      </c>
      <c r="C323" s="67"/>
      <c r="D323" s="15"/>
      <c r="E323" s="20"/>
      <c r="F323" s="20"/>
      <c r="G323" s="121"/>
      <c r="H323" s="120"/>
      <c r="I323" s="20">
        <f>июн.26!I323+июл.26!F323-июл.26!E323</f>
        <v>-18900</v>
      </c>
    </row>
    <row r="324" spans="1:9" x14ac:dyDescent="0.25">
      <c r="A324" s="19"/>
      <c r="B324" s="127">
        <f t="shared" si="5"/>
        <v>321</v>
      </c>
      <c r="C324" s="67"/>
      <c r="D324" s="15"/>
      <c r="E324" s="20"/>
      <c r="F324" s="20"/>
      <c r="G324" s="121"/>
      <c r="H324" s="120"/>
      <c r="I324" s="20">
        <f>июн.26!I324+июл.26!F324-июл.26!E324</f>
        <v>39150</v>
      </c>
    </row>
    <row r="325" spans="1:9" x14ac:dyDescent="0.25">
      <c r="A325" s="19"/>
      <c r="B325" s="127">
        <f t="shared" si="5"/>
        <v>322</v>
      </c>
      <c r="C325" s="67"/>
      <c r="D325" s="15"/>
      <c r="E325" s="20"/>
      <c r="F325" s="20"/>
      <c r="G325" s="121"/>
      <c r="H325" s="120"/>
      <c r="I325" s="20">
        <f>июн.26!I325+июл.26!F325-июл.26!E325</f>
        <v>-6900</v>
      </c>
    </row>
    <row r="326" spans="1:9" x14ac:dyDescent="0.25">
      <c r="A326" s="19"/>
      <c r="B326" s="127">
        <f t="shared" si="5"/>
        <v>323</v>
      </c>
      <c r="C326" s="67"/>
      <c r="D326" s="15"/>
      <c r="E326" s="20"/>
      <c r="F326" s="20"/>
      <c r="G326" s="121"/>
      <c r="H326" s="120"/>
      <c r="I326" s="20">
        <f>июн.26!I326+июл.26!F326-июл.26!E326</f>
        <v>-2700</v>
      </c>
    </row>
    <row r="327" spans="1:9" x14ac:dyDescent="0.25">
      <c r="A327" s="19"/>
      <c r="B327" s="127">
        <f t="shared" si="5"/>
        <v>324</v>
      </c>
      <c r="C327" s="67"/>
      <c r="D327" s="15"/>
      <c r="E327" s="20"/>
      <c r="F327" s="20"/>
      <c r="G327" s="121"/>
      <c r="H327" s="120"/>
      <c r="I327" s="20">
        <f>июн.26!I327+июл.26!F327-июл.26!E327</f>
        <v>1100</v>
      </c>
    </row>
    <row r="328" spans="1:9" x14ac:dyDescent="0.25">
      <c r="A328" s="19"/>
      <c r="B328" s="127">
        <f t="shared" si="5"/>
        <v>325</v>
      </c>
      <c r="C328" s="67"/>
      <c r="D328" s="15"/>
      <c r="E328" s="20"/>
      <c r="F328" s="20"/>
      <c r="G328" s="121"/>
      <c r="H328" s="120"/>
      <c r="I328" s="20">
        <f>июн.26!I328+июл.26!F328-июл.26!E328</f>
        <v>-18900</v>
      </c>
    </row>
    <row r="329" spans="1:9" x14ac:dyDescent="0.25">
      <c r="A329" s="19"/>
      <c r="B329" s="127">
        <f t="shared" si="5"/>
        <v>326</v>
      </c>
      <c r="C329" s="67"/>
      <c r="D329" s="15"/>
      <c r="E329" s="20"/>
      <c r="F329" s="20"/>
      <c r="G329" s="121"/>
      <c r="H329" s="120"/>
      <c r="I329" s="20">
        <f>июн.26!I329+июл.26!F329-июл.26!E329</f>
        <v>-18900</v>
      </c>
    </row>
    <row r="330" spans="1:9" x14ac:dyDescent="0.25">
      <c r="A330" s="19"/>
      <c r="B330" s="127">
        <f t="shared" si="5"/>
        <v>327</v>
      </c>
      <c r="C330" s="67"/>
      <c r="D330" s="15"/>
      <c r="E330" s="20"/>
      <c r="F330" s="20"/>
      <c r="G330" s="121"/>
      <c r="H330" s="120"/>
      <c r="I330" s="20">
        <f>июн.26!I330+июл.26!F330-июл.26!E330</f>
        <v>-2700</v>
      </c>
    </row>
    <row r="331" spans="1:9" x14ac:dyDescent="0.25">
      <c r="A331" s="19"/>
      <c r="B331" s="127">
        <f t="shared" si="5"/>
        <v>328</v>
      </c>
      <c r="C331" s="67"/>
      <c r="D331" s="15"/>
      <c r="E331" s="20"/>
      <c r="F331" s="20"/>
      <c r="G331" s="121"/>
      <c r="H331" s="120"/>
      <c r="I331" s="20">
        <f>июн.26!I331+июл.26!F331-июл.26!E331</f>
        <v>1350</v>
      </c>
    </row>
    <row r="332" spans="1:9" x14ac:dyDescent="0.25">
      <c r="A332" s="19"/>
      <c r="B332" s="127">
        <f t="shared" si="5"/>
        <v>329</v>
      </c>
      <c r="C332" s="67"/>
      <c r="D332" s="15"/>
      <c r="E332" s="20"/>
      <c r="F332" s="20"/>
      <c r="G332" s="121"/>
      <c r="H332" s="120"/>
      <c r="I332" s="20">
        <f>июн.26!I332+июл.26!F332-июл.26!E332</f>
        <v>-18900</v>
      </c>
    </row>
    <row r="333" spans="1:9" x14ac:dyDescent="0.25">
      <c r="A333" s="19"/>
      <c r="B333" s="127">
        <f t="shared" si="5"/>
        <v>330</v>
      </c>
      <c r="C333" s="67"/>
      <c r="D333" s="15"/>
      <c r="E333" s="20"/>
      <c r="F333" s="20"/>
      <c r="G333" s="121"/>
      <c r="H333" s="120"/>
      <c r="I333" s="20">
        <f>июн.26!I333+июл.26!F333-июл.26!E333</f>
        <v>-2700</v>
      </c>
    </row>
    <row r="334" spans="1:9" x14ac:dyDescent="0.25">
      <c r="A334" s="19"/>
      <c r="B334" s="127">
        <f t="shared" si="5"/>
        <v>331</v>
      </c>
      <c r="C334" s="67"/>
      <c r="D334" s="15"/>
      <c r="E334" s="20"/>
      <c r="F334" s="20"/>
      <c r="G334" s="121"/>
      <c r="H334" s="120"/>
      <c r="I334" s="20">
        <f>июн.26!I334+июл.26!F334-июл.26!E334</f>
        <v>1100</v>
      </c>
    </row>
    <row r="335" spans="1:9" x14ac:dyDescent="0.25">
      <c r="A335" s="19"/>
      <c r="B335" s="127">
        <f t="shared" si="5"/>
        <v>332</v>
      </c>
      <c r="C335" s="67"/>
      <c r="D335" s="15"/>
      <c r="E335" s="20"/>
      <c r="F335" s="20"/>
      <c r="G335" s="121"/>
      <c r="H335" s="120"/>
      <c r="I335" s="20">
        <f>июн.26!I335+июл.26!F335-июл.26!E335</f>
        <v>1350</v>
      </c>
    </row>
    <row r="336" spans="1:9" x14ac:dyDescent="0.25">
      <c r="A336" s="19"/>
      <c r="B336" s="127">
        <f t="shared" si="5"/>
        <v>333</v>
      </c>
      <c r="C336" s="67"/>
      <c r="D336" s="15"/>
      <c r="E336" s="20"/>
      <c r="F336" s="20"/>
      <c r="G336" s="121"/>
      <c r="H336" s="120"/>
      <c r="I336" s="20">
        <f>июн.26!I336+июл.26!F336-июл.26!E336</f>
        <v>-4050</v>
      </c>
    </row>
    <row r="337" spans="1:9" x14ac:dyDescent="0.25">
      <c r="A337" s="19"/>
      <c r="B337" s="127">
        <f t="shared" si="5"/>
        <v>334</v>
      </c>
      <c r="C337" s="67"/>
      <c r="D337" s="15"/>
      <c r="E337" s="20"/>
      <c r="F337" s="20"/>
      <c r="G337" s="121"/>
      <c r="H337" s="120"/>
      <c r="I337" s="20">
        <f>июн.26!I337+июл.26!F337-июл.26!E337</f>
        <v>0</v>
      </c>
    </row>
    <row r="338" spans="1:9" x14ac:dyDescent="0.25">
      <c r="A338" s="19"/>
      <c r="B338" s="127">
        <f t="shared" si="5"/>
        <v>335</v>
      </c>
      <c r="C338" s="67"/>
      <c r="D338" s="15"/>
      <c r="E338" s="20"/>
      <c r="F338" s="20"/>
      <c r="G338" s="121"/>
      <c r="H338" s="120"/>
      <c r="I338" s="20">
        <f>июн.26!I338+июл.26!F338-июл.26!E338</f>
        <v>-17400</v>
      </c>
    </row>
    <row r="339" spans="1:9" x14ac:dyDescent="0.25">
      <c r="A339" s="19"/>
      <c r="B339" s="127">
        <f t="shared" si="5"/>
        <v>336</v>
      </c>
      <c r="C339" s="67"/>
      <c r="D339" s="15"/>
      <c r="E339" s="20"/>
      <c r="F339" s="20"/>
      <c r="G339" s="121"/>
      <c r="H339" s="120"/>
      <c r="I339" s="20">
        <f>июн.26!I339+июл.26!F339-июл.26!E339</f>
        <v>300</v>
      </c>
    </row>
    <row r="340" spans="1:9" x14ac:dyDescent="0.25">
      <c r="A340" s="19"/>
      <c r="B340" s="127">
        <f t="shared" si="5"/>
        <v>337</v>
      </c>
      <c r="C340" s="67"/>
      <c r="D340" s="15"/>
      <c r="E340" s="20"/>
      <c r="F340" s="20"/>
      <c r="G340" s="121"/>
      <c r="H340" s="120"/>
      <c r="I340" s="20">
        <f>июн.26!I340+июл.26!F340-июл.26!E340</f>
        <v>-8100</v>
      </c>
    </row>
    <row r="341" spans="1:9" x14ac:dyDescent="0.25">
      <c r="A341" s="19"/>
      <c r="B341" s="127">
        <f t="shared" si="5"/>
        <v>338</v>
      </c>
      <c r="C341" s="67"/>
      <c r="D341" s="15"/>
      <c r="E341" s="20"/>
      <c r="F341" s="20"/>
      <c r="G341" s="121"/>
      <c r="H341" s="120"/>
      <c r="I341" s="20">
        <f>июн.26!I341+июл.26!F341-июл.26!E341</f>
        <v>-2700</v>
      </c>
    </row>
    <row r="342" spans="1:9" x14ac:dyDescent="0.25">
      <c r="A342" s="19"/>
      <c r="B342" s="127">
        <f t="shared" si="5"/>
        <v>339</v>
      </c>
      <c r="C342" s="67"/>
      <c r="D342" s="15"/>
      <c r="E342" s="20"/>
      <c r="F342" s="20"/>
      <c r="G342" s="121"/>
      <c r="H342" s="120"/>
      <c r="I342" s="20">
        <f>июн.26!I342+июл.26!F342-июл.26!E342</f>
        <v>-2700</v>
      </c>
    </row>
    <row r="343" spans="1:9" x14ac:dyDescent="0.25">
      <c r="A343" s="19"/>
      <c r="B343" s="127">
        <f t="shared" si="5"/>
        <v>340</v>
      </c>
      <c r="C343" s="67"/>
      <c r="D343" s="15"/>
      <c r="E343" s="20"/>
      <c r="F343" s="20"/>
      <c r="G343" s="121"/>
      <c r="H343" s="120"/>
      <c r="I343" s="20">
        <f>июн.26!I343+июл.26!F343-июл.26!E343</f>
        <v>0</v>
      </c>
    </row>
    <row r="344" spans="1:9" x14ac:dyDescent="0.25">
      <c r="A344" s="19"/>
      <c r="B344" s="127">
        <f t="shared" si="5"/>
        <v>341</v>
      </c>
      <c r="C344" s="67"/>
      <c r="D344" s="15"/>
      <c r="E344" s="20"/>
      <c r="F344" s="20"/>
      <c r="G344" s="121"/>
      <c r="H344" s="120"/>
      <c r="I344" s="20">
        <f>июн.26!I344+июл.26!F344-июл.26!E344</f>
        <v>-8100</v>
      </c>
    </row>
    <row r="345" spans="1:9" x14ac:dyDescent="0.25">
      <c r="A345" s="19"/>
      <c r="B345" s="127">
        <f t="shared" si="5"/>
        <v>342</v>
      </c>
      <c r="C345" s="67"/>
      <c r="D345" s="15"/>
      <c r="E345" s="20"/>
      <c r="F345" s="20"/>
      <c r="G345" s="121"/>
      <c r="H345" s="120"/>
      <c r="I345" s="20">
        <f>июн.26!I345+июл.26!F345-июл.26!E345</f>
        <v>-4055</v>
      </c>
    </row>
    <row r="346" spans="1:9" x14ac:dyDescent="0.25">
      <c r="A346" s="19"/>
      <c r="B346" s="127">
        <f t="shared" si="5"/>
        <v>343</v>
      </c>
      <c r="C346" s="67"/>
      <c r="D346" s="15"/>
      <c r="E346" s="20"/>
      <c r="F346" s="20"/>
      <c r="G346" s="121"/>
      <c r="H346" s="120"/>
      <c r="I346" s="20">
        <f>июн.26!I346+июл.26!F346-июл.26!E346</f>
        <v>-16250</v>
      </c>
    </row>
    <row r="347" spans="1:9" x14ac:dyDescent="0.25">
      <c r="A347" s="19"/>
      <c r="B347" s="127">
        <f t="shared" si="5"/>
        <v>344</v>
      </c>
      <c r="C347" s="67"/>
      <c r="D347" s="15"/>
      <c r="E347" s="20"/>
      <c r="F347" s="20"/>
      <c r="G347" s="121"/>
      <c r="H347" s="120"/>
      <c r="I347" s="20">
        <f>июн.26!I347+июл.26!F347-июл.26!E347</f>
        <v>-5400</v>
      </c>
    </row>
    <row r="348" spans="1:9" x14ac:dyDescent="0.25">
      <c r="A348" s="19"/>
      <c r="B348" s="127">
        <f t="shared" si="5"/>
        <v>345</v>
      </c>
      <c r="C348" s="67"/>
      <c r="D348" s="15"/>
      <c r="E348" s="20"/>
      <c r="F348" s="20"/>
      <c r="G348" s="121"/>
      <c r="H348" s="120"/>
      <c r="I348" s="20">
        <f>июн.26!I348+июл.26!F348-июл.26!E348</f>
        <v>-18900</v>
      </c>
    </row>
    <row r="349" spans="1:9" x14ac:dyDescent="0.25">
      <c r="A349" s="19"/>
      <c r="B349" s="127">
        <f t="shared" si="5"/>
        <v>346</v>
      </c>
      <c r="C349" s="67"/>
      <c r="D349" s="15"/>
      <c r="E349" s="20"/>
      <c r="F349" s="20"/>
      <c r="G349" s="121"/>
      <c r="H349" s="120"/>
      <c r="I349" s="20">
        <f>июн.26!I349+июл.26!F349-июл.26!E349</f>
        <v>-8600</v>
      </c>
    </row>
    <row r="350" spans="1:9" x14ac:dyDescent="0.25">
      <c r="A350" s="19"/>
      <c r="B350" s="127">
        <f t="shared" si="5"/>
        <v>347</v>
      </c>
      <c r="C350" s="67"/>
      <c r="D350" s="15"/>
      <c r="E350" s="20"/>
      <c r="F350" s="20"/>
      <c r="G350" s="121"/>
      <c r="H350" s="120"/>
      <c r="I350" s="20">
        <f>июн.26!I350+июл.26!F350-июл.26!E350</f>
        <v>-18900</v>
      </c>
    </row>
    <row r="351" spans="1:9" x14ac:dyDescent="0.25">
      <c r="A351" s="19"/>
      <c r="B351" s="127">
        <f t="shared" si="5"/>
        <v>348</v>
      </c>
      <c r="C351" s="67"/>
      <c r="D351" s="15"/>
      <c r="E351" s="20"/>
      <c r="F351" s="20"/>
      <c r="G351" s="121"/>
      <c r="H351" s="120"/>
      <c r="I351" s="20">
        <f>июн.26!I351+июл.26!F351-июл.26!E351</f>
        <v>-1050</v>
      </c>
    </row>
    <row r="352" spans="1:9" x14ac:dyDescent="0.25">
      <c r="A352" s="19"/>
      <c r="B352" s="127">
        <f t="shared" si="5"/>
        <v>349</v>
      </c>
      <c r="C352" s="67"/>
      <c r="D352" s="15"/>
      <c r="E352" s="20"/>
      <c r="F352" s="20"/>
      <c r="G352" s="121"/>
      <c r="H352" s="120"/>
      <c r="I352" s="20">
        <f>июн.26!I352+июл.26!F352-июл.26!E352</f>
        <v>-2700</v>
      </c>
    </row>
    <row r="353" spans="1:9" x14ac:dyDescent="0.25">
      <c r="A353" s="19"/>
      <c r="B353" s="127">
        <v>350</v>
      </c>
      <c r="C353" s="67"/>
      <c r="D353" s="15"/>
      <c r="E353" s="20"/>
      <c r="F353" s="20"/>
      <c r="G353" s="121"/>
      <c r="H353" s="120"/>
      <c r="I353" s="20">
        <f>июн.26!I353+июл.26!F353-июл.26!E353</f>
        <v>-2700</v>
      </c>
    </row>
    <row r="354" spans="1:9" x14ac:dyDescent="0.25">
      <c r="A354" s="19"/>
      <c r="B354" s="127">
        <v>351</v>
      </c>
      <c r="C354" s="67"/>
      <c r="D354" s="15"/>
      <c r="E354" s="20"/>
      <c r="F354" s="20"/>
      <c r="G354" s="121"/>
      <c r="H354" s="120"/>
      <c r="I354" s="20">
        <f>июн.26!I354+июл.26!F354-июл.26!E354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5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57B51-5E6F-4388-AA8C-99973A0F4DE0}">
  <sheetPr codeName="Лист22">
    <tabColor theme="2" tint="-0.499984740745262"/>
  </sheetPr>
  <dimension ref="A1:I542"/>
  <sheetViews>
    <sheetView workbookViewId="0">
      <selection activeCell="I6" sqref="I6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27" t="s">
        <v>4</v>
      </c>
      <c r="C3" s="173">
        <v>46235</v>
      </c>
      <c r="D3" s="174"/>
      <c r="E3" s="174"/>
      <c r="F3" s="174"/>
      <c r="G3" s="175"/>
      <c r="H3" s="174"/>
      <c r="I3" s="174"/>
    </row>
    <row r="4" spans="1:9" x14ac:dyDescent="0.25">
      <c r="A4" s="16" t="s">
        <v>5</v>
      </c>
      <c r="B4" s="14" t="s">
        <v>6</v>
      </c>
      <c r="C4" s="174"/>
      <c r="D4" s="174"/>
      <c r="E4" s="174"/>
      <c r="F4" s="174"/>
      <c r="G4" s="175"/>
      <c r="H4" s="174"/>
      <c r="I4" s="174"/>
    </row>
    <row r="5" spans="1:9" s="133" customFormat="1" ht="28.5" x14ac:dyDescent="0.25">
      <c r="A5" s="131"/>
      <c r="B5" s="131" t="s">
        <v>8</v>
      </c>
      <c r="C5" s="131" t="s">
        <v>9</v>
      </c>
      <c r="D5" s="131" t="s">
        <v>54</v>
      </c>
      <c r="E5" s="131" t="s">
        <v>55</v>
      </c>
      <c r="F5" s="131" t="s">
        <v>12</v>
      </c>
      <c r="G5" s="131" t="s">
        <v>56</v>
      </c>
      <c r="H5" s="131" t="s">
        <v>57</v>
      </c>
      <c r="I5" s="132" t="s">
        <v>58</v>
      </c>
    </row>
    <row r="6" spans="1:9" x14ac:dyDescent="0.25">
      <c r="A6" s="19"/>
      <c r="B6" s="127">
        <v>1</v>
      </c>
      <c r="C6" s="68"/>
      <c r="D6" s="15"/>
      <c r="E6" s="20"/>
      <c r="F6" s="20"/>
      <c r="G6" s="121"/>
      <c r="H6" s="120"/>
      <c r="I6" s="20">
        <f>июл.26!I6+авг.26!F6-авг.26!E6</f>
        <v>-5400</v>
      </c>
    </row>
    <row r="7" spans="1:9" x14ac:dyDescent="0.25">
      <c r="A7" s="19"/>
      <c r="B7" s="127">
        <v>2</v>
      </c>
      <c r="C7" s="68"/>
      <c r="D7" s="15"/>
      <c r="E7" s="20"/>
      <c r="F7" s="20"/>
      <c r="G7" s="121"/>
      <c r="H7" s="120"/>
      <c r="I7" s="20">
        <f>июл.26!I7+авг.26!F7-авг.26!E7</f>
        <v>-1350</v>
      </c>
    </row>
    <row r="8" spans="1:9" x14ac:dyDescent="0.25">
      <c r="A8" s="19"/>
      <c r="B8" s="127">
        <v>3</v>
      </c>
      <c r="C8" s="68"/>
      <c r="D8" s="15"/>
      <c r="E8" s="20"/>
      <c r="F8" s="20"/>
      <c r="G8" s="121"/>
      <c r="H8" s="120"/>
      <c r="I8" s="20">
        <f>июл.26!I8+авг.26!F8-авг.26!E8</f>
        <v>-1350</v>
      </c>
    </row>
    <row r="9" spans="1:9" x14ac:dyDescent="0.25">
      <c r="A9" s="19"/>
      <c r="B9" s="127">
        <v>4</v>
      </c>
      <c r="C9" s="68"/>
      <c r="D9" s="15"/>
      <c r="E9" s="20"/>
      <c r="F9" s="20"/>
      <c r="G9" s="121"/>
      <c r="H9" s="120"/>
      <c r="I9" s="20">
        <f>июл.26!I9+авг.26!F9-авг.26!E9</f>
        <v>-2177</v>
      </c>
    </row>
    <row r="10" spans="1:9" x14ac:dyDescent="0.25">
      <c r="A10" s="19"/>
      <c r="B10" s="127">
        <v>5</v>
      </c>
      <c r="C10" s="68"/>
      <c r="D10" s="15"/>
      <c r="E10" s="20"/>
      <c r="F10" s="20"/>
      <c r="G10" s="121"/>
      <c r="H10" s="120"/>
      <c r="I10" s="20">
        <f>июл.26!I10+авг.26!F10-авг.26!E10</f>
        <v>550</v>
      </c>
    </row>
    <row r="11" spans="1:9" x14ac:dyDescent="0.25">
      <c r="A11" s="19"/>
      <c r="B11" s="127">
        <v>6</v>
      </c>
      <c r="C11" s="67"/>
      <c r="D11" s="15"/>
      <c r="E11" s="20"/>
      <c r="F11" s="20"/>
      <c r="G11" s="121"/>
      <c r="H11" s="120"/>
      <c r="I11" s="20">
        <f>июл.26!I11+авг.26!F11-авг.26!E11</f>
        <v>-18900</v>
      </c>
    </row>
    <row r="12" spans="1:9" x14ac:dyDescent="0.25">
      <c r="A12" s="19"/>
      <c r="B12" s="127">
        <v>7</v>
      </c>
      <c r="C12" s="68"/>
      <c r="D12" s="15"/>
      <c r="E12" s="20"/>
      <c r="F12" s="20"/>
      <c r="G12" s="121"/>
      <c r="H12" s="120"/>
      <c r="I12" s="20">
        <f>июл.26!I12+авг.26!F12-авг.26!E12</f>
        <v>11600</v>
      </c>
    </row>
    <row r="13" spans="1:9" x14ac:dyDescent="0.25">
      <c r="A13" s="19"/>
      <c r="B13" s="127">
        <v>8</v>
      </c>
      <c r="C13" s="67"/>
      <c r="D13" s="15"/>
      <c r="E13" s="20"/>
      <c r="F13" s="20"/>
      <c r="G13" s="121"/>
      <c r="H13" s="120"/>
      <c r="I13" s="20">
        <f>июл.26!I13+авг.26!F13-авг.26!E13</f>
        <v>-1350</v>
      </c>
    </row>
    <row r="14" spans="1:9" x14ac:dyDescent="0.25">
      <c r="A14" s="22"/>
      <c r="B14" s="127" t="s">
        <v>17</v>
      </c>
      <c r="C14" s="68"/>
      <c r="D14" s="15"/>
      <c r="E14" s="20"/>
      <c r="F14" s="20"/>
      <c r="G14" s="121"/>
      <c r="H14" s="120"/>
      <c r="I14" s="20">
        <f>июл.26!I14+авг.26!F14-авг.26!E14</f>
        <v>-56700</v>
      </c>
    </row>
    <row r="15" spans="1:9" x14ac:dyDescent="0.25">
      <c r="A15" s="22"/>
      <c r="B15" s="127">
        <v>11</v>
      </c>
      <c r="C15" s="67"/>
      <c r="D15" s="15"/>
      <c r="E15" s="20"/>
      <c r="F15" s="20"/>
      <c r="G15" s="121"/>
      <c r="H15" s="120"/>
      <c r="I15" s="20">
        <f>июл.26!I15+авг.26!F15-авг.26!E15</f>
        <v>-5400</v>
      </c>
    </row>
    <row r="16" spans="1:9" x14ac:dyDescent="0.25">
      <c r="A16" s="19"/>
      <c r="B16" s="127">
        <v>12</v>
      </c>
      <c r="C16" s="67"/>
      <c r="D16" s="15"/>
      <c r="E16" s="20"/>
      <c r="F16" s="20"/>
      <c r="G16" s="121"/>
      <c r="H16" s="120"/>
      <c r="I16" s="20">
        <f>июл.26!I16+авг.26!F16-авг.26!E16</f>
        <v>-2700</v>
      </c>
    </row>
    <row r="17" spans="1:9" x14ac:dyDescent="0.25">
      <c r="A17" s="22"/>
      <c r="B17" s="127">
        <v>13</v>
      </c>
      <c r="C17" s="67"/>
      <c r="D17" s="15"/>
      <c r="E17" s="20"/>
      <c r="F17" s="20"/>
      <c r="G17" s="121"/>
      <c r="H17" s="120"/>
      <c r="I17" s="20">
        <f>июл.26!I17+авг.26!F17-авг.26!E17</f>
        <v>-4050</v>
      </c>
    </row>
    <row r="18" spans="1:9" x14ac:dyDescent="0.25">
      <c r="A18" s="22"/>
      <c r="B18" s="127">
        <v>14</v>
      </c>
      <c r="C18" s="67"/>
      <c r="D18" s="15"/>
      <c r="E18" s="20"/>
      <c r="F18" s="20"/>
      <c r="G18" s="121"/>
      <c r="H18" s="120"/>
      <c r="I18" s="20">
        <f>июл.26!I18+авг.26!F18-авг.26!E18</f>
        <v>-2700</v>
      </c>
    </row>
    <row r="19" spans="1:9" x14ac:dyDescent="0.25">
      <c r="A19" s="22"/>
      <c r="B19" s="127" t="s">
        <v>18</v>
      </c>
      <c r="C19" s="67"/>
      <c r="D19" s="15"/>
      <c r="E19" s="20"/>
      <c r="F19" s="20"/>
      <c r="G19" s="121"/>
      <c r="H19" s="120"/>
      <c r="I19" s="20">
        <f>июл.26!I19+авг.26!F19-авг.26!E19</f>
        <v>-1350</v>
      </c>
    </row>
    <row r="20" spans="1:9" x14ac:dyDescent="0.25">
      <c r="A20" s="22"/>
      <c r="B20" s="127">
        <v>17</v>
      </c>
      <c r="C20" s="67"/>
      <c r="D20" s="15"/>
      <c r="E20" s="20"/>
      <c r="F20" s="20"/>
      <c r="G20" s="121"/>
      <c r="H20" s="120"/>
      <c r="I20" s="20">
        <f>июл.26!I20+авг.26!F20-авг.26!E20</f>
        <v>-1350</v>
      </c>
    </row>
    <row r="21" spans="1:9" x14ac:dyDescent="0.25">
      <c r="A21" s="22"/>
      <c r="B21" s="127">
        <v>18</v>
      </c>
      <c r="C21" s="67"/>
      <c r="D21" s="15"/>
      <c r="E21" s="20"/>
      <c r="F21" s="20"/>
      <c r="G21" s="121"/>
      <c r="H21" s="120"/>
      <c r="I21" s="20">
        <f>июл.26!I21+авг.26!F21-авг.26!E21</f>
        <v>-2700</v>
      </c>
    </row>
    <row r="22" spans="1:9" x14ac:dyDescent="0.25">
      <c r="A22" s="19"/>
      <c r="B22" s="127">
        <v>19</v>
      </c>
      <c r="C22" s="67"/>
      <c r="D22" s="15"/>
      <c r="E22" s="20"/>
      <c r="F22" s="20"/>
      <c r="G22" s="121"/>
      <c r="H22" s="120"/>
      <c r="I22" s="20">
        <f>июл.26!I22+авг.26!F22-авг.26!E22</f>
        <v>-1350</v>
      </c>
    </row>
    <row r="23" spans="1:9" x14ac:dyDescent="0.25">
      <c r="A23" s="22"/>
      <c r="B23" s="127">
        <v>20</v>
      </c>
      <c r="C23" s="67"/>
      <c r="D23" s="15"/>
      <c r="E23" s="20"/>
      <c r="F23" s="20"/>
      <c r="G23" s="121"/>
      <c r="H23" s="120"/>
      <c r="I23" s="20">
        <f>июл.26!I23+авг.26!F23-авг.26!E23</f>
        <v>-5400</v>
      </c>
    </row>
    <row r="24" spans="1:9" x14ac:dyDescent="0.25">
      <c r="A24" s="22"/>
      <c r="B24" s="127">
        <v>21</v>
      </c>
      <c r="C24" s="67"/>
      <c r="D24" s="15"/>
      <c r="E24" s="20"/>
      <c r="F24" s="20"/>
      <c r="G24" s="121"/>
      <c r="H24" s="120"/>
      <c r="I24" s="20">
        <f>июл.26!I24+авг.26!F24-авг.26!E24</f>
        <v>-2700</v>
      </c>
    </row>
    <row r="25" spans="1:9" x14ac:dyDescent="0.25">
      <c r="A25" s="22"/>
      <c r="B25" s="127">
        <v>22</v>
      </c>
      <c r="C25" s="67"/>
      <c r="D25" s="15"/>
      <c r="E25" s="20"/>
      <c r="F25" s="20"/>
      <c r="G25" s="121"/>
      <c r="H25" s="120"/>
      <c r="I25" s="20">
        <f>июл.26!I25+авг.26!F25-авг.26!E25</f>
        <v>-2700</v>
      </c>
    </row>
    <row r="26" spans="1:9" x14ac:dyDescent="0.25">
      <c r="A26" s="22"/>
      <c r="B26" s="127" t="s">
        <v>19</v>
      </c>
      <c r="C26" s="67"/>
      <c r="D26" s="15"/>
      <c r="E26" s="20"/>
      <c r="F26" s="20"/>
      <c r="G26" s="121"/>
      <c r="H26" s="120"/>
      <c r="I26" s="20">
        <f>июл.26!I26+авг.26!F26-авг.26!E26</f>
        <v>-37800</v>
      </c>
    </row>
    <row r="27" spans="1:9" x14ac:dyDescent="0.25">
      <c r="A27" s="19"/>
      <c r="B27" s="127">
        <v>25</v>
      </c>
      <c r="C27" s="67"/>
      <c r="D27" s="15"/>
      <c r="E27" s="20"/>
      <c r="F27" s="20"/>
      <c r="G27" s="121"/>
      <c r="H27" s="120"/>
      <c r="I27" s="20">
        <f>июл.26!I27+авг.26!F27-авг.26!E27</f>
        <v>-2700</v>
      </c>
    </row>
    <row r="28" spans="1:9" x14ac:dyDescent="0.25">
      <c r="A28" s="22"/>
      <c r="B28" s="127">
        <v>26</v>
      </c>
      <c r="C28" s="67"/>
      <c r="D28" s="15"/>
      <c r="E28" s="20"/>
      <c r="F28" s="20"/>
      <c r="G28" s="121"/>
      <c r="H28" s="120"/>
      <c r="I28" s="20">
        <f>июл.26!I28+авг.26!F28-авг.26!E28</f>
        <v>1350</v>
      </c>
    </row>
    <row r="29" spans="1:9" x14ac:dyDescent="0.25">
      <c r="A29" s="22"/>
      <c r="B29" s="127">
        <v>27</v>
      </c>
      <c r="C29" s="67"/>
      <c r="D29" s="15"/>
      <c r="E29" s="20"/>
      <c r="F29" s="20"/>
      <c r="G29" s="121"/>
      <c r="H29" s="120"/>
      <c r="I29" s="20">
        <f>июл.26!I29+авг.26!F29-авг.26!E29</f>
        <v>1350</v>
      </c>
    </row>
    <row r="30" spans="1:9" x14ac:dyDescent="0.25">
      <c r="A30" s="22"/>
      <c r="B30" s="127">
        <v>28</v>
      </c>
      <c r="C30" s="67"/>
      <c r="D30" s="15"/>
      <c r="E30" s="20"/>
      <c r="F30" s="20"/>
      <c r="G30" s="121"/>
      <c r="H30" s="120"/>
      <c r="I30" s="20">
        <f>июл.26!I30+авг.26!F30-авг.26!E30</f>
        <v>0</v>
      </c>
    </row>
    <row r="31" spans="1:9" x14ac:dyDescent="0.25">
      <c r="A31" s="22"/>
      <c r="B31" s="127">
        <v>29</v>
      </c>
      <c r="C31" s="67"/>
      <c r="D31" s="15"/>
      <c r="E31" s="20"/>
      <c r="F31" s="20"/>
      <c r="G31" s="121"/>
      <c r="H31" s="120"/>
      <c r="I31" s="20">
        <f>июл.26!I31+авг.26!F31-авг.26!E31</f>
        <v>-5400</v>
      </c>
    </row>
    <row r="32" spans="1:9" x14ac:dyDescent="0.25">
      <c r="A32" s="19"/>
      <c r="B32" s="127" t="s">
        <v>20</v>
      </c>
      <c r="C32" s="67"/>
      <c r="D32" s="15"/>
      <c r="E32" s="20"/>
      <c r="F32" s="20"/>
      <c r="G32" s="121"/>
      <c r="H32" s="120"/>
      <c r="I32" s="20">
        <f>июл.26!I32+авг.26!F32-авг.26!E32</f>
        <v>-8100</v>
      </c>
    </row>
    <row r="33" spans="1:9" x14ac:dyDescent="0.25">
      <c r="A33" s="19"/>
      <c r="B33" s="127">
        <v>32</v>
      </c>
      <c r="C33" s="67"/>
      <c r="D33" s="15"/>
      <c r="E33" s="20"/>
      <c r="F33" s="20"/>
      <c r="G33" s="121"/>
      <c r="H33" s="120"/>
      <c r="I33" s="20">
        <f>июл.26!I33+авг.26!F33-авг.26!E33</f>
        <v>9500</v>
      </c>
    </row>
    <row r="34" spans="1:9" x14ac:dyDescent="0.25">
      <c r="A34" s="22"/>
      <c r="B34" s="127">
        <v>34</v>
      </c>
      <c r="C34" s="67"/>
      <c r="D34" s="15"/>
      <c r="E34" s="20"/>
      <c r="F34" s="20"/>
      <c r="G34" s="121"/>
      <c r="H34" s="120"/>
      <c r="I34" s="20">
        <f>июл.26!I34+авг.26!F34-авг.26!E34</f>
        <v>-2400</v>
      </c>
    </row>
    <row r="35" spans="1:9" x14ac:dyDescent="0.25">
      <c r="A35" s="22"/>
      <c r="B35" s="127">
        <v>35</v>
      </c>
      <c r="C35" s="67"/>
      <c r="D35" s="15"/>
      <c r="E35" s="20"/>
      <c r="F35" s="20"/>
      <c r="G35" s="121"/>
      <c r="H35" s="120"/>
      <c r="I35" s="20">
        <f>июл.26!I35+авг.26!F35-авг.26!E35</f>
        <v>9450</v>
      </c>
    </row>
    <row r="36" spans="1:9" x14ac:dyDescent="0.25">
      <c r="A36" s="22"/>
      <c r="B36" s="127">
        <v>36</v>
      </c>
      <c r="C36" s="67"/>
      <c r="D36" s="15"/>
      <c r="E36" s="20"/>
      <c r="F36" s="20"/>
      <c r="G36" s="121"/>
      <c r="H36" s="120"/>
      <c r="I36" s="20">
        <f>июл.26!I36+авг.26!F36-авг.26!E36</f>
        <v>-4050</v>
      </c>
    </row>
    <row r="37" spans="1:9" x14ac:dyDescent="0.25">
      <c r="A37" s="22"/>
      <c r="B37" s="127">
        <v>37</v>
      </c>
      <c r="C37" s="67"/>
      <c r="D37" s="15"/>
      <c r="E37" s="20"/>
      <c r="F37" s="20"/>
      <c r="G37" s="121"/>
      <c r="H37" s="120"/>
      <c r="I37" s="20">
        <f>июл.26!I37+авг.26!F37-авг.26!E37</f>
        <v>-11400</v>
      </c>
    </row>
    <row r="38" spans="1:9" x14ac:dyDescent="0.25">
      <c r="A38" s="22"/>
      <c r="B38" s="127" t="s">
        <v>21</v>
      </c>
      <c r="C38" s="67"/>
      <c r="D38" s="15"/>
      <c r="E38" s="20"/>
      <c r="F38" s="20"/>
      <c r="G38" s="121"/>
      <c r="H38" s="120"/>
      <c r="I38" s="20">
        <f>июл.26!I38+авг.26!F38-авг.26!E38</f>
        <v>-1000</v>
      </c>
    </row>
    <row r="39" spans="1:9" x14ac:dyDescent="0.25">
      <c r="A39" s="23"/>
      <c r="B39" s="127">
        <v>38</v>
      </c>
      <c r="C39" s="68"/>
      <c r="D39" s="15"/>
      <c r="E39" s="20"/>
      <c r="F39" s="20"/>
      <c r="G39" s="121"/>
      <c r="H39" s="120"/>
      <c r="I39" s="20">
        <f>июл.26!I39+авг.26!F39-авг.26!E39</f>
        <v>-3150</v>
      </c>
    </row>
    <row r="40" spans="1:9" x14ac:dyDescent="0.25">
      <c r="A40" s="23"/>
      <c r="B40" s="127">
        <v>39</v>
      </c>
      <c r="C40" s="68"/>
      <c r="D40" s="15"/>
      <c r="E40" s="20"/>
      <c r="F40" s="20"/>
      <c r="G40" s="121"/>
      <c r="H40" s="120"/>
      <c r="I40" s="20">
        <f>июл.26!I40+авг.26!F40-авг.26!E40</f>
        <v>-4050</v>
      </c>
    </row>
    <row r="41" spans="1:9" x14ac:dyDescent="0.25">
      <c r="A41" s="23"/>
      <c r="B41" s="127">
        <v>40</v>
      </c>
      <c r="C41" s="68"/>
      <c r="D41" s="15"/>
      <c r="E41" s="20"/>
      <c r="F41" s="20"/>
      <c r="G41" s="121"/>
      <c r="H41" s="120"/>
      <c r="I41" s="20">
        <f>июл.26!I41+авг.26!F41-авг.26!E41</f>
        <v>1350</v>
      </c>
    </row>
    <row r="42" spans="1:9" x14ac:dyDescent="0.25">
      <c r="A42" s="23"/>
      <c r="B42" s="127">
        <v>41</v>
      </c>
      <c r="C42" s="68"/>
      <c r="D42" s="15"/>
      <c r="E42" s="20"/>
      <c r="F42" s="20"/>
      <c r="G42" s="121"/>
      <c r="H42" s="120"/>
      <c r="I42" s="20">
        <f>июл.26!I42+авг.26!F42-авг.26!E42</f>
        <v>-2700</v>
      </c>
    </row>
    <row r="43" spans="1:9" x14ac:dyDescent="0.25">
      <c r="A43" s="23"/>
      <c r="B43" s="127">
        <v>42</v>
      </c>
      <c r="C43" s="67"/>
      <c r="D43" s="15"/>
      <c r="E43" s="20"/>
      <c r="F43" s="20"/>
      <c r="G43" s="121"/>
      <c r="H43" s="120"/>
      <c r="I43" s="20">
        <f>июл.26!I43+авг.26!F43-авг.26!E43</f>
        <v>-2700</v>
      </c>
    </row>
    <row r="44" spans="1:9" x14ac:dyDescent="0.25">
      <c r="A44" s="23"/>
      <c r="B44" s="127">
        <v>43</v>
      </c>
      <c r="C44" s="68"/>
      <c r="D44" s="15"/>
      <c r="E44" s="20"/>
      <c r="F44" s="20"/>
      <c r="G44" s="121"/>
      <c r="H44" s="120"/>
      <c r="I44" s="20">
        <f>июл.26!I44+авг.26!F44-авг.26!E44</f>
        <v>-2700</v>
      </c>
    </row>
    <row r="45" spans="1:9" x14ac:dyDescent="0.25">
      <c r="A45" s="23"/>
      <c r="B45" s="127">
        <v>44</v>
      </c>
      <c r="C45" s="68"/>
      <c r="D45" s="15"/>
      <c r="E45" s="20"/>
      <c r="F45" s="20"/>
      <c r="G45" s="121"/>
      <c r="H45" s="120"/>
      <c r="I45" s="20">
        <f>июл.26!I45+авг.26!F45-авг.26!E45</f>
        <v>0</v>
      </c>
    </row>
    <row r="46" spans="1:9" x14ac:dyDescent="0.25">
      <c r="A46" s="23"/>
      <c r="B46" s="127">
        <v>45</v>
      </c>
      <c r="C46" s="68"/>
      <c r="D46" s="15"/>
      <c r="E46" s="20"/>
      <c r="F46" s="20"/>
      <c r="G46" s="121"/>
      <c r="H46" s="120"/>
      <c r="I46" s="20">
        <f>июл.26!I46+авг.26!F46-авг.26!E46</f>
        <v>3450</v>
      </c>
    </row>
    <row r="47" spans="1:9" x14ac:dyDescent="0.25">
      <c r="A47" s="23"/>
      <c r="B47" s="127">
        <v>46</v>
      </c>
      <c r="C47" s="68"/>
      <c r="D47" s="15"/>
      <c r="E47" s="20"/>
      <c r="F47" s="20"/>
      <c r="G47" s="121"/>
      <c r="H47" s="120"/>
      <c r="I47" s="20">
        <f>июл.26!I47+авг.26!F47-авг.26!E47</f>
        <v>-2700</v>
      </c>
    </row>
    <row r="48" spans="1:9" x14ac:dyDescent="0.25">
      <c r="A48" s="23"/>
      <c r="B48" s="127">
        <v>47</v>
      </c>
      <c r="C48" s="68"/>
      <c r="D48" s="15"/>
      <c r="E48" s="20"/>
      <c r="F48" s="20"/>
      <c r="G48" s="121"/>
      <c r="H48" s="120"/>
      <c r="I48" s="20">
        <f>июл.26!I48+авг.26!F48-авг.26!E48</f>
        <v>-2700</v>
      </c>
    </row>
    <row r="49" spans="1:9" x14ac:dyDescent="0.25">
      <c r="A49" s="23"/>
      <c r="B49" s="127">
        <v>48</v>
      </c>
      <c r="C49" s="68"/>
      <c r="D49" s="15"/>
      <c r="E49" s="20"/>
      <c r="F49" s="20"/>
      <c r="G49" s="121"/>
      <c r="H49" s="120"/>
      <c r="I49" s="20">
        <f>июл.26!I49+авг.26!F49-авг.26!E49</f>
        <v>-2700</v>
      </c>
    </row>
    <row r="50" spans="1:9" x14ac:dyDescent="0.25">
      <c r="A50" s="22"/>
      <c r="B50" s="127">
        <v>49</v>
      </c>
      <c r="C50" s="68"/>
      <c r="D50" s="15"/>
      <c r="E50" s="20"/>
      <c r="F50" s="20"/>
      <c r="G50" s="121"/>
      <c r="H50" s="120"/>
      <c r="I50" s="20">
        <f>июл.26!I50+авг.26!F50-авг.26!E50</f>
        <v>-2700</v>
      </c>
    </row>
    <row r="51" spans="1:9" x14ac:dyDescent="0.25">
      <c r="A51" s="22"/>
      <c r="B51" s="127" t="s">
        <v>22</v>
      </c>
      <c r="C51" s="68"/>
      <c r="D51" s="15"/>
      <c r="E51" s="20"/>
      <c r="F51" s="20"/>
      <c r="G51" s="121"/>
      <c r="H51" s="120"/>
      <c r="I51" s="20">
        <f>июл.26!I51+авг.26!F51-авг.26!E51</f>
        <v>-16550</v>
      </c>
    </row>
    <row r="52" spans="1:9" x14ac:dyDescent="0.25">
      <c r="A52" s="22"/>
      <c r="B52" s="127">
        <v>50</v>
      </c>
      <c r="C52" s="68"/>
      <c r="D52" s="15"/>
      <c r="E52" s="20"/>
      <c r="F52" s="20"/>
      <c r="G52" s="121"/>
      <c r="H52" s="120"/>
      <c r="I52" s="20">
        <f>июл.26!I52+авг.26!F52-авг.26!E52</f>
        <v>1350</v>
      </c>
    </row>
    <row r="53" spans="1:9" x14ac:dyDescent="0.25">
      <c r="A53" s="22"/>
      <c r="B53" s="127">
        <v>51</v>
      </c>
      <c r="C53" s="68"/>
      <c r="D53" s="15"/>
      <c r="E53" s="20"/>
      <c r="F53" s="20"/>
      <c r="G53" s="121"/>
      <c r="H53" s="120"/>
      <c r="I53" s="20">
        <f>июл.26!I53+авг.26!F53-авг.26!E53</f>
        <v>-18900</v>
      </c>
    </row>
    <row r="54" spans="1:9" x14ac:dyDescent="0.25">
      <c r="A54" s="22"/>
      <c r="B54" s="127" t="s">
        <v>23</v>
      </c>
      <c r="C54" s="68"/>
      <c r="D54" s="15"/>
      <c r="E54" s="20"/>
      <c r="F54" s="20"/>
      <c r="G54" s="121"/>
      <c r="H54" s="120"/>
      <c r="I54" s="20">
        <f>июл.26!I54+авг.26!F54-авг.26!E54</f>
        <v>-18900</v>
      </c>
    </row>
    <row r="55" spans="1:9" x14ac:dyDescent="0.25">
      <c r="A55" s="22"/>
      <c r="B55" s="127">
        <v>52</v>
      </c>
      <c r="C55" s="68"/>
      <c r="D55" s="15"/>
      <c r="E55" s="20"/>
      <c r="F55" s="20"/>
      <c r="G55" s="121"/>
      <c r="H55" s="120"/>
      <c r="I55" s="20">
        <f>июл.26!I55+авг.26!F55-авг.26!E55</f>
        <v>-18900</v>
      </c>
    </row>
    <row r="56" spans="1:9" x14ac:dyDescent="0.25">
      <c r="A56" s="22"/>
      <c r="B56" s="127">
        <v>53</v>
      </c>
      <c r="C56" s="68"/>
      <c r="D56" s="15"/>
      <c r="E56" s="20"/>
      <c r="F56" s="20"/>
      <c r="G56" s="121"/>
      <c r="H56" s="120"/>
      <c r="I56" s="20">
        <f>июл.26!I56+авг.26!F56-авг.26!E56</f>
        <v>2550</v>
      </c>
    </row>
    <row r="57" spans="1:9" x14ac:dyDescent="0.25">
      <c r="A57" s="22"/>
      <c r="B57" s="127" t="s">
        <v>24</v>
      </c>
      <c r="C57" s="68"/>
      <c r="D57" s="15"/>
      <c r="E57" s="20"/>
      <c r="F57" s="20"/>
      <c r="G57" s="121"/>
      <c r="H57" s="120"/>
      <c r="I57" s="20">
        <f>июл.26!I57+авг.26!F57-авг.26!E57</f>
        <v>-1350</v>
      </c>
    </row>
    <row r="58" spans="1:9" x14ac:dyDescent="0.25">
      <c r="A58" s="22"/>
      <c r="B58" s="127">
        <v>56</v>
      </c>
      <c r="C58" s="67"/>
      <c r="D58" s="15"/>
      <c r="E58" s="20"/>
      <c r="F58" s="20"/>
      <c r="G58" s="121"/>
      <c r="H58" s="120"/>
      <c r="I58" s="20">
        <f>июл.26!I58+авг.26!F58-авг.26!E58</f>
        <v>-5600</v>
      </c>
    </row>
    <row r="59" spans="1:9" x14ac:dyDescent="0.25">
      <c r="A59" s="22"/>
      <c r="B59" s="127">
        <v>57</v>
      </c>
      <c r="C59" s="68"/>
      <c r="D59" s="15"/>
      <c r="E59" s="20"/>
      <c r="F59" s="20"/>
      <c r="G59" s="121"/>
      <c r="H59" s="120"/>
      <c r="I59" s="20">
        <f>июл.26!I59+авг.26!F59-авг.26!E59</f>
        <v>-2700</v>
      </c>
    </row>
    <row r="60" spans="1:9" x14ac:dyDescent="0.25">
      <c r="A60" s="23"/>
      <c r="B60" s="127">
        <v>58</v>
      </c>
      <c r="C60" s="68"/>
      <c r="D60" s="15"/>
      <c r="E60" s="20"/>
      <c r="F60" s="20"/>
      <c r="G60" s="121"/>
      <c r="H60" s="120"/>
      <c r="I60" s="20">
        <f>июл.26!I60+авг.26!F60-авг.26!E60</f>
        <v>-3900</v>
      </c>
    </row>
    <row r="61" spans="1:9" x14ac:dyDescent="0.25">
      <c r="A61" s="19"/>
      <c r="B61" s="127">
        <v>60</v>
      </c>
      <c r="C61" s="68"/>
      <c r="D61" s="15"/>
      <c r="E61" s="20"/>
      <c r="F61" s="20"/>
      <c r="G61" s="121"/>
      <c r="H61" s="120"/>
      <c r="I61" s="20">
        <f>июл.26!I61+авг.26!F61-авг.26!E61</f>
        <v>-2700</v>
      </c>
    </row>
    <row r="62" spans="1:9" x14ac:dyDescent="0.25">
      <c r="A62" s="19"/>
      <c r="B62" s="127">
        <v>61</v>
      </c>
      <c r="C62" s="68"/>
      <c r="D62" s="15"/>
      <c r="E62" s="20"/>
      <c r="F62" s="20"/>
      <c r="G62" s="121"/>
      <c r="H62" s="120"/>
      <c r="I62" s="20">
        <f>июл.26!I62+авг.26!F62-авг.26!E62</f>
        <v>-750</v>
      </c>
    </row>
    <row r="63" spans="1:9" x14ac:dyDescent="0.25">
      <c r="A63" s="19"/>
      <c r="B63" s="127">
        <v>62</v>
      </c>
      <c r="C63" s="68"/>
      <c r="D63" s="15"/>
      <c r="E63" s="20"/>
      <c r="F63" s="20"/>
      <c r="G63" s="121"/>
      <c r="H63" s="120"/>
      <c r="I63" s="20">
        <f>июл.26!I63+авг.26!F63-авг.26!E63</f>
        <v>-2900</v>
      </c>
    </row>
    <row r="64" spans="1:9" x14ac:dyDescent="0.25">
      <c r="A64" s="19"/>
      <c r="B64" s="127">
        <v>63</v>
      </c>
      <c r="C64" s="68"/>
      <c r="D64" s="15"/>
      <c r="E64" s="20"/>
      <c r="F64" s="20"/>
      <c r="G64" s="121"/>
      <c r="H64" s="120"/>
      <c r="I64" s="20">
        <f>июл.26!I64+авг.26!F64-авг.26!E64</f>
        <v>-1350</v>
      </c>
    </row>
    <row r="65" spans="1:9" x14ac:dyDescent="0.25">
      <c r="A65" s="23"/>
      <c r="B65" s="127">
        <v>64</v>
      </c>
      <c r="C65" s="68"/>
      <c r="D65" s="15"/>
      <c r="E65" s="20"/>
      <c r="F65" s="20"/>
      <c r="G65" s="121"/>
      <c r="H65" s="120"/>
      <c r="I65" s="20">
        <f>июл.26!I65+авг.26!F65-авг.26!E65</f>
        <v>0</v>
      </c>
    </row>
    <row r="66" spans="1:9" x14ac:dyDescent="0.25">
      <c r="A66" s="23"/>
      <c r="B66" s="127">
        <v>65.66</v>
      </c>
      <c r="C66" s="68"/>
      <c r="D66" s="15"/>
      <c r="E66" s="20"/>
      <c r="F66" s="20"/>
      <c r="G66" s="121"/>
      <c r="H66" s="120"/>
      <c r="I66" s="20">
        <f>июл.26!I66+авг.26!F66-авг.26!E66</f>
        <v>-5400</v>
      </c>
    </row>
    <row r="67" spans="1:9" x14ac:dyDescent="0.25">
      <c r="A67" s="23"/>
      <c r="B67" s="127">
        <v>67</v>
      </c>
      <c r="C67" s="68"/>
      <c r="D67" s="15"/>
      <c r="E67" s="20"/>
      <c r="F67" s="20"/>
      <c r="G67" s="121"/>
      <c r="H67" s="120"/>
      <c r="I67" s="20">
        <f>июл.26!I67+авг.26!F67-авг.26!E67</f>
        <v>-10800</v>
      </c>
    </row>
    <row r="68" spans="1:9" x14ac:dyDescent="0.25">
      <c r="A68" s="23"/>
      <c r="B68" s="127">
        <v>68</v>
      </c>
      <c r="C68" s="68"/>
      <c r="D68" s="15"/>
      <c r="E68" s="20"/>
      <c r="F68" s="20"/>
      <c r="G68" s="121"/>
      <c r="H68" s="120"/>
      <c r="I68" s="20">
        <f>июл.26!I68+авг.26!F68-авг.26!E68</f>
        <v>-2700</v>
      </c>
    </row>
    <row r="69" spans="1:9" x14ac:dyDescent="0.25">
      <c r="A69" s="23"/>
      <c r="B69" s="127">
        <v>69</v>
      </c>
      <c r="C69" s="68"/>
      <c r="D69" s="15"/>
      <c r="E69" s="20"/>
      <c r="F69" s="20"/>
      <c r="G69" s="121"/>
      <c r="H69" s="120"/>
      <c r="I69" s="20">
        <f>июл.26!I69+авг.26!F69-авг.26!E69</f>
        <v>-1342</v>
      </c>
    </row>
    <row r="70" spans="1:9" x14ac:dyDescent="0.25">
      <c r="A70" s="23"/>
      <c r="B70" s="127">
        <v>70</v>
      </c>
      <c r="C70" s="68"/>
      <c r="D70" s="15"/>
      <c r="E70" s="20"/>
      <c r="F70" s="20"/>
      <c r="G70" s="121"/>
      <c r="H70" s="120"/>
      <c r="I70" s="20">
        <f>июл.26!I70+авг.26!F70-авг.26!E70</f>
        <v>-1320</v>
      </c>
    </row>
    <row r="71" spans="1:9" x14ac:dyDescent="0.25">
      <c r="A71" s="23"/>
      <c r="B71" s="22">
        <v>71</v>
      </c>
      <c r="C71" s="71"/>
      <c r="D71" s="15"/>
      <c r="E71" s="20"/>
      <c r="F71" s="20"/>
      <c r="G71" s="121"/>
      <c r="H71" s="120"/>
      <c r="I71" s="20">
        <f>июл.26!I71+авг.26!F71-авг.26!E71</f>
        <v>-6350</v>
      </c>
    </row>
    <row r="72" spans="1:9" x14ac:dyDescent="0.25">
      <c r="A72" s="23"/>
      <c r="B72" s="127">
        <v>72</v>
      </c>
      <c r="C72" s="67"/>
      <c r="D72" s="15"/>
      <c r="E72" s="20"/>
      <c r="F72" s="20"/>
      <c r="G72" s="121"/>
      <c r="H72" s="120"/>
      <c r="I72" s="20">
        <f>июл.26!I72+авг.26!F72-авг.26!E72</f>
        <v>-2700</v>
      </c>
    </row>
    <row r="73" spans="1:9" x14ac:dyDescent="0.25">
      <c r="A73" s="23"/>
      <c r="B73" s="127">
        <v>73</v>
      </c>
      <c r="C73" s="68"/>
      <c r="D73" s="15"/>
      <c r="E73" s="20"/>
      <c r="F73" s="20"/>
      <c r="G73" s="121"/>
      <c r="H73" s="120"/>
      <c r="I73" s="20">
        <f>июл.26!I73+авг.26!F73-авг.26!E73</f>
        <v>-13900</v>
      </c>
    </row>
    <row r="74" spans="1:9" x14ac:dyDescent="0.25">
      <c r="A74" s="19"/>
      <c r="B74" s="127">
        <v>74</v>
      </c>
      <c r="C74" s="68"/>
      <c r="D74" s="15"/>
      <c r="E74" s="20"/>
      <c r="F74" s="20"/>
      <c r="G74" s="121"/>
      <c r="H74" s="120"/>
      <c r="I74" s="20">
        <f>июл.26!I74+авг.26!F74-авг.26!E74</f>
        <v>-18900</v>
      </c>
    </row>
    <row r="75" spans="1:9" x14ac:dyDescent="0.25">
      <c r="A75" s="22"/>
      <c r="B75" s="127">
        <v>75</v>
      </c>
      <c r="C75" s="68"/>
      <c r="D75" s="15"/>
      <c r="E75" s="20"/>
      <c r="F75" s="20"/>
      <c r="G75" s="121"/>
      <c r="H75" s="120"/>
      <c r="I75" s="20">
        <f>июл.26!I75+авг.26!F75-авг.26!E75</f>
        <v>-18900</v>
      </c>
    </row>
    <row r="76" spans="1:9" x14ac:dyDescent="0.25">
      <c r="A76" s="19"/>
      <c r="B76" s="127">
        <v>76</v>
      </c>
      <c r="C76" s="68"/>
      <c r="D76" s="15"/>
      <c r="E76" s="20"/>
      <c r="F76" s="20"/>
      <c r="G76" s="121"/>
      <c r="H76" s="120"/>
      <c r="I76" s="20">
        <f>июл.26!I76+авг.26!F76-авг.26!E76</f>
        <v>-9450</v>
      </c>
    </row>
    <row r="77" spans="1:9" x14ac:dyDescent="0.25">
      <c r="A77" s="19"/>
      <c r="B77" s="127">
        <v>77</v>
      </c>
      <c r="C77" s="68"/>
      <c r="D77" s="15"/>
      <c r="E77" s="20"/>
      <c r="F77" s="20"/>
      <c r="G77" s="121"/>
      <c r="H77" s="120"/>
      <c r="I77" s="20">
        <f>июл.26!I77+авг.26!F77-авг.26!E77</f>
        <v>-100</v>
      </c>
    </row>
    <row r="78" spans="1:9" x14ac:dyDescent="0.25">
      <c r="A78" s="19"/>
      <c r="B78" s="127" t="s">
        <v>25</v>
      </c>
      <c r="C78" s="68"/>
      <c r="D78" s="15"/>
      <c r="E78" s="20"/>
      <c r="F78" s="20"/>
      <c r="G78" s="121"/>
      <c r="H78" s="120"/>
      <c r="I78" s="20">
        <f>июл.26!I78+авг.26!F78-авг.26!E78</f>
        <v>-2700</v>
      </c>
    </row>
    <row r="79" spans="1:9" x14ac:dyDescent="0.25">
      <c r="A79" s="19"/>
      <c r="B79" s="127">
        <v>80</v>
      </c>
      <c r="C79" s="67"/>
      <c r="D79" s="15"/>
      <c r="E79" s="20"/>
      <c r="F79" s="20"/>
      <c r="G79" s="121"/>
      <c r="H79" s="120"/>
      <c r="I79" s="20">
        <f>июл.26!I79+авг.26!F79-авг.26!E79</f>
        <v>-2700</v>
      </c>
    </row>
    <row r="80" spans="1:9" x14ac:dyDescent="0.25">
      <c r="A80" s="22"/>
      <c r="B80" s="127">
        <v>81</v>
      </c>
      <c r="C80" s="67"/>
      <c r="D80" s="15"/>
      <c r="E80" s="20"/>
      <c r="F80" s="20"/>
      <c r="G80" s="121"/>
      <c r="H80" s="120"/>
      <c r="I80" s="20">
        <f>июл.26!I80+авг.26!F80-авг.26!E80</f>
        <v>-2700</v>
      </c>
    </row>
    <row r="81" spans="1:9" x14ac:dyDescent="0.25">
      <c r="A81" s="23"/>
      <c r="B81" s="127">
        <v>82</v>
      </c>
      <c r="C81" s="67"/>
      <c r="D81" s="15"/>
      <c r="E81" s="20"/>
      <c r="F81" s="20"/>
      <c r="G81" s="121"/>
      <c r="H81" s="120"/>
      <c r="I81" s="20">
        <f>июл.26!I81+авг.26!F81-авг.26!E81</f>
        <v>-2700</v>
      </c>
    </row>
    <row r="82" spans="1:9" x14ac:dyDescent="0.25">
      <c r="A82" s="23"/>
      <c r="B82" s="127">
        <v>83</v>
      </c>
      <c r="C82" s="67"/>
      <c r="D82" s="15"/>
      <c r="E82" s="20"/>
      <c r="F82" s="20"/>
      <c r="G82" s="121"/>
      <c r="H82" s="120"/>
      <c r="I82" s="20">
        <f>июл.26!I82+авг.26!F82-авг.26!E82</f>
        <v>850</v>
      </c>
    </row>
    <row r="83" spans="1:9" x14ac:dyDescent="0.25">
      <c r="A83" s="23"/>
      <c r="B83" s="127">
        <v>84</v>
      </c>
      <c r="C83" s="67"/>
      <c r="D83" s="15"/>
      <c r="E83" s="20"/>
      <c r="F83" s="20"/>
      <c r="G83" s="121"/>
      <c r="H83" s="120"/>
      <c r="I83" s="20">
        <f>июл.26!I83+авг.26!F83-авг.26!E83</f>
        <v>-1350</v>
      </c>
    </row>
    <row r="84" spans="1:9" x14ac:dyDescent="0.25">
      <c r="A84" s="19"/>
      <c r="B84" s="127">
        <v>85</v>
      </c>
      <c r="C84" s="67"/>
      <c r="D84" s="15"/>
      <c r="E84" s="20"/>
      <c r="F84" s="20"/>
      <c r="G84" s="121"/>
      <c r="H84" s="120"/>
      <c r="I84" s="20">
        <f>июл.26!I84+авг.26!F84-авг.26!E84</f>
        <v>-2750</v>
      </c>
    </row>
    <row r="85" spans="1:9" x14ac:dyDescent="0.25">
      <c r="A85" s="23"/>
      <c r="B85" s="127">
        <v>86</v>
      </c>
      <c r="C85" s="67"/>
      <c r="D85" s="15"/>
      <c r="E85" s="20"/>
      <c r="F85" s="20"/>
      <c r="G85" s="121"/>
      <c r="H85" s="120"/>
      <c r="I85" s="20">
        <f>июл.26!I85+авг.26!F85-авг.26!E85</f>
        <v>-18900</v>
      </c>
    </row>
    <row r="86" spans="1:9" x14ac:dyDescent="0.25">
      <c r="A86" s="23"/>
      <c r="B86" s="127">
        <v>87</v>
      </c>
      <c r="C86" s="67"/>
      <c r="D86" s="15"/>
      <c r="E86" s="20"/>
      <c r="F86" s="20"/>
      <c r="G86" s="121"/>
      <c r="H86" s="120"/>
      <c r="I86" s="20">
        <f>июл.26!I86+авг.26!F86-авг.26!E86</f>
        <v>-13900</v>
      </c>
    </row>
    <row r="87" spans="1:9" x14ac:dyDescent="0.25">
      <c r="A87" s="23"/>
      <c r="B87" s="127">
        <v>88</v>
      </c>
      <c r="C87" s="67"/>
      <c r="D87" s="15"/>
      <c r="E87" s="20"/>
      <c r="F87" s="20"/>
      <c r="G87" s="121"/>
      <c r="H87" s="120"/>
      <c r="I87" s="20">
        <f>июл.26!I87+авг.26!F87-авг.26!E87</f>
        <v>-1350</v>
      </c>
    </row>
    <row r="88" spans="1:9" x14ac:dyDescent="0.25">
      <c r="A88" s="23"/>
      <c r="B88" s="127">
        <v>89</v>
      </c>
      <c r="C88" s="67"/>
      <c r="D88" s="15"/>
      <c r="E88" s="20"/>
      <c r="F88" s="20"/>
      <c r="G88" s="121"/>
      <c r="H88" s="120"/>
      <c r="I88" s="20">
        <f>июл.26!I88+авг.26!F88-авг.26!E88</f>
        <v>-2700</v>
      </c>
    </row>
    <row r="89" spans="1:9" x14ac:dyDescent="0.25">
      <c r="A89" s="23"/>
      <c r="B89" s="127">
        <v>90</v>
      </c>
      <c r="C89" s="67"/>
      <c r="D89" s="15"/>
      <c r="E89" s="20"/>
      <c r="F89" s="20"/>
      <c r="G89" s="121"/>
      <c r="H89" s="120"/>
      <c r="I89" s="20">
        <f>июл.26!I89+авг.26!F89-авг.26!E89</f>
        <v>-2700</v>
      </c>
    </row>
    <row r="90" spans="1:9" x14ac:dyDescent="0.25">
      <c r="A90" s="23"/>
      <c r="B90" s="127">
        <v>91</v>
      </c>
      <c r="C90" s="67"/>
      <c r="D90" s="15"/>
      <c r="E90" s="20"/>
      <c r="F90" s="20"/>
      <c r="G90" s="121"/>
      <c r="H90" s="120"/>
      <c r="I90" s="20">
        <f>июл.26!I90+авг.26!F90-авг.26!E90</f>
        <v>0</v>
      </c>
    </row>
    <row r="91" spans="1:9" x14ac:dyDescent="0.25">
      <c r="A91" s="23"/>
      <c r="B91" s="127">
        <v>92</v>
      </c>
      <c r="C91" s="67"/>
      <c r="D91" s="15"/>
      <c r="E91" s="20"/>
      <c r="F91" s="20"/>
      <c r="G91" s="121"/>
      <c r="H91" s="120"/>
      <c r="I91" s="20">
        <f>июл.26!I91+авг.26!F91-авг.26!E91</f>
        <v>300</v>
      </c>
    </row>
    <row r="92" spans="1:9" x14ac:dyDescent="0.25">
      <c r="A92" s="24"/>
      <c r="B92" s="127">
        <v>93</v>
      </c>
      <c r="C92" s="67"/>
      <c r="D92" s="15"/>
      <c r="E92" s="20"/>
      <c r="F92" s="20"/>
      <c r="G92" s="121"/>
      <c r="H92" s="120"/>
      <c r="I92" s="20">
        <f>июл.26!I92+авг.26!F92-авг.26!E92</f>
        <v>-5400</v>
      </c>
    </row>
    <row r="93" spans="1:9" x14ac:dyDescent="0.25">
      <c r="A93" s="23"/>
      <c r="B93" s="127">
        <v>94</v>
      </c>
      <c r="C93" s="67"/>
      <c r="D93" s="15"/>
      <c r="E93" s="20"/>
      <c r="F93" s="20"/>
      <c r="G93" s="121"/>
      <c r="H93" s="120"/>
      <c r="I93" s="20">
        <f>июл.26!I93+авг.26!F93-авг.26!E93</f>
        <v>1350</v>
      </c>
    </row>
    <row r="94" spans="1:9" x14ac:dyDescent="0.25">
      <c r="A94" s="19"/>
      <c r="B94" s="127">
        <v>95</v>
      </c>
      <c r="C94" s="67"/>
      <c r="D94" s="15"/>
      <c r="E94" s="20"/>
      <c r="F94" s="20"/>
      <c r="G94" s="121"/>
      <c r="H94" s="120"/>
      <c r="I94" s="20">
        <f>июл.26!I94+авг.26!F94-авг.26!E94</f>
        <v>-18900</v>
      </c>
    </row>
    <row r="95" spans="1:9" x14ac:dyDescent="0.25">
      <c r="A95" s="19"/>
      <c r="B95" s="127">
        <v>96</v>
      </c>
      <c r="C95" s="67"/>
      <c r="D95" s="15"/>
      <c r="E95" s="20"/>
      <c r="F95" s="20"/>
      <c r="G95" s="121"/>
      <c r="H95" s="120"/>
      <c r="I95" s="20">
        <f>июл.26!I95+авг.26!F95-авг.26!E95</f>
        <v>1100</v>
      </c>
    </row>
    <row r="96" spans="1:9" x14ac:dyDescent="0.25">
      <c r="A96" s="19"/>
      <c r="B96" s="127">
        <v>97</v>
      </c>
      <c r="C96" s="67"/>
      <c r="D96" s="15"/>
      <c r="E96" s="20"/>
      <c r="F96" s="20"/>
      <c r="G96" s="121"/>
      <c r="H96" s="120"/>
      <c r="I96" s="20">
        <f>июл.26!I96+авг.26!F96-авг.26!E96</f>
        <v>0</v>
      </c>
    </row>
    <row r="97" spans="1:9" x14ac:dyDescent="0.25">
      <c r="A97" s="19"/>
      <c r="B97" s="127" t="s">
        <v>87</v>
      </c>
      <c r="C97" s="67"/>
      <c r="D97" s="15"/>
      <c r="E97" s="20"/>
      <c r="F97" s="20"/>
      <c r="G97" s="121"/>
      <c r="H97" s="120"/>
      <c r="I97" s="20">
        <f>июл.26!I97+авг.26!F97-авг.26!E97</f>
        <v>-800</v>
      </c>
    </row>
    <row r="98" spans="1:9" x14ac:dyDescent="0.25">
      <c r="A98" s="19"/>
      <c r="B98" s="127" t="s">
        <v>28</v>
      </c>
      <c r="C98" s="67"/>
      <c r="D98" s="15"/>
      <c r="E98" s="20"/>
      <c r="F98" s="20"/>
      <c r="G98" s="121"/>
      <c r="H98" s="120"/>
      <c r="I98" s="20">
        <f>июл.26!I98+авг.26!F98-авг.26!E98</f>
        <v>-6741</v>
      </c>
    </row>
    <row r="99" spans="1:9" x14ac:dyDescent="0.25">
      <c r="A99" s="19"/>
      <c r="B99" s="127" t="s">
        <v>29</v>
      </c>
      <c r="C99" s="67"/>
      <c r="D99" s="15"/>
      <c r="E99" s="20"/>
      <c r="F99" s="20"/>
      <c r="G99" s="121"/>
      <c r="H99" s="120"/>
      <c r="I99" s="20">
        <f>июл.26!I99+авг.26!F99-авг.26!E99</f>
        <v>3100</v>
      </c>
    </row>
    <row r="100" spans="1:9" x14ac:dyDescent="0.25">
      <c r="A100" s="19"/>
      <c r="B100" s="127" t="s">
        <v>30</v>
      </c>
      <c r="C100" s="67"/>
      <c r="D100" s="15"/>
      <c r="E100" s="20"/>
      <c r="F100" s="20"/>
      <c r="G100" s="121"/>
      <c r="H100" s="120"/>
      <c r="I100" s="20">
        <f>июл.26!I100+авг.26!F100-авг.26!E100</f>
        <v>0</v>
      </c>
    </row>
    <row r="101" spans="1:9" x14ac:dyDescent="0.25">
      <c r="A101" s="19"/>
      <c r="B101" s="127" t="s">
        <v>31</v>
      </c>
      <c r="C101" s="67"/>
      <c r="D101" s="15"/>
      <c r="E101" s="20"/>
      <c r="F101" s="20"/>
      <c r="G101" s="121"/>
      <c r="H101" s="120"/>
      <c r="I101" s="20">
        <f>июл.26!I101+авг.26!F101-авг.26!E101</f>
        <v>-2700</v>
      </c>
    </row>
    <row r="102" spans="1:9" x14ac:dyDescent="0.25">
      <c r="A102" s="19"/>
      <c r="B102" s="127" t="s">
        <v>32</v>
      </c>
      <c r="C102" s="67"/>
      <c r="D102" s="15"/>
      <c r="E102" s="20"/>
      <c r="F102" s="20"/>
      <c r="G102" s="121"/>
      <c r="H102" s="120"/>
      <c r="I102" s="20">
        <f>июл.26!I102+авг.26!F102-авг.26!E102</f>
        <v>-2700</v>
      </c>
    </row>
    <row r="103" spans="1:9" x14ac:dyDescent="0.25">
      <c r="A103" s="19"/>
      <c r="B103" s="127" t="s">
        <v>33</v>
      </c>
      <c r="C103" s="67"/>
      <c r="D103" s="15"/>
      <c r="E103" s="20"/>
      <c r="F103" s="20"/>
      <c r="G103" s="121"/>
      <c r="H103" s="120"/>
      <c r="I103" s="20">
        <f>июл.26!I103+авг.26!F103-авг.26!E103</f>
        <v>0</v>
      </c>
    </row>
    <row r="104" spans="1:9" x14ac:dyDescent="0.25">
      <c r="A104" s="19"/>
      <c r="B104" s="127">
        <v>100</v>
      </c>
      <c r="C104" s="67"/>
      <c r="D104" s="15"/>
      <c r="E104" s="20"/>
      <c r="F104" s="20"/>
      <c r="G104" s="121"/>
      <c r="H104" s="120"/>
      <c r="I104" s="20">
        <f>июл.26!I104+авг.26!F104-авг.26!E104</f>
        <v>0</v>
      </c>
    </row>
    <row r="105" spans="1:9" x14ac:dyDescent="0.25">
      <c r="A105" s="19"/>
      <c r="B105" s="127" t="s">
        <v>35</v>
      </c>
      <c r="C105" s="67"/>
      <c r="D105" s="15"/>
      <c r="E105" s="20"/>
      <c r="F105" s="20"/>
      <c r="G105" s="121"/>
      <c r="H105" s="120"/>
      <c r="I105" s="20">
        <f>июл.26!I105+авг.26!F105-авг.26!E105</f>
        <v>-18900</v>
      </c>
    </row>
    <row r="106" spans="1:9" x14ac:dyDescent="0.25">
      <c r="A106" s="22"/>
      <c r="B106" s="127">
        <v>101</v>
      </c>
      <c r="C106" s="67"/>
      <c r="D106" s="15"/>
      <c r="E106" s="20"/>
      <c r="F106" s="20"/>
      <c r="G106" s="121"/>
      <c r="H106" s="120"/>
      <c r="I106" s="20">
        <f>июл.26!I106+авг.26!F106-авг.26!E106</f>
        <v>-900</v>
      </c>
    </row>
    <row r="107" spans="1:9" x14ac:dyDescent="0.25">
      <c r="A107" s="22"/>
      <c r="B107" s="127">
        <v>102</v>
      </c>
      <c r="C107" s="67"/>
      <c r="D107" s="15"/>
      <c r="E107" s="20"/>
      <c r="F107" s="20"/>
      <c r="G107" s="121"/>
      <c r="H107" s="120"/>
      <c r="I107" s="20">
        <f>июл.26!I107+авг.26!F107-авг.26!E107</f>
        <v>-18900</v>
      </c>
    </row>
    <row r="108" spans="1:9" x14ac:dyDescent="0.25">
      <c r="A108" s="22"/>
      <c r="B108" s="127">
        <v>103</v>
      </c>
      <c r="C108" s="67"/>
      <c r="D108" s="15"/>
      <c r="E108" s="20"/>
      <c r="F108" s="20"/>
      <c r="G108" s="121"/>
      <c r="H108" s="120"/>
      <c r="I108" s="20">
        <f>июл.26!I108+авг.26!F108-авг.26!E108</f>
        <v>1350</v>
      </c>
    </row>
    <row r="109" spans="1:9" x14ac:dyDescent="0.25">
      <c r="A109" s="23"/>
      <c r="B109" s="127">
        <v>104</v>
      </c>
      <c r="C109" s="67"/>
      <c r="D109" s="15"/>
      <c r="E109" s="20"/>
      <c r="F109" s="20"/>
      <c r="G109" s="121"/>
      <c r="H109" s="120"/>
      <c r="I109" s="20">
        <f>июл.26!I109+авг.26!F109-авг.26!E109</f>
        <v>-1350</v>
      </c>
    </row>
    <row r="110" spans="1:9" x14ac:dyDescent="0.25">
      <c r="A110" s="23"/>
      <c r="B110" s="127">
        <v>105</v>
      </c>
      <c r="C110" s="67"/>
      <c r="D110" s="15"/>
      <c r="E110" s="20"/>
      <c r="F110" s="20"/>
      <c r="G110" s="121"/>
      <c r="H110" s="120"/>
      <c r="I110" s="20">
        <f>июл.26!I110+авг.26!F110-авг.26!E110</f>
        <v>-1350</v>
      </c>
    </row>
    <row r="111" spans="1:9" x14ac:dyDescent="0.25">
      <c r="A111" s="23"/>
      <c r="B111" s="127">
        <v>106</v>
      </c>
      <c r="C111" s="67"/>
      <c r="D111" s="15"/>
      <c r="E111" s="20"/>
      <c r="F111" s="20"/>
      <c r="G111" s="121"/>
      <c r="H111" s="120"/>
      <c r="I111" s="20">
        <f>июл.26!I111+авг.26!F111-авг.26!E111</f>
        <v>-10800</v>
      </c>
    </row>
    <row r="112" spans="1:9" x14ac:dyDescent="0.25">
      <c r="A112" s="23"/>
      <c r="B112" s="127" t="s">
        <v>37</v>
      </c>
      <c r="C112" s="67"/>
      <c r="D112" s="15"/>
      <c r="E112" s="20"/>
      <c r="F112" s="20"/>
      <c r="G112" s="121"/>
      <c r="H112" s="120"/>
      <c r="I112" s="20">
        <f>июл.26!I112+авг.26!F112-авг.26!E112</f>
        <v>-18900</v>
      </c>
    </row>
    <row r="113" spans="1:9" x14ac:dyDescent="0.25">
      <c r="A113" s="23"/>
      <c r="B113" s="127">
        <v>107</v>
      </c>
      <c r="C113" s="67"/>
      <c r="D113" s="15"/>
      <c r="E113" s="20"/>
      <c r="F113" s="20"/>
      <c r="G113" s="121"/>
      <c r="H113" s="120"/>
      <c r="I113" s="20">
        <f>июл.26!I113+авг.26!F113-авг.26!E113</f>
        <v>-2700</v>
      </c>
    </row>
    <row r="114" spans="1:9" x14ac:dyDescent="0.25">
      <c r="A114" s="23"/>
      <c r="B114" s="127">
        <v>108</v>
      </c>
      <c r="C114" s="67"/>
      <c r="D114" s="15"/>
      <c r="E114" s="20"/>
      <c r="F114" s="20"/>
      <c r="G114" s="121"/>
      <c r="H114" s="120"/>
      <c r="I114" s="20">
        <f>июл.26!I114+авг.26!F114-авг.26!E114</f>
        <v>0</v>
      </c>
    </row>
    <row r="115" spans="1:9" x14ac:dyDescent="0.25">
      <c r="A115" s="23"/>
      <c r="B115" s="127">
        <v>109</v>
      </c>
      <c r="C115" s="67"/>
      <c r="D115" s="15"/>
      <c r="E115" s="20"/>
      <c r="F115" s="20"/>
      <c r="G115" s="121"/>
      <c r="H115" s="120"/>
      <c r="I115" s="20">
        <f>июл.26!I115+авг.26!F115-авг.26!E115</f>
        <v>-18900</v>
      </c>
    </row>
    <row r="116" spans="1:9" x14ac:dyDescent="0.25">
      <c r="A116" s="19"/>
      <c r="B116" s="127">
        <v>110</v>
      </c>
      <c r="C116" s="67"/>
      <c r="D116" s="15"/>
      <c r="E116" s="20"/>
      <c r="F116" s="20"/>
      <c r="G116" s="121"/>
      <c r="H116" s="120"/>
      <c r="I116" s="20">
        <f>июл.26!I116+авг.26!F116-авг.26!E116</f>
        <v>-2700</v>
      </c>
    </row>
    <row r="117" spans="1:9" x14ac:dyDescent="0.25">
      <c r="A117" s="19"/>
      <c r="B117" s="127">
        <v>111</v>
      </c>
      <c r="C117" s="67"/>
      <c r="D117" s="15"/>
      <c r="E117" s="20"/>
      <c r="F117" s="20"/>
      <c r="G117" s="121"/>
      <c r="H117" s="120"/>
      <c r="I117" s="20">
        <f>июл.26!I117+авг.26!F117-авг.26!E117</f>
        <v>1350</v>
      </c>
    </row>
    <row r="118" spans="1:9" x14ac:dyDescent="0.25">
      <c r="A118" s="19"/>
      <c r="B118" s="127">
        <v>112</v>
      </c>
      <c r="C118" s="67"/>
      <c r="D118" s="15"/>
      <c r="E118" s="20"/>
      <c r="F118" s="20"/>
      <c r="G118" s="121"/>
      <c r="H118" s="120"/>
      <c r="I118" s="20">
        <f>июл.26!I118+авг.26!F118-авг.26!E118</f>
        <v>0</v>
      </c>
    </row>
    <row r="119" spans="1:9" x14ac:dyDescent="0.25">
      <c r="A119" s="19"/>
      <c r="B119" s="127" t="s">
        <v>39</v>
      </c>
      <c r="C119" s="67"/>
      <c r="D119" s="15"/>
      <c r="E119" s="20"/>
      <c r="F119" s="20"/>
      <c r="G119" s="121"/>
      <c r="H119" s="120"/>
      <c r="I119" s="20">
        <f>июл.26!I119+авг.26!F119-авг.26!E119</f>
        <v>0</v>
      </c>
    </row>
    <row r="120" spans="1:9" x14ac:dyDescent="0.25">
      <c r="A120" s="19"/>
      <c r="B120" s="127">
        <v>113</v>
      </c>
      <c r="C120" s="67"/>
      <c r="D120" s="15"/>
      <c r="E120" s="20"/>
      <c r="F120" s="20"/>
      <c r="G120" s="121"/>
      <c r="H120" s="120"/>
      <c r="I120" s="20">
        <f>июл.26!I120+авг.26!F120-авг.26!E120</f>
        <v>-2700</v>
      </c>
    </row>
    <row r="121" spans="1:9" x14ac:dyDescent="0.25">
      <c r="A121" s="23"/>
      <c r="B121" s="127">
        <v>114</v>
      </c>
      <c r="C121" s="67"/>
      <c r="D121" s="15"/>
      <c r="E121" s="20"/>
      <c r="F121" s="20"/>
      <c r="G121" s="121"/>
      <c r="H121" s="120"/>
      <c r="I121" s="20">
        <f>июл.26!I121+авг.26!F121-авг.26!E121</f>
        <v>-18900</v>
      </c>
    </row>
    <row r="122" spans="1:9" x14ac:dyDescent="0.25">
      <c r="A122" s="23"/>
      <c r="B122" s="127" t="s">
        <v>40</v>
      </c>
      <c r="C122" s="67"/>
      <c r="D122" s="15"/>
      <c r="E122" s="20"/>
      <c r="F122" s="20"/>
      <c r="G122" s="121"/>
      <c r="H122" s="120"/>
      <c r="I122" s="20">
        <f>июл.26!I122+авг.26!F122-авг.26!E122</f>
        <v>-2700</v>
      </c>
    </row>
    <row r="123" spans="1:9" x14ac:dyDescent="0.25">
      <c r="A123" s="23"/>
      <c r="B123" s="127">
        <v>117</v>
      </c>
      <c r="C123" s="67"/>
      <c r="D123" s="15"/>
      <c r="E123" s="20"/>
      <c r="F123" s="20"/>
      <c r="G123" s="121"/>
      <c r="H123" s="120"/>
      <c r="I123" s="20">
        <f>июл.26!I123+авг.26!F123-авг.26!E123</f>
        <v>500</v>
      </c>
    </row>
    <row r="124" spans="1:9" x14ac:dyDescent="0.25">
      <c r="A124" s="23"/>
      <c r="B124" s="127">
        <v>118</v>
      </c>
      <c r="C124" s="67"/>
      <c r="D124" s="15"/>
      <c r="E124" s="20"/>
      <c r="F124" s="20"/>
      <c r="G124" s="121"/>
      <c r="H124" s="120"/>
      <c r="I124" s="20">
        <f>июл.26!I124+авг.26!F124-авг.26!E124</f>
        <v>-3900</v>
      </c>
    </row>
    <row r="125" spans="1:9" x14ac:dyDescent="0.25">
      <c r="A125" s="23"/>
      <c r="B125" s="127">
        <f>B124+1</f>
        <v>119</v>
      </c>
      <c r="C125" s="67"/>
      <c r="D125" s="15"/>
      <c r="E125" s="20"/>
      <c r="F125" s="20"/>
      <c r="G125" s="121"/>
      <c r="H125" s="120"/>
      <c r="I125" s="20">
        <f>июл.26!I125+авг.26!F125-авг.26!E125</f>
        <v>0</v>
      </c>
    </row>
    <row r="126" spans="1:9" x14ac:dyDescent="0.25">
      <c r="A126" s="23"/>
      <c r="B126" s="127">
        <f t="shared" ref="B126:B132" si="0">B125+1</f>
        <v>120</v>
      </c>
      <c r="C126" s="61"/>
      <c r="D126" s="15"/>
      <c r="E126" s="20"/>
      <c r="F126" s="20"/>
      <c r="G126" s="121"/>
      <c r="H126" s="120"/>
      <c r="I126" s="20">
        <f>июл.26!I126+авг.26!F126-авг.26!E126</f>
        <v>1600</v>
      </c>
    </row>
    <row r="127" spans="1:9" x14ac:dyDescent="0.25">
      <c r="A127" s="23"/>
      <c r="B127" s="127">
        <f t="shared" si="0"/>
        <v>121</v>
      </c>
      <c r="C127" s="67"/>
      <c r="D127" s="15"/>
      <c r="E127" s="20"/>
      <c r="F127" s="20"/>
      <c r="G127" s="121"/>
      <c r="H127" s="120"/>
      <c r="I127" s="20">
        <f>июл.26!I127+авг.26!F127-авг.26!E127</f>
        <v>1350</v>
      </c>
    </row>
    <row r="128" spans="1:9" x14ac:dyDescent="0.25">
      <c r="A128" s="23"/>
      <c r="B128" s="127">
        <f t="shared" si="0"/>
        <v>122</v>
      </c>
      <c r="C128" s="67"/>
      <c r="D128" s="15"/>
      <c r="E128" s="20"/>
      <c r="F128" s="20"/>
      <c r="G128" s="121"/>
      <c r="H128" s="120"/>
      <c r="I128" s="20">
        <f>июл.26!I128+авг.26!F128-авг.26!E128</f>
        <v>-6750</v>
      </c>
    </row>
    <row r="129" spans="1:9" x14ac:dyDescent="0.25">
      <c r="A129" s="23"/>
      <c r="B129" s="127">
        <f t="shared" si="0"/>
        <v>123</v>
      </c>
      <c r="C129" s="67"/>
      <c r="D129" s="15"/>
      <c r="E129" s="20"/>
      <c r="F129" s="20"/>
      <c r="G129" s="121"/>
      <c r="H129" s="120"/>
      <c r="I129" s="20">
        <f>июл.26!I129+авг.26!F129-авг.26!E129</f>
        <v>0</v>
      </c>
    </row>
    <row r="130" spans="1:9" x14ac:dyDescent="0.25">
      <c r="A130" s="23"/>
      <c r="B130" s="127">
        <f>B129+1</f>
        <v>124</v>
      </c>
      <c r="C130" s="67"/>
      <c r="D130" s="15"/>
      <c r="E130" s="20"/>
      <c r="F130" s="20"/>
      <c r="G130" s="121"/>
      <c r="H130" s="120"/>
      <c r="I130" s="20">
        <f>июл.26!I130+авг.26!F130-авг.26!E130</f>
        <v>-4050</v>
      </c>
    </row>
    <row r="131" spans="1:9" x14ac:dyDescent="0.25">
      <c r="A131" s="23"/>
      <c r="B131" s="127">
        <f t="shared" si="0"/>
        <v>125</v>
      </c>
      <c r="C131" s="67"/>
      <c r="D131" s="15"/>
      <c r="E131" s="20"/>
      <c r="F131" s="20"/>
      <c r="G131" s="121"/>
      <c r="H131" s="120"/>
      <c r="I131" s="20">
        <f>июл.26!I131+авг.26!F131-авг.26!E131</f>
        <v>-8100</v>
      </c>
    </row>
    <row r="132" spans="1:9" x14ac:dyDescent="0.25">
      <c r="A132" s="23"/>
      <c r="B132" s="127">
        <f t="shared" si="0"/>
        <v>126</v>
      </c>
      <c r="C132" s="67"/>
      <c r="D132" s="15"/>
      <c r="E132" s="20"/>
      <c r="F132" s="20"/>
      <c r="G132" s="121"/>
      <c r="H132" s="120"/>
      <c r="I132" s="20">
        <f>июл.26!I132+авг.26!F132-авг.26!E132</f>
        <v>-18900</v>
      </c>
    </row>
    <row r="133" spans="1:9" x14ac:dyDescent="0.25">
      <c r="A133" s="23"/>
      <c r="B133" s="127">
        <v>127</v>
      </c>
      <c r="C133" s="67"/>
      <c r="D133" s="15"/>
      <c r="E133" s="20"/>
      <c r="F133" s="20"/>
      <c r="G133" s="121"/>
      <c r="H133" s="120"/>
      <c r="I133" s="20">
        <f>июл.26!I133+авг.26!F133-авг.26!E133</f>
        <v>-18900</v>
      </c>
    </row>
    <row r="134" spans="1:9" x14ac:dyDescent="0.25">
      <c r="A134" s="23"/>
      <c r="B134" s="127" t="s">
        <v>42</v>
      </c>
      <c r="C134" s="67"/>
      <c r="D134" s="15"/>
      <c r="E134" s="20"/>
      <c r="F134" s="20"/>
      <c r="G134" s="121"/>
      <c r="H134" s="120"/>
      <c r="I134" s="20">
        <f>июл.26!I134+авг.26!F134-авг.26!E134</f>
        <v>2950</v>
      </c>
    </row>
    <row r="135" spans="1:9" x14ac:dyDescent="0.25">
      <c r="A135" s="23"/>
      <c r="B135" s="127" t="s">
        <v>43</v>
      </c>
      <c r="C135" s="67"/>
      <c r="D135" s="15"/>
      <c r="E135" s="20"/>
      <c r="F135" s="20"/>
      <c r="G135" s="121"/>
      <c r="H135" s="120"/>
      <c r="I135" s="20">
        <f>июл.26!I135+авг.26!F135-авг.26!E135</f>
        <v>2700</v>
      </c>
    </row>
    <row r="136" spans="1:9" x14ac:dyDescent="0.25">
      <c r="A136" s="23"/>
      <c r="B136" s="127">
        <v>129</v>
      </c>
      <c r="C136" s="67"/>
      <c r="D136" s="15"/>
      <c r="E136" s="20"/>
      <c r="F136" s="20"/>
      <c r="G136" s="121"/>
      <c r="H136" s="120"/>
      <c r="I136" s="20">
        <f>июл.26!I136+авг.26!F136-авг.26!E136</f>
        <v>-18900</v>
      </c>
    </row>
    <row r="137" spans="1:9" x14ac:dyDescent="0.25">
      <c r="A137" s="23"/>
      <c r="B137" s="127">
        <f>B136+1</f>
        <v>130</v>
      </c>
      <c r="C137" s="67"/>
      <c r="D137" s="15"/>
      <c r="E137" s="20"/>
      <c r="F137" s="20"/>
      <c r="G137" s="121"/>
      <c r="H137" s="120"/>
      <c r="I137" s="20">
        <f>июл.26!I137+авг.26!F137-авг.26!E137</f>
        <v>-2900</v>
      </c>
    </row>
    <row r="138" spans="1:9" x14ac:dyDescent="0.25">
      <c r="A138" s="23"/>
      <c r="B138" s="127">
        <f t="shared" ref="B138:B144" si="1">B137+1</f>
        <v>131</v>
      </c>
      <c r="C138" s="67"/>
      <c r="D138" s="15"/>
      <c r="E138" s="20"/>
      <c r="F138" s="20"/>
      <c r="G138" s="121"/>
      <c r="H138" s="120"/>
      <c r="I138" s="20">
        <f>июл.26!I138+авг.26!F138-авг.26!E138</f>
        <v>-2700</v>
      </c>
    </row>
    <row r="139" spans="1:9" x14ac:dyDescent="0.25">
      <c r="A139" s="23"/>
      <c r="B139" s="127">
        <f t="shared" si="1"/>
        <v>132</v>
      </c>
      <c r="C139" s="67"/>
      <c r="D139" s="15"/>
      <c r="E139" s="20"/>
      <c r="F139" s="20"/>
      <c r="G139" s="121"/>
      <c r="H139" s="120"/>
      <c r="I139" s="20">
        <f>июл.26!I139+авг.26!F139-авг.26!E139</f>
        <v>-2700</v>
      </c>
    </row>
    <row r="140" spans="1:9" x14ac:dyDescent="0.25">
      <c r="A140" s="23"/>
      <c r="B140" s="127">
        <f t="shared" si="1"/>
        <v>133</v>
      </c>
      <c r="C140" s="67"/>
      <c r="D140" s="15"/>
      <c r="E140" s="20"/>
      <c r="F140" s="20"/>
      <c r="G140" s="121"/>
      <c r="H140" s="120"/>
      <c r="I140" s="20">
        <f>июл.26!I140+авг.26!F140-авг.26!E140</f>
        <v>-2700</v>
      </c>
    </row>
    <row r="141" spans="1:9" x14ac:dyDescent="0.25">
      <c r="A141" s="23"/>
      <c r="B141" s="127">
        <f t="shared" si="1"/>
        <v>134</v>
      </c>
      <c r="C141" s="67"/>
      <c r="D141" s="15"/>
      <c r="E141" s="20"/>
      <c r="F141" s="20"/>
      <c r="G141" s="121"/>
      <c r="H141" s="120"/>
      <c r="I141" s="20">
        <f>июл.26!I141+авг.26!F141-авг.26!E141</f>
        <v>0</v>
      </c>
    </row>
    <row r="142" spans="1:9" x14ac:dyDescent="0.25">
      <c r="A142" s="23"/>
      <c r="B142" s="127">
        <f t="shared" si="1"/>
        <v>135</v>
      </c>
      <c r="C142" s="67"/>
      <c r="D142" s="15"/>
      <c r="E142" s="20"/>
      <c r="F142" s="20"/>
      <c r="G142" s="121"/>
      <c r="H142" s="120"/>
      <c r="I142" s="20">
        <f>июл.26!I142+авг.26!F142-авг.26!E142</f>
        <v>0</v>
      </c>
    </row>
    <row r="143" spans="1:9" x14ac:dyDescent="0.25">
      <c r="A143" s="23"/>
      <c r="B143" s="127">
        <f t="shared" si="1"/>
        <v>136</v>
      </c>
      <c r="C143" s="67"/>
      <c r="D143" s="15"/>
      <c r="E143" s="20"/>
      <c r="F143" s="20"/>
      <c r="G143" s="121"/>
      <c r="H143" s="120"/>
      <c r="I143" s="20">
        <f>июл.26!I143+авг.26!F143-авг.26!E143</f>
        <v>3650</v>
      </c>
    </row>
    <row r="144" spans="1:9" x14ac:dyDescent="0.25">
      <c r="A144" s="23"/>
      <c r="B144" s="127">
        <f t="shared" si="1"/>
        <v>137</v>
      </c>
      <c r="C144" s="67"/>
      <c r="D144" s="15"/>
      <c r="E144" s="20"/>
      <c r="F144" s="20"/>
      <c r="G144" s="121"/>
      <c r="H144" s="120"/>
      <c r="I144" s="20">
        <f>июл.26!I144+авг.26!F144-авг.26!E144</f>
        <v>-4050</v>
      </c>
    </row>
    <row r="145" spans="1:9" x14ac:dyDescent="0.25">
      <c r="A145" s="23"/>
      <c r="B145" s="127" t="s">
        <v>44</v>
      </c>
      <c r="C145" s="67"/>
      <c r="D145" s="15"/>
      <c r="E145" s="20"/>
      <c r="F145" s="20"/>
      <c r="G145" s="121"/>
      <c r="H145" s="120"/>
      <c r="I145" s="20">
        <f>июл.26!I145+авг.26!F145-авг.26!E145</f>
        <v>-3900</v>
      </c>
    </row>
    <row r="146" spans="1:9" x14ac:dyDescent="0.25">
      <c r="A146" s="19"/>
      <c r="B146" s="127">
        <v>140</v>
      </c>
      <c r="C146" s="67"/>
      <c r="D146" s="15"/>
      <c r="E146" s="20"/>
      <c r="F146" s="20"/>
      <c r="G146" s="121"/>
      <c r="H146" s="120"/>
      <c r="I146" s="20">
        <f>июл.26!I146+авг.26!F146-авг.26!E146</f>
        <v>8100</v>
      </c>
    </row>
    <row r="147" spans="1:9" x14ac:dyDescent="0.25">
      <c r="A147" s="19"/>
      <c r="B147" s="127">
        <v>141</v>
      </c>
      <c r="C147" s="67"/>
      <c r="D147" s="15"/>
      <c r="E147" s="20"/>
      <c r="F147" s="20"/>
      <c r="G147" s="121"/>
      <c r="H147" s="120"/>
      <c r="I147" s="20">
        <f>июл.26!I147+авг.26!F147-авг.26!E147</f>
        <v>-1350</v>
      </c>
    </row>
    <row r="148" spans="1:9" x14ac:dyDescent="0.25">
      <c r="A148" s="19"/>
      <c r="B148" s="127">
        <v>142</v>
      </c>
      <c r="C148" s="67"/>
      <c r="D148" s="15"/>
      <c r="E148" s="20"/>
      <c r="F148" s="20"/>
      <c r="G148" s="121"/>
      <c r="H148" s="120"/>
      <c r="I148" s="20">
        <f>июл.26!I148+авг.26!F148-авг.26!E148</f>
        <v>-18900</v>
      </c>
    </row>
    <row r="149" spans="1:9" x14ac:dyDescent="0.25">
      <c r="A149" s="23"/>
      <c r="B149" s="127">
        <v>143</v>
      </c>
      <c r="C149" s="67"/>
      <c r="D149" s="15"/>
      <c r="E149" s="20"/>
      <c r="F149" s="20"/>
      <c r="G149" s="121"/>
      <c r="H149" s="120"/>
      <c r="I149" s="20">
        <f>июл.26!I149+авг.26!F149-авг.26!E149</f>
        <v>-1350</v>
      </c>
    </row>
    <row r="150" spans="1:9" x14ac:dyDescent="0.25">
      <c r="A150" s="23"/>
      <c r="B150" s="127">
        <v>144</v>
      </c>
      <c r="C150" s="67"/>
      <c r="D150" s="15"/>
      <c r="E150" s="20"/>
      <c r="F150" s="20"/>
      <c r="G150" s="121"/>
      <c r="H150" s="120"/>
      <c r="I150" s="20">
        <f>июл.26!I150+авг.26!F150-авг.26!E150</f>
        <v>-18900</v>
      </c>
    </row>
    <row r="151" spans="1:9" x14ac:dyDescent="0.25">
      <c r="A151" s="23"/>
      <c r="B151" s="127">
        <f>B150+1</f>
        <v>145</v>
      </c>
      <c r="C151" s="67"/>
      <c r="D151" s="15"/>
      <c r="E151" s="20"/>
      <c r="F151" s="20"/>
      <c r="G151" s="121"/>
      <c r="H151" s="120"/>
      <c r="I151" s="20">
        <f>июл.26!I151+авг.26!F151-авг.26!E151</f>
        <v>-18900</v>
      </c>
    </row>
    <row r="152" spans="1:9" x14ac:dyDescent="0.25">
      <c r="A152" s="23"/>
      <c r="B152" s="127">
        <f t="shared" ref="B152:B177" si="2">B151+1</f>
        <v>146</v>
      </c>
      <c r="C152" s="67"/>
      <c r="D152" s="15"/>
      <c r="E152" s="20"/>
      <c r="F152" s="20"/>
      <c r="G152" s="121"/>
      <c r="H152" s="120"/>
      <c r="I152" s="20">
        <f>июл.26!I152+авг.26!F152-авг.26!E152</f>
        <v>-8900</v>
      </c>
    </row>
    <row r="153" spans="1:9" x14ac:dyDescent="0.25">
      <c r="A153" s="23"/>
      <c r="B153" s="127">
        <f t="shared" si="2"/>
        <v>147</v>
      </c>
      <c r="C153" s="73"/>
      <c r="D153" s="15"/>
      <c r="E153" s="20"/>
      <c r="F153" s="20"/>
      <c r="G153" s="121"/>
      <c r="H153" s="120"/>
      <c r="I153" s="20">
        <f>июл.26!I153+авг.26!F153-авг.26!E153</f>
        <v>-18900</v>
      </c>
    </row>
    <row r="154" spans="1:9" x14ac:dyDescent="0.25">
      <c r="A154" s="23"/>
      <c r="B154" s="127">
        <f t="shared" si="2"/>
        <v>148</v>
      </c>
      <c r="C154" s="72"/>
      <c r="D154" s="15"/>
      <c r="E154" s="20"/>
      <c r="F154" s="20"/>
      <c r="G154" s="121"/>
      <c r="H154" s="120"/>
      <c r="I154" s="20">
        <f>июл.26!I154+авг.26!F154-авг.26!E154</f>
        <v>0</v>
      </c>
    </row>
    <row r="155" spans="1:9" x14ac:dyDescent="0.25">
      <c r="A155" s="23"/>
      <c r="B155" s="127">
        <f t="shared" si="2"/>
        <v>149</v>
      </c>
      <c r="C155" s="72"/>
      <c r="D155" s="15"/>
      <c r="E155" s="20"/>
      <c r="F155" s="20"/>
      <c r="G155" s="121"/>
      <c r="H155" s="120"/>
      <c r="I155" s="20">
        <f>июл.26!I155+авг.26!F155-авг.26!E155</f>
        <v>0</v>
      </c>
    </row>
    <row r="156" spans="1:9" x14ac:dyDescent="0.25">
      <c r="A156" s="23"/>
      <c r="B156" s="127">
        <f t="shared" si="2"/>
        <v>150</v>
      </c>
      <c r="C156" s="67"/>
      <c r="D156" s="15"/>
      <c r="E156" s="20"/>
      <c r="F156" s="20"/>
      <c r="G156" s="121"/>
      <c r="H156" s="120"/>
      <c r="I156" s="20">
        <f>июл.26!I156+авг.26!F156-авг.26!E156</f>
        <v>0</v>
      </c>
    </row>
    <row r="157" spans="1:9" x14ac:dyDescent="0.25">
      <c r="A157" s="23"/>
      <c r="B157" s="127">
        <f t="shared" si="2"/>
        <v>151</v>
      </c>
      <c r="C157" s="67"/>
      <c r="D157" s="15"/>
      <c r="E157" s="20"/>
      <c r="F157" s="20"/>
      <c r="G157" s="121"/>
      <c r="H157" s="120"/>
      <c r="I157" s="20">
        <f>июл.26!I157+авг.26!F157-авг.26!E157</f>
        <v>17600</v>
      </c>
    </row>
    <row r="158" spans="1:9" x14ac:dyDescent="0.25">
      <c r="A158" s="23"/>
      <c r="B158" s="127">
        <f t="shared" si="2"/>
        <v>152</v>
      </c>
      <c r="C158" s="70"/>
      <c r="D158" s="15"/>
      <c r="E158" s="20"/>
      <c r="F158" s="20"/>
      <c r="G158" s="121"/>
      <c r="H158" s="120"/>
      <c r="I158" s="20">
        <f>июл.26!I158+авг.26!F158-авг.26!E158</f>
        <v>-8850</v>
      </c>
    </row>
    <row r="159" spans="1:9" x14ac:dyDescent="0.25">
      <c r="A159" s="23"/>
      <c r="B159" s="127">
        <f t="shared" si="2"/>
        <v>153</v>
      </c>
      <c r="C159" s="170" t="s">
        <v>933</v>
      </c>
      <c r="D159" s="15"/>
      <c r="E159" s="20"/>
      <c r="F159" s="20"/>
      <c r="G159" s="121"/>
      <c r="H159" s="120"/>
      <c r="I159" s="20">
        <f>июл.26!I159+авг.26!F159-авг.26!E159</f>
        <v>0</v>
      </c>
    </row>
    <row r="160" spans="1:9" x14ac:dyDescent="0.25">
      <c r="A160" s="23"/>
      <c r="B160" s="127">
        <f t="shared" si="2"/>
        <v>154</v>
      </c>
      <c r="C160" s="171"/>
      <c r="D160" s="15"/>
      <c r="E160" s="20"/>
      <c r="F160" s="20"/>
      <c r="G160" s="121"/>
      <c r="H160" s="120"/>
      <c r="I160" s="20">
        <f>июл.26!I160+авг.26!F160-авг.26!E160</f>
        <v>-4100</v>
      </c>
    </row>
    <row r="161" spans="1:9" x14ac:dyDescent="0.25">
      <c r="A161" s="23"/>
      <c r="B161" s="127">
        <f t="shared" si="2"/>
        <v>155</v>
      </c>
      <c r="C161" s="63"/>
      <c r="D161" s="15"/>
      <c r="E161" s="20"/>
      <c r="F161" s="20"/>
      <c r="G161" s="121"/>
      <c r="H161" s="120"/>
      <c r="I161" s="20">
        <f>июл.26!I161+авг.26!F161-авг.26!E161</f>
        <v>17600</v>
      </c>
    </row>
    <row r="162" spans="1:9" x14ac:dyDescent="0.25">
      <c r="A162" s="23"/>
      <c r="B162" s="127">
        <f t="shared" si="2"/>
        <v>156</v>
      </c>
      <c r="C162" s="63"/>
      <c r="D162" s="15"/>
      <c r="E162" s="20"/>
      <c r="F162" s="20"/>
      <c r="G162" s="121"/>
      <c r="H162" s="120"/>
      <c r="I162" s="20">
        <f>июл.26!I162+авг.26!F162-авг.26!E162</f>
        <v>-5400</v>
      </c>
    </row>
    <row r="163" spans="1:9" x14ac:dyDescent="0.25">
      <c r="A163" s="23"/>
      <c r="B163" s="127">
        <f t="shared" si="2"/>
        <v>157</v>
      </c>
      <c r="C163" s="63"/>
      <c r="D163" s="15"/>
      <c r="E163" s="20"/>
      <c r="F163" s="20"/>
      <c r="G163" s="121"/>
      <c r="H163" s="120"/>
      <c r="I163" s="20">
        <f>июл.26!I163+авг.26!F163-авг.26!E163</f>
        <v>8100</v>
      </c>
    </row>
    <row r="164" spans="1:9" x14ac:dyDescent="0.25">
      <c r="A164" s="23"/>
      <c r="B164" s="127">
        <f t="shared" si="2"/>
        <v>158</v>
      </c>
      <c r="C164" s="63"/>
      <c r="D164" s="15"/>
      <c r="E164" s="20"/>
      <c r="F164" s="20"/>
      <c r="G164" s="121"/>
      <c r="H164" s="120"/>
      <c r="I164" s="20">
        <f>июл.26!I164+авг.26!F164-авг.26!E164</f>
        <v>-1350</v>
      </c>
    </row>
    <row r="165" spans="1:9" x14ac:dyDescent="0.25">
      <c r="A165" s="23"/>
      <c r="B165" s="127">
        <f t="shared" si="2"/>
        <v>159</v>
      </c>
      <c r="C165" s="63"/>
      <c r="D165" s="15"/>
      <c r="E165" s="20"/>
      <c r="F165" s="20"/>
      <c r="G165" s="121"/>
      <c r="H165" s="120"/>
      <c r="I165" s="20">
        <f>июл.26!I165+авг.26!F165-авг.26!E165</f>
        <v>0</v>
      </c>
    </row>
    <row r="166" spans="1:9" x14ac:dyDescent="0.25">
      <c r="A166" s="23"/>
      <c r="B166" s="127">
        <f t="shared" si="2"/>
        <v>160</v>
      </c>
      <c r="C166" s="63"/>
      <c r="D166" s="15"/>
      <c r="E166" s="20"/>
      <c r="F166" s="20"/>
      <c r="G166" s="121"/>
      <c r="H166" s="120"/>
      <c r="I166" s="20">
        <f>июл.26!I166+авг.26!F166-авг.26!E166</f>
        <v>2100</v>
      </c>
    </row>
    <row r="167" spans="1:9" x14ac:dyDescent="0.25">
      <c r="A167" s="23"/>
      <c r="B167" s="127">
        <f t="shared" si="2"/>
        <v>161</v>
      </c>
      <c r="C167" s="63"/>
      <c r="D167" s="15"/>
      <c r="E167" s="20"/>
      <c r="F167" s="20"/>
      <c r="G167" s="121"/>
      <c r="H167" s="120"/>
      <c r="I167" s="20">
        <f>июл.26!I167+авг.26!F167-авг.26!E167</f>
        <v>0</v>
      </c>
    </row>
    <row r="168" spans="1:9" x14ac:dyDescent="0.25">
      <c r="A168" s="23"/>
      <c r="B168" s="127">
        <f t="shared" si="2"/>
        <v>162</v>
      </c>
      <c r="C168" s="63"/>
      <c r="D168" s="15"/>
      <c r="E168" s="20"/>
      <c r="F168" s="20"/>
      <c r="G168" s="121"/>
      <c r="H168" s="120"/>
      <c r="I168" s="20">
        <f>июл.26!I168+авг.26!F168-авг.26!E168</f>
        <v>-2700</v>
      </c>
    </row>
    <row r="169" spans="1:9" x14ac:dyDescent="0.25">
      <c r="A169" s="23"/>
      <c r="B169" s="127">
        <v>163</v>
      </c>
      <c r="C169" s="63"/>
      <c r="D169" s="15"/>
      <c r="E169" s="20"/>
      <c r="F169" s="20"/>
      <c r="G169" s="121"/>
      <c r="H169" s="120"/>
      <c r="I169" s="20">
        <f>июл.26!I169+авг.26!F169-авг.26!E169</f>
        <v>0</v>
      </c>
    </row>
    <row r="170" spans="1:9" x14ac:dyDescent="0.25">
      <c r="A170" s="23"/>
      <c r="B170" s="127">
        <v>164</v>
      </c>
      <c r="C170" s="73"/>
      <c r="D170" s="15"/>
      <c r="E170" s="20"/>
      <c r="F170" s="20"/>
      <c r="G170" s="121"/>
      <c r="H170" s="120"/>
      <c r="I170" s="20">
        <f>июл.26!I170+авг.26!F170-авг.26!E170</f>
        <v>0</v>
      </c>
    </row>
    <row r="171" spans="1:9" x14ac:dyDescent="0.25">
      <c r="A171" s="23"/>
      <c r="B171" s="127">
        <f t="shared" si="2"/>
        <v>165</v>
      </c>
      <c r="C171" s="73"/>
      <c r="D171" s="15"/>
      <c r="E171" s="20"/>
      <c r="F171" s="20"/>
      <c r="G171" s="121"/>
      <c r="H171" s="120"/>
      <c r="I171" s="20">
        <f>июл.26!I171+авг.26!F171-авг.26!E171</f>
        <v>0</v>
      </c>
    </row>
    <row r="172" spans="1:9" x14ac:dyDescent="0.25">
      <c r="A172" s="23"/>
      <c r="B172" s="127">
        <f t="shared" si="2"/>
        <v>166</v>
      </c>
      <c r="C172" s="73"/>
      <c r="D172" s="15"/>
      <c r="E172" s="20"/>
      <c r="F172" s="20"/>
      <c r="G172" s="121"/>
      <c r="H172" s="120"/>
      <c r="I172" s="20">
        <f>июл.26!I172+авг.26!F172-авг.26!E172</f>
        <v>0</v>
      </c>
    </row>
    <row r="173" spans="1:9" x14ac:dyDescent="0.25">
      <c r="A173" s="23"/>
      <c r="B173" s="127">
        <f t="shared" si="2"/>
        <v>167</v>
      </c>
      <c r="C173" s="63"/>
      <c r="D173" s="15"/>
      <c r="E173" s="20"/>
      <c r="F173" s="20"/>
      <c r="G173" s="121"/>
      <c r="H173" s="120"/>
      <c r="I173" s="20">
        <f>июл.26!I173+авг.26!F173-авг.26!E173</f>
        <v>-18900</v>
      </c>
    </row>
    <row r="174" spans="1:9" x14ac:dyDescent="0.25">
      <c r="A174" s="23"/>
      <c r="B174" s="127">
        <f t="shared" si="2"/>
        <v>168</v>
      </c>
      <c r="C174" s="63"/>
      <c r="D174" s="15"/>
      <c r="E174" s="20"/>
      <c r="F174" s="20"/>
      <c r="G174" s="121"/>
      <c r="H174" s="120"/>
      <c r="I174" s="20">
        <f>июл.26!I174+авг.26!F174-авг.26!E174</f>
        <v>-4050</v>
      </c>
    </row>
    <row r="175" spans="1:9" x14ac:dyDescent="0.25">
      <c r="A175" s="23"/>
      <c r="B175" s="127">
        <f t="shared" si="2"/>
        <v>169</v>
      </c>
      <c r="C175" s="63"/>
      <c r="D175" s="15"/>
      <c r="E175" s="20"/>
      <c r="F175" s="20"/>
      <c r="G175" s="121"/>
      <c r="H175" s="120"/>
      <c r="I175" s="20">
        <f>июл.26!I175+авг.26!F175-авг.26!E175</f>
        <v>-2700</v>
      </c>
    </row>
    <row r="176" spans="1:9" x14ac:dyDescent="0.25">
      <c r="A176" s="23"/>
      <c r="B176" s="127">
        <f t="shared" si="2"/>
        <v>170</v>
      </c>
      <c r="C176" s="63"/>
      <c r="D176" s="15"/>
      <c r="E176" s="20"/>
      <c r="F176" s="20"/>
      <c r="G176" s="121"/>
      <c r="H176" s="120"/>
      <c r="I176" s="20">
        <f>июл.26!I176+авг.26!F176-авг.26!E176</f>
        <v>-2700</v>
      </c>
    </row>
    <row r="177" spans="1:9" x14ac:dyDescent="0.25">
      <c r="A177" s="23"/>
      <c r="B177" s="127">
        <f t="shared" si="2"/>
        <v>171</v>
      </c>
      <c r="C177" s="63"/>
      <c r="D177" s="15"/>
      <c r="E177" s="20"/>
      <c r="F177" s="20"/>
      <c r="G177" s="121"/>
      <c r="H177" s="120"/>
      <c r="I177" s="20">
        <f>июл.26!I177+авг.26!F177-авг.26!E177</f>
        <v>5400</v>
      </c>
    </row>
    <row r="178" spans="1:9" x14ac:dyDescent="0.25">
      <c r="A178" s="23"/>
      <c r="B178" s="127">
        <v>172</v>
      </c>
      <c r="C178" s="63"/>
      <c r="D178" s="15"/>
      <c r="E178" s="20"/>
      <c r="F178" s="20"/>
      <c r="G178" s="121"/>
      <c r="H178" s="120"/>
      <c r="I178" s="20">
        <f>июл.26!I178+авг.26!F178-авг.26!E178</f>
        <v>6100</v>
      </c>
    </row>
    <row r="179" spans="1:9" x14ac:dyDescent="0.25">
      <c r="A179" s="23"/>
      <c r="B179" s="127">
        <v>173</v>
      </c>
      <c r="C179" s="63"/>
      <c r="D179" s="15"/>
      <c r="E179" s="20"/>
      <c r="F179" s="20"/>
      <c r="G179" s="121"/>
      <c r="H179" s="120"/>
      <c r="I179" s="20">
        <f>июл.26!I179+авг.26!F179-авг.26!E179</f>
        <v>-1350</v>
      </c>
    </row>
    <row r="180" spans="1:9" x14ac:dyDescent="0.25">
      <c r="A180" s="23"/>
      <c r="B180" s="127" t="s">
        <v>46</v>
      </c>
      <c r="C180" s="63"/>
      <c r="D180" s="15"/>
      <c r="E180" s="20"/>
      <c r="F180" s="20"/>
      <c r="G180" s="121"/>
      <c r="H180" s="120"/>
      <c r="I180" s="20">
        <f>июл.26!I180+авг.26!F180-авг.26!E180</f>
        <v>-37800</v>
      </c>
    </row>
    <row r="181" spans="1:9" x14ac:dyDescent="0.25">
      <c r="A181" s="19"/>
      <c r="B181" s="127">
        <v>175</v>
      </c>
      <c r="C181" s="63"/>
      <c r="D181" s="15"/>
      <c r="E181" s="20"/>
      <c r="F181" s="20"/>
      <c r="G181" s="121"/>
      <c r="H181" s="120"/>
      <c r="I181" s="20">
        <f>июл.26!I181+авг.26!F181-авг.26!E181</f>
        <v>-2700</v>
      </c>
    </row>
    <row r="182" spans="1:9" x14ac:dyDescent="0.25">
      <c r="A182" s="19"/>
      <c r="B182" s="127">
        <f>B181+1</f>
        <v>176</v>
      </c>
      <c r="C182" s="63"/>
      <c r="D182" s="15"/>
      <c r="E182" s="20"/>
      <c r="F182" s="20"/>
      <c r="G182" s="121"/>
      <c r="H182" s="120"/>
      <c r="I182" s="20">
        <f>июл.26!I182+авг.26!F182-авг.26!E182</f>
        <v>-13500</v>
      </c>
    </row>
    <row r="183" spans="1:9" x14ac:dyDescent="0.25">
      <c r="A183" s="19"/>
      <c r="B183" s="127">
        <f t="shared" ref="B183:B246" si="3">B182+1</f>
        <v>177</v>
      </c>
      <c r="C183" s="63"/>
      <c r="D183" s="15"/>
      <c r="E183" s="20"/>
      <c r="F183" s="20"/>
      <c r="G183" s="121"/>
      <c r="H183" s="120"/>
      <c r="I183" s="20">
        <f>июл.26!I183+авг.26!F183-авг.26!E183</f>
        <v>-2700</v>
      </c>
    </row>
    <row r="184" spans="1:9" x14ac:dyDescent="0.25">
      <c r="A184" s="19"/>
      <c r="B184" s="127">
        <f t="shared" si="3"/>
        <v>178</v>
      </c>
      <c r="C184" s="63"/>
      <c r="D184" s="15"/>
      <c r="E184" s="20"/>
      <c r="F184" s="20"/>
      <c r="G184" s="121"/>
      <c r="H184" s="120"/>
      <c r="I184" s="20">
        <f>июл.26!I184+авг.26!F184-авг.26!E184</f>
        <v>-2700</v>
      </c>
    </row>
    <row r="185" spans="1:9" x14ac:dyDescent="0.25">
      <c r="A185" s="19"/>
      <c r="B185" s="127">
        <f t="shared" si="3"/>
        <v>179</v>
      </c>
      <c r="C185" s="63"/>
      <c r="D185" s="15"/>
      <c r="E185" s="20"/>
      <c r="F185" s="20"/>
      <c r="G185" s="121"/>
      <c r="H185" s="120"/>
      <c r="I185" s="20">
        <f>июл.26!I185+авг.26!F185-авг.26!E185</f>
        <v>-4050</v>
      </c>
    </row>
    <row r="186" spans="1:9" x14ac:dyDescent="0.25">
      <c r="A186" s="19"/>
      <c r="B186" s="127">
        <f t="shared" si="3"/>
        <v>180</v>
      </c>
      <c r="C186" s="63"/>
      <c r="D186" s="15"/>
      <c r="E186" s="20"/>
      <c r="F186" s="20"/>
      <c r="G186" s="121"/>
      <c r="H186" s="120"/>
      <c r="I186" s="20">
        <f>июл.26!I186+авг.26!F186-авг.26!E186</f>
        <v>-4050</v>
      </c>
    </row>
    <row r="187" spans="1:9" x14ac:dyDescent="0.25">
      <c r="A187" s="19"/>
      <c r="B187" s="127">
        <f t="shared" si="3"/>
        <v>181</v>
      </c>
      <c r="C187" s="63"/>
      <c r="D187" s="15"/>
      <c r="E187" s="20"/>
      <c r="F187" s="20"/>
      <c r="G187" s="121"/>
      <c r="H187" s="120"/>
      <c r="I187" s="20">
        <f>июл.26!I187+авг.26!F187-авг.26!E187</f>
        <v>-5400</v>
      </c>
    </row>
    <row r="188" spans="1:9" x14ac:dyDescent="0.25">
      <c r="A188" s="19"/>
      <c r="B188" s="127">
        <f t="shared" si="3"/>
        <v>182</v>
      </c>
      <c r="C188" s="63"/>
      <c r="D188" s="15"/>
      <c r="E188" s="20"/>
      <c r="F188" s="20"/>
      <c r="G188" s="121"/>
      <c r="H188" s="120"/>
      <c r="I188" s="20">
        <f>июл.26!I188+авг.26!F188-авг.26!E188</f>
        <v>-5400</v>
      </c>
    </row>
    <row r="189" spans="1:9" x14ac:dyDescent="0.25">
      <c r="A189" s="19"/>
      <c r="B189" s="127">
        <f t="shared" si="3"/>
        <v>183</v>
      </c>
      <c r="C189" s="63"/>
      <c r="D189" s="15"/>
      <c r="E189" s="20"/>
      <c r="F189" s="20"/>
      <c r="G189" s="121"/>
      <c r="H189" s="120"/>
      <c r="I189" s="20">
        <f>июл.26!I189+авг.26!F189-авг.26!E189</f>
        <v>-4050</v>
      </c>
    </row>
    <row r="190" spans="1:9" x14ac:dyDescent="0.25">
      <c r="A190" s="19"/>
      <c r="B190" s="127">
        <f t="shared" si="3"/>
        <v>184</v>
      </c>
      <c r="C190" s="63"/>
      <c r="D190" s="15"/>
      <c r="E190" s="20"/>
      <c r="F190" s="20"/>
      <c r="G190" s="121"/>
      <c r="H190" s="120"/>
      <c r="I190" s="20">
        <f>июл.26!I190+авг.26!F190-авг.26!E190</f>
        <v>-12900</v>
      </c>
    </row>
    <row r="191" spans="1:9" x14ac:dyDescent="0.25">
      <c r="A191" s="19"/>
      <c r="B191" s="127">
        <f t="shared" si="3"/>
        <v>185</v>
      </c>
      <c r="C191" s="63"/>
      <c r="D191" s="15"/>
      <c r="E191" s="20"/>
      <c r="F191" s="20"/>
      <c r="G191" s="121"/>
      <c r="H191" s="120"/>
      <c r="I191" s="20">
        <f>июл.26!I191+авг.26!F191-авг.26!E191</f>
        <v>-18900</v>
      </c>
    </row>
    <row r="192" spans="1:9" x14ac:dyDescent="0.25">
      <c r="A192" s="19"/>
      <c r="B192" s="127">
        <f t="shared" si="3"/>
        <v>186</v>
      </c>
      <c r="C192" s="61"/>
      <c r="D192" s="15"/>
      <c r="E192" s="20"/>
      <c r="F192" s="20"/>
      <c r="G192" s="121"/>
      <c r="H192" s="120"/>
      <c r="I192" s="20">
        <f>июл.26!I192+авг.26!F192-авг.26!E192</f>
        <v>-18900</v>
      </c>
    </row>
    <row r="193" spans="1:9" x14ac:dyDescent="0.25">
      <c r="A193" s="19"/>
      <c r="B193" s="127">
        <f t="shared" si="3"/>
        <v>187</v>
      </c>
      <c r="C193" s="63"/>
      <c r="D193" s="15"/>
      <c r="E193" s="20"/>
      <c r="F193" s="20"/>
      <c r="G193" s="121"/>
      <c r="H193" s="120"/>
      <c r="I193" s="20">
        <f>июл.26!I193+авг.26!F193-авг.26!E193</f>
        <v>1350</v>
      </c>
    </row>
    <row r="194" spans="1:9" x14ac:dyDescent="0.25">
      <c r="A194" s="19"/>
      <c r="B194" s="127">
        <f t="shared" si="3"/>
        <v>188</v>
      </c>
      <c r="C194" s="63"/>
      <c r="D194" s="15"/>
      <c r="E194" s="20"/>
      <c r="F194" s="20"/>
      <c r="G194" s="121"/>
      <c r="H194" s="120"/>
      <c r="I194" s="20">
        <f>июл.26!I194+авг.26!F194-авг.26!E194</f>
        <v>-3900</v>
      </c>
    </row>
    <row r="195" spans="1:9" x14ac:dyDescent="0.25">
      <c r="A195" s="19"/>
      <c r="B195" s="127">
        <f t="shared" si="3"/>
        <v>189</v>
      </c>
      <c r="C195" s="63"/>
      <c r="D195" s="15"/>
      <c r="E195" s="20"/>
      <c r="F195" s="20"/>
      <c r="G195" s="121"/>
      <c r="H195" s="120"/>
      <c r="I195" s="20">
        <f>июл.26!I195+авг.26!F195-авг.26!E195</f>
        <v>-4050</v>
      </c>
    </row>
    <row r="196" spans="1:9" x14ac:dyDescent="0.25">
      <c r="A196" s="19"/>
      <c r="B196" s="127">
        <f t="shared" si="3"/>
        <v>190</v>
      </c>
      <c r="C196" s="67"/>
      <c r="D196" s="15"/>
      <c r="E196" s="20"/>
      <c r="F196" s="20"/>
      <c r="G196" s="121"/>
      <c r="H196" s="120"/>
      <c r="I196" s="20">
        <f>июл.26!I196+авг.26!F196-авг.26!E196</f>
        <v>0</v>
      </c>
    </row>
    <row r="197" spans="1:9" x14ac:dyDescent="0.25">
      <c r="A197" s="19"/>
      <c r="B197" s="127">
        <f t="shared" si="3"/>
        <v>191</v>
      </c>
      <c r="C197" s="63"/>
      <c r="D197" s="15"/>
      <c r="E197" s="20"/>
      <c r="F197" s="20"/>
      <c r="G197" s="121"/>
      <c r="H197" s="120"/>
      <c r="I197" s="20">
        <f>июл.26!I197+авг.26!F197-авг.26!E197</f>
        <v>-2700</v>
      </c>
    </row>
    <row r="198" spans="1:9" x14ac:dyDescent="0.25">
      <c r="A198" s="19"/>
      <c r="B198" s="127">
        <f t="shared" si="3"/>
        <v>192</v>
      </c>
      <c r="C198" s="63"/>
      <c r="D198" s="15"/>
      <c r="E198" s="20"/>
      <c r="F198" s="20"/>
      <c r="G198" s="121"/>
      <c r="H198" s="120"/>
      <c r="I198" s="20">
        <f>июл.26!I198+авг.26!F198-авг.26!E198</f>
        <v>-2400</v>
      </c>
    </row>
    <row r="199" spans="1:9" x14ac:dyDescent="0.25">
      <c r="A199" s="19"/>
      <c r="B199" s="127">
        <f t="shared" si="3"/>
        <v>193</v>
      </c>
      <c r="C199" s="63"/>
      <c r="D199" s="15"/>
      <c r="E199" s="20"/>
      <c r="F199" s="20"/>
      <c r="G199" s="121"/>
      <c r="H199" s="120"/>
      <c r="I199" s="20">
        <f>июл.26!I199+авг.26!F199-авг.26!E199</f>
        <v>-1350</v>
      </c>
    </row>
    <row r="200" spans="1:9" x14ac:dyDescent="0.25">
      <c r="A200" s="19"/>
      <c r="B200" s="127">
        <f t="shared" si="3"/>
        <v>194</v>
      </c>
      <c r="C200" s="63"/>
      <c r="D200" s="15"/>
      <c r="E200" s="20"/>
      <c r="F200" s="20"/>
      <c r="G200" s="121"/>
      <c r="H200" s="120"/>
      <c r="I200" s="20">
        <f>июл.26!I200+авг.26!F200-авг.26!E200</f>
        <v>-1350</v>
      </c>
    </row>
    <row r="201" spans="1:9" x14ac:dyDescent="0.25">
      <c r="A201" s="19"/>
      <c r="B201" s="127">
        <f t="shared" si="3"/>
        <v>195</v>
      </c>
      <c r="C201" s="63"/>
      <c r="D201" s="15"/>
      <c r="E201" s="20"/>
      <c r="F201" s="20"/>
      <c r="G201" s="121"/>
      <c r="H201" s="120"/>
      <c r="I201" s="20">
        <f>июл.26!I201+авг.26!F201-авг.26!E201</f>
        <v>0</v>
      </c>
    </row>
    <row r="202" spans="1:9" x14ac:dyDescent="0.25">
      <c r="A202" s="19"/>
      <c r="B202" s="127">
        <f t="shared" si="3"/>
        <v>196</v>
      </c>
      <c r="C202" s="63"/>
      <c r="D202" s="15"/>
      <c r="E202" s="20"/>
      <c r="F202" s="20"/>
      <c r="G202" s="121"/>
      <c r="H202" s="120"/>
      <c r="I202" s="20">
        <f>июл.26!I202+авг.26!F202-авг.26!E202</f>
        <v>-1350</v>
      </c>
    </row>
    <row r="203" spans="1:9" x14ac:dyDescent="0.25">
      <c r="A203" s="19"/>
      <c r="B203" s="127">
        <f t="shared" si="3"/>
        <v>197</v>
      </c>
      <c r="C203" s="63"/>
      <c r="D203" s="15"/>
      <c r="E203" s="20"/>
      <c r="F203" s="20"/>
      <c r="G203" s="121"/>
      <c r="H203" s="120"/>
      <c r="I203" s="20">
        <f>июл.26!I203+авг.26!F203-авг.26!E203</f>
        <v>-18900</v>
      </c>
    </row>
    <row r="204" spans="1:9" x14ac:dyDescent="0.25">
      <c r="A204" s="19"/>
      <c r="B204" s="127">
        <f t="shared" si="3"/>
        <v>198</v>
      </c>
      <c r="C204" s="63"/>
      <c r="D204" s="15"/>
      <c r="E204" s="20"/>
      <c r="F204" s="20"/>
      <c r="G204" s="121"/>
      <c r="H204" s="120"/>
      <c r="I204" s="20">
        <f>июл.26!I204+авг.26!F204-авг.26!E204</f>
        <v>-18900</v>
      </c>
    </row>
    <row r="205" spans="1:9" x14ac:dyDescent="0.25">
      <c r="A205" s="19"/>
      <c r="B205" s="127">
        <f t="shared" si="3"/>
        <v>199</v>
      </c>
      <c r="C205" s="63"/>
      <c r="D205" s="15"/>
      <c r="E205" s="20"/>
      <c r="F205" s="20"/>
      <c r="G205" s="121"/>
      <c r="H205" s="120"/>
      <c r="I205" s="20">
        <f>июл.26!I205+авг.26!F205-авг.26!E205</f>
        <v>0</v>
      </c>
    </row>
    <row r="206" spans="1:9" x14ac:dyDescent="0.25">
      <c r="A206" s="19"/>
      <c r="B206" s="127">
        <f t="shared" si="3"/>
        <v>200</v>
      </c>
      <c r="C206" s="63"/>
      <c r="D206" s="15"/>
      <c r="E206" s="20"/>
      <c r="F206" s="20"/>
      <c r="G206" s="121"/>
      <c r="H206" s="120"/>
      <c r="I206" s="20">
        <f>июл.26!I206+авг.26!F206-авг.26!E206</f>
        <v>0</v>
      </c>
    </row>
    <row r="207" spans="1:9" x14ac:dyDescent="0.25">
      <c r="A207" s="19"/>
      <c r="B207" s="127">
        <f t="shared" si="3"/>
        <v>201</v>
      </c>
      <c r="C207" s="63"/>
      <c r="D207" s="15"/>
      <c r="E207" s="20"/>
      <c r="F207" s="20"/>
      <c r="G207" s="121"/>
      <c r="H207" s="120"/>
      <c r="I207" s="20">
        <f>июл.26!I207+авг.26!F207-авг.26!E207</f>
        <v>-14850</v>
      </c>
    </row>
    <row r="208" spans="1:9" x14ac:dyDescent="0.25">
      <c r="A208" s="19"/>
      <c r="B208" s="127">
        <f t="shared" si="3"/>
        <v>202</v>
      </c>
      <c r="C208" s="63"/>
      <c r="D208" s="15"/>
      <c r="E208" s="20"/>
      <c r="F208" s="20"/>
      <c r="G208" s="121"/>
      <c r="H208" s="120"/>
      <c r="I208" s="20">
        <f>июл.26!I208+авг.26!F208-авг.26!E208</f>
        <v>-10850</v>
      </c>
    </row>
    <row r="209" spans="1:9" x14ac:dyDescent="0.25">
      <c r="A209" s="19"/>
      <c r="B209" s="127">
        <f t="shared" si="3"/>
        <v>203</v>
      </c>
      <c r="C209" s="63"/>
      <c r="D209" s="15"/>
      <c r="E209" s="20"/>
      <c r="F209" s="20"/>
      <c r="G209" s="121"/>
      <c r="H209" s="120"/>
      <c r="I209" s="20">
        <f>июл.26!I209+авг.26!F209-авг.26!E209</f>
        <v>-5400</v>
      </c>
    </row>
    <row r="210" spans="1:9" x14ac:dyDescent="0.25">
      <c r="A210" s="19"/>
      <c r="B210" s="127">
        <f>B209+1</f>
        <v>204</v>
      </c>
      <c r="C210" s="63"/>
      <c r="D210" s="15"/>
      <c r="E210" s="20"/>
      <c r="F210" s="20"/>
      <c r="G210" s="121"/>
      <c r="H210" s="120"/>
      <c r="I210" s="20">
        <f>июл.26!I210+авг.26!F210-авг.26!E210</f>
        <v>0</v>
      </c>
    </row>
    <row r="211" spans="1:9" x14ac:dyDescent="0.25">
      <c r="A211" s="19"/>
      <c r="B211" s="127">
        <f t="shared" si="3"/>
        <v>205</v>
      </c>
      <c r="C211" s="63"/>
      <c r="D211" s="15"/>
      <c r="E211" s="20"/>
      <c r="F211" s="20"/>
      <c r="G211" s="121"/>
      <c r="H211" s="120"/>
      <c r="I211" s="20">
        <f>июл.26!I211+авг.26!F211-авг.26!E211</f>
        <v>-13500</v>
      </c>
    </row>
    <row r="212" spans="1:9" x14ac:dyDescent="0.25">
      <c r="A212" s="19"/>
      <c r="B212" s="127">
        <f t="shared" si="3"/>
        <v>206</v>
      </c>
      <c r="C212" s="63"/>
      <c r="D212" s="15"/>
      <c r="E212" s="20"/>
      <c r="F212" s="20"/>
      <c r="G212" s="121"/>
      <c r="H212" s="120"/>
      <c r="I212" s="20">
        <f>июл.26!I212+авг.26!F212-авг.26!E212</f>
        <v>-13500</v>
      </c>
    </row>
    <row r="213" spans="1:9" x14ac:dyDescent="0.25">
      <c r="A213" s="19"/>
      <c r="B213" s="127">
        <f t="shared" si="3"/>
        <v>207</v>
      </c>
      <c r="C213" s="63"/>
      <c r="D213" s="15"/>
      <c r="E213" s="20"/>
      <c r="F213" s="20"/>
      <c r="G213" s="121"/>
      <c r="H213" s="120"/>
      <c r="I213" s="20">
        <f>июл.26!I213+авг.26!F213-авг.26!E213</f>
        <v>-18900</v>
      </c>
    </row>
    <row r="214" spans="1:9" x14ac:dyDescent="0.25">
      <c r="A214" s="19"/>
      <c r="B214" s="127">
        <f t="shared" si="3"/>
        <v>208</v>
      </c>
      <c r="C214" s="63"/>
      <c r="D214" s="15"/>
      <c r="E214" s="20"/>
      <c r="F214" s="20"/>
      <c r="G214" s="121"/>
      <c r="H214" s="120"/>
      <c r="I214" s="20">
        <f>июл.26!I214+авг.26!F214-авг.26!E214</f>
        <v>-2700</v>
      </c>
    </row>
    <row r="215" spans="1:9" x14ac:dyDescent="0.25">
      <c r="A215" s="19"/>
      <c r="B215" s="127">
        <f t="shared" si="3"/>
        <v>209</v>
      </c>
      <c r="C215" s="63"/>
      <c r="D215" s="15"/>
      <c r="E215" s="20"/>
      <c r="F215" s="20"/>
      <c r="G215" s="121"/>
      <c r="H215" s="120"/>
      <c r="I215" s="20">
        <f>июл.26!I215+авг.26!F215-авг.26!E215</f>
        <v>-2700</v>
      </c>
    </row>
    <row r="216" spans="1:9" x14ac:dyDescent="0.25">
      <c r="A216" s="19"/>
      <c r="B216" s="127">
        <f t="shared" si="3"/>
        <v>210</v>
      </c>
      <c r="C216" s="63"/>
      <c r="D216" s="15"/>
      <c r="E216" s="20"/>
      <c r="F216" s="20"/>
      <c r="G216" s="121"/>
      <c r="H216" s="120"/>
      <c r="I216" s="20">
        <f>июл.26!I216+авг.26!F216-авг.26!E216</f>
        <v>25650</v>
      </c>
    </row>
    <row r="217" spans="1:9" x14ac:dyDescent="0.25">
      <c r="A217" s="19"/>
      <c r="B217" s="127">
        <f t="shared" si="3"/>
        <v>211</v>
      </c>
      <c r="C217" s="63"/>
      <c r="D217" s="15"/>
      <c r="E217" s="20"/>
      <c r="F217" s="20"/>
      <c r="G217" s="121"/>
      <c r="H217" s="120"/>
      <c r="I217" s="20">
        <f>июл.26!I217+авг.26!F217-авг.26!E217</f>
        <v>25650</v>
      </c>
    </row>
    <row r="218" spans="1:9" x14ac:dyDescent="0.25">
      <c r="A218" s="19"/>
      <c r="B218" s="127">
        <f t="shared" si="3"/>
        <v>212</v>
      </c>
      <c r="C218" s="63"/>
      <c r="D218" s="15"/>
      <c r="E218" s="20"/>
      <c r="F218" s="20"/>
      <c r="G218" s="121"/>
      <c r="H218" s="120"/>
      <c r="I218" s="20">
        <f>июл.26!I218+авг.26!F218-авг.26!E218</f>
        <v>-1350</v>
      </c>
    </row>
    <row r="219" spans="1:9" x14ac:dyDescent="0.25">
      <c r="A219" s="19"/>
      <c r="B219" s="127">
        <f t="shared" si="3"/>
        <v>213</v>
      </c>
      <c r="C219" s="63"/>
      <c r="D219" s="15"/>
      <c r="E219" s="20"/>
      <c r="F219" s="20"/>
      <c r="G219" s="121"/>
      <c r="H219" s="120"/>
      <c r="I219" s="20">
        <f>июл.26!I219+авг.26!F219-авг.26!E219</f>
        <v>4050</v>
      </c>
    </row>
    <row r="220" spans="1:9" x14ac:dyDescent="0.25">
      <c r="A220" s="19"/>
      <c r="B220" s="127">
        <f t="shared" si="3"/>
        <v>214</v>
      </c>
      <c r="C220" s="63"/>
      <c r="D220" s="127"/>
      <c r="E220" s="20"/>
      <c r="F220" s="20"/>
      <c r="G220" s="121"/>
      <c r="H220" s="120"/>
      <c r="I220" s="20">
        <f>июл.26!I220+авг.26!F220-авг.26!E220</f>
        <v>-2700</v>
      </c>
    </row>
    <row r="221" spans="1:9" x14ac:dyDescent="0.25">
      <c r="A221" s="19"/>
      <c r="B221" s="127">
        <f t="shared" si="3"/>
        <v>215</v>
      </c>
      <c r="C221" s="63"/>
      <c r="D221" s="15"/>
      <c r="E221" s="20"/>
      <c r="F221" s="20"/>
      <c r="G221" s="121"/>
      <c r="H221" s="120"/>
      <c r="I221" s="20">
        <f>июл.26!I221+авг.26!F221-авг.26!E221</f>
        <v>-18900</v>
      </c>
    </row>
    <row r="222" spans="1:9" x14ac:dyDescent="0.25">
      <c r="A222" s="19"/>
      <c r="B222" s="127">
        <f t="shared" si="3"/>
        <v>216</v>
      </c>
      <c r="C222" s="63"/>
      <c r="D222" s="15"/>
      <c r="E222" s="20"/>
      <c r="F222" s="20"/>
      <c r="G222" s="121"/>
      <c r="H222" s="120"/>
      <c r="I222" s="20">
        <f>июл.26!I222+авг.26!F222-авг.26!E222</f>
        <v>1100</v>
      </c>
    </row>
    <row r="223" spans="1:9" x14ac:dyDescent="0.25">
      <c r="A223" s="19"/>
      <c r="B223" s="127">
        <f t="shared" si="3"/>
        <v>217</v>
      </c>
      <c r="C223" s="63"/>
      <c r="D223" s="15"/>
      <c r="E223" s="20"/>
      <c r="F223" s="20"/>
      <c r="G223" s="121"/>
      <c r="H223" s="120"/>
      <c r="I223" s="20">
        <f>июл.26!I223+авг.26!F223-авг.26!E223</f>
        <v>-2700</v>
      </c>
    </row>
    <row r="224" spans="1:9" x14ac:dyDescent="0.25">
      <c r="A224" s="19"/>
      <c r="B224" s="127">
        <f t="shared" si="3"/>
        <v>218</v>
      </c>
      <c r="C224" s="63"/>
      <c r="D224" s="15"/>
      <c r="E224" s="20"/>
      <c r="F224" s="20"/>
      <c r="G224" s="121"/>
      <c r="H224" s="120"/>
      <c r="I224" s="20">
        <f>июл.26!I224+авг.26!F224-авг.26!E224</f>
        <v>0</v>
      </c>
    </row>
    <row r="225" spans="1:9" x14ac:dyDescent="0.25">
      <c r="A225" s="19"/>
      <c r="B225" s="127">
        <f t="shared" si="3"/>
        <v>219</v>
      </c>
      <c r="C225" s="63"/>
      <c r="D225" s="15"/>
      <c r="E225" s="20"/>
      <c r="F225" s="20"/>
      <c r="G225" s="121"/>
      <c r="H225" s="120"/>
      <c r="I225" s="20">
        <f>июл.26!I225+авг.26!F225-авг.26!E225</f>
        <v>-2700</v>
      </c>
    </row>
    <row r="226" spans="1:9" x14ac:dyDescent="0.25">
      <c r="A226" s="19"/>
      <c r="B226" s="127">
        <f t="shared" si="3"/>
        <v>220</v>
      </c>
      <c r="C226" s="63"/>
      <c r="D226" s="15"/>
      <c r="E226" s="20"/>
      <c r="F226" s="20"/>
      <c r="G226" s="121"/>
      <c r="H226" s="120"/>
      <c r="I226" s="20">
        <f>июл.26!I226+авг.26!F226-авг.26!E226</f>
        <v>-8775</v>
      </c>
    </row>
    <row r="227" spans="1:9" x14ac:dyDescent="0.25">
      <c r="A227" s="19"/>
      <c r="B227" s="127">
        <f t="shared" si="3"/>
        <v>221</v>
      </c>
      <c r="C227" s="63"/>
      <c r="D227" s="15"/>
      <c r="E227" s="20"/>
      <c r="F227" s="20"/>
      <c r="G227" s="121"/>
      <c r="H227" s="120"/>
      <c r="I227" s="20">
        <f>июл.26!I227+авг.26!F227-авг.26!E227</f>
        <v>-13900</v>
      </c>
    </row>
    <row r="228" spans="1:9" x14ac:dyDescent="0.25">
      <c r="A228" s="19"/>
      <c r="B228" s="127">
        <f t="shared" si="3"/>
        <v>222</v>
      </c>
      <c r="C228" s="63"/>
      <c r="D228" s="15"/>
      <c r="E228" s="20"/>
      <c r="F228" s="20"/>
      <c r="G228" s="121"/>
      <c r="H228" s="120"/>
      <c r="I228" s="20">
        <f>июл.26!I228+авг.26!F228-авг.26!E228</f>
        <v>-18900</v>
      </c>
    </row>
    <row r="229" spans="1:9" x14ac:dyDescent="0.25">
      <c r="A229" s="19"/>
      <c r="B229" s="127">
        <f t="shared" si="3"/>
        <v>223</v>
      </c>
      <c r="C229" s="63"/>
      <c r="D229" s="15"/>
      <c r="E229" s="20"/>
      <c r="F229" s="20"/>
      <c r="G229" s="121"/>
      <c r="H229" s="120"/>
      <c r="I229" s="20">
        <f>июл.26!I229+авг.26!F229-авг.26!E229</f>
        <v>-13900</v>
      </c>
    </row>
    <row r="230" spans="1:9" x14ac:dyDescent="0.25">
      <c r="A230" s="19"/>
      <c r="B230" s="127">
        <f t="shared" si="3"/>
        <v>224</v>
      </c>
      <c r="C230" s="63"/>
      <c r="D230" s="15"/>
      <c r="E230" s="20"/>
      <c r="F230" s="20"/>
      <c r="G230" s="121"/>
      <c r="H230" s="120"/>
      <c r="I230" s="20">
        <f>июл.26!I230+авг.26!F230-авг.26!E230</f>
        <v>-11750</v>
      </c>
    </row>
    <row r="231" spans="1:9" x14ac:dyDescent="0.25">
      <c r="A231" s="19"/>
      <c r="B231" s="127">
        <f t="shared" si="3"/>
        <v>225</v>
      </c>
      <c r="C231" s="63"/>
      <c r="D231" s="15"/>
      <c r="E231" s="20"/>
      <c r="F231" s="20"/>
      <c r="G231" s="121"/>
      <c r="H231" s="120"/>
      <c r="I231" s="20">
        <f>июл.26!I231+авг.26!F231-авг.26!E231</f>
        <v>2700</v>
      </c>
    </row>
    <row r="232" spans="1:9" x14ac:dyDescent="0.25">
      <c r="A232" s="19"/>
      <c r="B232" s="127">
        <f t="shared" si="3"/>
        <v>226</v>
      </c>
      <c r="C232" s="63"/>
      <c r="D232" s="15"/>
      <c r="E232" s="20"/>
      <c r="F232" s="20"/>
      <c r="G232" s="121"/>
      <c r="H232" s="120"/>
      <c r="I232" s="20">
        <f>июл.26!I232+авг.26!F232-авг.26!E232</f>
        <v>-5850</v>
      </c>
    </row>
    <row r="233" spans="1:9" x14ac:dyDescent="0.25">
      <c r="A233" s="19"/>
      <c r="B233" s="127">
        <f t="shared" si="3"/>
        <v>227</v>
      </c>
      <c r="C233" s="63"/>
      <c r="D233" s="15"/>
      <c r="E233" s="20"/>
      <c r="F233" s="20"/>
      <c r="G233" s="121"/>
      <c r="H233" s="120"/>
      <c r="I233" s="20">
        <f>июл.26!I233+авг.26!F233-авг.26!E233</f>
        <v>100</v>
      </c>
    </row>
    <row r="234" spans="1:9" x14ac:dyDescent="0.25">
      <c r="A234" s="19"/>
      <c r="B234" s="127">
        <f t="shared" si="3"/>
        <v>228</v>
      </c>
      <c r="C234" s="63"/>
      <c r="D234" s="15"/>
      <c r="E234" s="20"/>
      <c r="F234" s="20"/>
      <c r="G234" s="121"/>
      <c r="H234" s="120"/>
      <c r="I234" s="20">
        <f>июл.26!I234+авг.26!F234-авг.26!E234</f>
        <v>-2700</v>
      </c>
    </row>
    <row r="235" spans="1:9" x14ac:dyDescent="0.25">
      <c r="A235" s="19"/>
      <c r="B235" s="127">
        <f t="shared" si="3"/>
        <v>229</v>
      </c>
      <c r="C235" s="63"/>
      <c r="D235" s="15"/>
      <c r="E235" s="20"/>
      <c r="F235" s="20"/>
      <c r="G235" s="121"/>
      <c r="H235" s="120"/>
      <c r="I235" s="20">
        <f>июл.26!I235+авг.26!F235-авг.26!E235</f>
        <v>-4050</v>
      </c>
    </row>
    <row r="236" spans="1:9" x14ac:dyDescent="0.25">
      <c r="A236" s="19"/>
      <c r="B236" s="127">
        <f t="shared" si="3"/>
        <v>230</v>
      </c>
      <c r="C236" s="63"/>
      <c r="D236" s="15"/>
      <c r="E236" s="20"/>
      <c r="F236" s="20"/>
      <c r="G236" s="121"/>
      <c r="H236" s="120"/>
      <c r="I236" s="20">
        <f>июл.26!I236+авг.26!F236-авг.26!E236</f>
        <v>-2100</v>
      </c>
    </row>
    <row r="237" spans="1:9" x14ac:dyDescent="0.25">
      <c r="A237" s="19"/>
      <c r="B237" s="127">
        <f t="shared" si="3"/>
        <v>231</v>
      </c>
      <c r="C237" s="63"/>
      <c r="D237" s="15"/>
      <c r="E237" s="20"/>
      <c r="F237" s="20"/>
      <c r="G237" s="121"/>
      <c r="H237" s="120"/>
      <c r="I237" s="20">
        <f>июл.26!I237+авг.26!F237-авг.26!E237</f>
        <v>-18900</v>
      </c>
    </row>
    <row r="238" spans="1:9" x14ac:dyDescent="0.25">
      <c r="A238" s="19"/>
      <c r="B238" s="127">
        <f t="shared" si="3"/>
        <v>232</v>
      </c>
      <c r="C238" s="63"/>
      <c r="D238" s="15"/>
      <c r="E238" s="20"/>
      <c r="F238" s="20"/>
      <c r="G238" s="121"/>
      <c r="H238" s="120"/>
      <c r="I238" s="20">
        <f>июл.26!I238+авг.26!F238-авг.26!E238</f>
        <v>-18900</v>
      </c>
    </row>
    <row r="239" spans="1:9" x14ac:dyDescent="0.25">
      <c r="A239" s="19"/>
      <c r="B239" s="127">
        <f t="shared" si="3"/>
        <v>233</v>
      </c>
      <c r="C239" s="63"/>
      <c r="D239" s="15"/>
      <c r="E239" s="20"/>
      <c r="F239" s="20"/>
      <c r="G239" s="121"/>
      <c r="H239" s="120"/>
      <c r="I239" s="20">
        <f>июл.26!I239+авг.26!F239-авг.26!E239</f>
        <v>-18900</v>
      </c>
    </row>
    <row r="240" spans="1:9" x14ac:dyDescent="0.25">
      <c r="A240" s="19"/>
      <c r="B240" s="127">
        <f t="shared" si="3"/>
        <v>234</v>
      </c>
      <c r="C240" s="63"/>
      <c r="D240" s="15"/>
      <c r="E240" s="20"/>
      <c r="F240" s="20"/>
      <c r="G240" s="121"/>
      <c r="H240" s="120"/>
      <c r="I240" s="20">
        <f>июл.26!I240+авг.26!F240-авг.26!E240</f>
        <v>-18900</v>
      </c>
    </row>
    <row r="241" spans="1:9" x14ac:dyDescent="0.25">
      <c r="A241" s="19"/>
      <c r="B241" s="127">
        <f t="shared" si="3"/>
        <v>235</v>
      </c>
      <c r="C241" s="63"/>
      <c r="D241" s="15"/>
      <c r="E241" s="20"/>
      <c r="F241" s="20"/>
      <c r="G241" s="121"/>
      <c r="H241" s="120"/>
      <c r="I241" s="20">
        <f>июл.26!I241+авг.26!F241-авг.26!E241</f>
        <v>-8650</v>
      </c>
    </row>
    <row r="242" spans="1:9" x14ac:dyDescent="0.25">
      <c r="A242" s="19"/>
      <c r="B242" s="127">
        <f t="shared" si="3"/>
        <v>236</v>
      </c>
      <c r="C242" s="63"/>
      <c r="D242" s="15"/>
      <c r="E242" s="20"/>
      <c r="F242" s="20"/>
      <c r="G242" s="121"/>
      <c r="H242" s="120"/>
      <c r="I242" s="20">
        <f>июл.26!I242+авг.26!F242-авг.26!E242</f>
        <v>-18900</v>
      </c>
    </row>
    <row r="243" spans="1:9" x14ac:dyDescent="0.25">
      <c r="A243" s="19"/>
      <c r="B243" s="127">
        <f t="shared" si="3"/>
        <v>237</v>
      </c>
      <c r="C243" s="63"/>
      <c r="D243" s="15"/>
      <c r="E243" s="20"/>
      <c r="F243" s="20"/>
      <c r="G243" s="121"/>
      <c r="H243" s="120"/>
      <c r="I243" s="20">
        <f>июл.26!I243+авг.26!F243-авг.26!E243</f>
        <v>8100</v>
      </c>
    </row>
    <row r="244" spans="1:9" x14ac:dyDescent="0.25">
      <c r="A244" s="19"/>
      <c r="B244" s="127">
        <f t="shared" si="3"/>
        <v>238</v>
      </c>
      <c r="C244" s="63"/>
      <c r="D244" s="15"/>
      <c r="E244" s="20"/>
      <c r="F244" s="20"/>
      <c r="G244" s="121"/>
      <c r="H244" s="120"/>
      <c r="I244" s="20">
        <f>июл.26!I244+авг.26!F244-авг.26!E244</f>
        <v>4050</v>
      </c>
    </row>
    <row r="245" spans="1:9" x14ac:dyDescent="0.25">
      <c r="A245" s="19"/>
      <c r="B245" s="127">
        <f t="shared" si="3"/>
        <v>239</v>
      </c>
      <c r="C245" s="63"/>
      <c r="D245" s="15"/>
      <c r="E245" s="20"/>
      <c r="F245" s="20"/>
      <c r="G245" s="121"/>
      <c r="H245" s="120"/>
      <c r="I245" s="20">
        <f>июл.26!I245+авг.26!F245-авг.26!E245</f>
        <v>-18900</v>
      </c>
    </row>
    <row r="246" spans="1:9" x14ac:dyDescent="0.25">
      <c r="A246" s="19"/>
      <c r="B246" s="127">
        <f t="shared" si="3"/>
        <v>240</v>
      </c>
      <c r="C246" s="63"/>
      <c r="D246" s="15"/>
      <c r="E246" s="20"/>
      <c r="F246" s="20"/>
      <c r="G246" s="121"/>
      <c r="H246" s="120"/>
      <c r="I246" s="20">
        <f>июл.26!I246+авг.26!F246-авг.26!E246</f>
        <v>-2700</v>
      </c>
    </row>
    <row r="247" spans="1:9" x14ac:dyDescent="0.25">
      <c r="A247" s="19"/>
      <c r="B247" s="127">
        <v>241</v>
      </c>
      <c r="C247" s="63"/>
      <c r="D247" s="15"/>
      <c r="E247" s="20"/>
      <c r="F247" s="20"/>
      <c r="G247" s="121"/>
      <c r="H247" s="120"/>
      <c r="I247" s="20">
        <f>июл.26!I247+авг.26!F247-авг.26!E247</f>
        <v>15100</v>
      </c>
    </row>
    <row r="248" spans="1:9" x14ac:dyDescent="0.25">
      <c r="A248" s="23"/>
      <c r="B248" s="127" t="s">
        <v>49</v>
      </c>
      <c r="C248" s="63"/>
      <c r="D248" s="15"/>
      <c r="E248" s="20"/>
      <c r="F248" s="20"/>
      <c r="G248" s="121"/>
      <c r="H248" s="120"/>
      <c r="I248" s="20">
        <f>июл.26!I248+авг.26!F248-авг.26!E248</f>
        <v>200</v>
      </c>
    </row>
    <row r="249" spans="1:9" x14ac:dyDescent="0.25">
      <c r="A249" s="23"/>
      <c r="B249" s="127" t="s">
        <v>50</v>
      </c>
      <c r="C249" s="63"/>
      <c r="D249" s="15"/>
      <c r="E249" s="20"/>
      <c r="F249" s="20"/>
      <c r="G249" s="121"/>
      <c r="H249" s="120"/>
      <c r="I249" s="20">
        <f>июл.26!I249+авг.26!F249-авг.26!E249</f>
        <v>-2700</v>
      </c>
    </row>
    <row r="250" spans="1:9" x14ac:dyDescent="0.25">
      <c r="A250" s="23"/>
      <c r="B250" s="127">
        <f>243+1</f>
        <v>244</v>
      </c>
      <c r="C250" s="63"/>
      <c r="D250" s="15"/>
      <c r="E250" s="20"/>
      <c r="F250" s="20"/>
      <c r="G250" s="121"/>
      <c r="H250" s="120"/>
      <c r="I250" s="20">
        <f>июл.26!I250+авг.26!F250-авг.26!E250</f>
        <v>1350</v>
      </c>
    </row>
    <row r="251" spans="1:9" x14ac:dyDescent="0.25">
      <c r="A251" s="23"/>
      <c r="B251" s="127">
        <f t="shared" ref="B251:B271" si="4">B250+1</f>
        <v>245</v>
      </c>
      <c r="C251" s="63"/>
      <c r="D251" s="15"/>
      <c r="E251" s="20"/>
      <c r="F251" s="20"/>
      <c r="G251" s="121"/>
      <c r="H251" s="120"/>
      <c r="I251" s="20">
        <f>июл.26!I251+авг.26!F251-авг.26!E251</f>
        <v>-5400</v>
      </c>
    </row>
    <row r="252" spans="1:9" x14ac:dyDescent="0.25">
      <c r="A252" s="23"/>
      <c r="B252" s="127">
        <f t="shared" si="4"/>
        <v>246</v>
      </c>
      <c r="C252" s="63"/>
      <c r="D252" s="15"/>
      <c r="E252" s="20"/>
      <c r="F252" s="20"/>
      <c r="G252" s="121"/>
      <c r="H252" s="120"/>
      <c r="I252" s="20">
        <f>июл.26!I252+авг.26!F252-авг.26!E252</f>
        <v>-2700</v>
      </c>
    </row>
    <row r="253" spans="1:9" x14ac:dyDescent="0.25">
      <c r="A253" s="23"/>
      <c r="B253" s="127">
        <f t="shared" si="4"/>
        <v>247</v>
      </c>
      <c r="C253" s="63"/>
      <c r="D253" s="15"/>
      <c r="E253" s="20"/>
      <c r="F253" s="20"/>
      <c r="G253" s="121"/>
      <c r="H253" s="120"/>
      <c r="I253" s="20">
        <f>июл.26!I253+авг.26!F253-авг.26!E253</f>
        <v>6100</v>
      </c>
    </row>
    <row r="254" spans="1:9" x14ac:dyDescent="0.25">
      <c r="A254" s="23"/>
      <c r="B254" s="127">
        <f t="shared" si="4"/>
        <v>248</v>
      </c>
      <c r="C254" s="63"/>
      <c r="D254" s="15"/>
      <c r="E254" s="20"/>
      <c r="F254" s="20"/>
      <c r="G254" s="121"/>
      <c r="H254" s="120"/>
      <c r="I254" s="20">
        <f>июл.26!I254+авг.26!F254-авг.26!E254</f>
        <v>0</v>
      </c>
    </row>
    <row r="255" spans="1:9" x14ac:dyDescent="0.25">
      <c r="A255" s="23"/>
      <c r="B255" s="127">
        <f t="shared" si="4"/>
        <v>249</v>
      </c>
      <c r="C255" s="63"/>
      <c r="D255" s="15"/>
      <c r="E255" s="20"/>
      <c r="F255" s="20"/>
      <c r="G255" s="121"/>
      <c r="H255" s="120"/>
      <c r="I255" s="20">
        <f>июл.26!I255+авг.26!F255-авг.26!E255</f>
        <v>-2700</v>
      </c>
    </row>
    <row r="256" spans="1:9" x14ac:dyDescent="0.25">
      <c r="A256" s="23"/>
      <c r="B256" s="127">
        <f t="shared" si="4"/>
        <v>250</v>
      </c>
      <c r="C256" s="63"/>
      <c r="D256" s="15"/>
      <c r="E256" s="20"/>
      <c r="F256" s="20"/>
      <c r="G256" s="121"/>
      <c r="H256" s="120"/>
      <c r="I256" s="20">
        <f>июл.26!I256+авг.26!F256-авг.26!E256</f>
        <v>-18900</v>
      </c>
    </row>
    <row r="257" spans="1:9" x14ac:dyDescent="0.25">
      <c r="A257" s="23"/>
      <c r="B257" s="127">
        <f t="shared" si="4"/>
        <v>251</v>
      </c>
      <c r="C257" s="63"/>
      <c r="D257" s="15"/>
      <c r="E257" s="20"/>
      <c r="F257" s="20"/>
      <c r="G257" s="121"/>
      <c r="H257" s="120"/>
      <c r="I257" s="20">
        <f>июл.26!I257+авг.26!F257-авг.26!E257</f>
        <v>4050</v>
      </c>
    </row>
    <row r="258" spans="1:9" x14ac:dyDescent="0.25">
      <c r="A258" s="23"/>
      <c r="B258" s="127">
        <f t="shared" si="4"/>
        <v>252</v>
      </c>
      <c r="C258" s="63"/>
      <c r="D258" s="15"/>
      <c r="E258" s="20"/>
      <c r="F258" s="20"/>
      <c r="G258" s="121"/>
      <c r="H258" s="120"/>
      <c r="I258" s="20">
        <f>июл.26!I258+авг.26!F258-авг.26!E258</f>
        <v>-18900</v>
      </c>
    </row>
    <row r="259" spans="1:9" x14ac:dyDescent="0.25">
      <c r="A259" s="23"/>
      <c r="B259" s="127">
        <f t="shared" si="4"/>
        <v>253</v>
      </c>
      <c r="C259" s="63"/>
      <c r="D259" s="15"/>
      <c r="E259" s="20"/>
      <c r="F259" s="20"/>
      <c r="G259" s="121"/>
      <c r="H259" s="120"/>
      <c r="I259" s="20">
        <f>июл.26!I259+авг.26!F259-авг.26!E259</f>
        <v>-1350</v>
      </c>
    </row>
    <row r="260" spans="1:9" x14ac:dyDescent="0.25">
      <c r="A260" s="23"/>
      <c r="B260" s="127">
        <f t="shared" si="4"/>
        <v>254</v>
      </c>
      <c r="C260" s="63"/>
      <c r="D260" s="15"/>
      <c r="E260" s="20"/>
      <c r="F260" s="20"/>
      <c r="G260" s="121"/>
      <c r="H260" s="120"/>
      <c r="I260" s="20">
        <f>июл.26!I260+авг.26!F260-авг.26!E260</f>
        <v>1100</v>
      </c>
    </row>
    <row r="261" spans="1:9" x14ac:dyDescent="0.25">
      <c r="A261" s="23"/>
      <c r="B261" s="127">
        <v>256</v>
      </c>
      <c r="C261" s="63"/>
      <c r="D261" s="15"/>
      <c r="E261" s="20"/>
      <c r="F261" s="20"/>
      <c r="G261" s="121"/>
      <c r="H261" s="120"/>
      <c r="I261" s="20">
        <f>июл.26!I261+авг.26!F261-авг.26!E261</f>
        <v>-18900</v>
      </c>
    </row>
    <row r="262" spans="1:9" x14ac:dyDescent="0.25">
      <c r="A262" s="23"/>
      <c r="B262" s="127">
        <v>258</v>
      </c>
      <c r="C262" s="63"/>
      <c r="D262" s="15"/>
      <c r="E262" s="20"/>
      <c r="F262" s="20"/>
      <c r="G262" s="121"/>
      <c r="H262" s="120"/>
      <c r="I262" s="20">
        <f>июл.26!I262+авг.26!F262-авг.26!E262</f>
        <v>-8100</v>
      </c>
    </row>
    <row r="263" spans="1:9" x14ac:dyDescent="0.25">
      <c r="A263" s="23"/>
      <c r="B263" s="127">
        <f t="shared" si="4"/>
        <v>259</v>
      </c>
      <c r="C263" s="63"/>
      <c r="D263" s="15"/>
      <c r="E263" s="20"/>
      <c r="F263" s="20"/>
      <c r="G263" s="121"/>
      <c r="H263" s="120"/>
      <c r="I263" s="20">
        <f>июл.26!I263+авг.26!F263-авг.26!E263</f>
        <v>-9450</v>
      </c>
    </row>
    <row r="264" spans="1:9" x14ac:dyDescent="0.25">
      <c r="A264" s="23"/>
      <c r="B264" s="127">
        <f t="shared" si="4"/>
        <v>260</v>
      </c>
      <c r="C264" s="63"/>
      <c r="D264" s="15"/>
      <c r="E264" s="20"/>
      <c r="F264" s="20"/>
      <c r="G264" s="121"/>
      <c r="H264" s="120"/>
      <c r="I264" s="20">
        <f>июл.26!I264+авг.26!F264-авг.26!E264</f>
        <v>-6450</v>
      </c>
    </row>
    <row r="265" spans="1:9" x14ac:dyDescent="0.25">
      <c r="A265" s="23"/>
      <c r="B265" s="127">
        <f t="shared" si="4"/>
        <v>261</v>
      </c>
      <c r="C265" s="63"/>
      <c r="D265" s="15"/>
      <c r="E265" s="20"/>
      <c r="F265" s="20"/>
      <c r="G265" s="121"/>
      <c r="H265" s="120"/>
      <c r="I265" s="20">
        <f>июл.26!I265+авг.26!F265-авг.26!E265</f>
        <v>-16200</v>
      </c>
    </row>
    <row r="266" spans="1:9" x14ac:dyDescent="0.25">
      <c r="A266" s="23"/>
      <c r="B266" s="127">
        <f t="shared" si="4"/>
        <v>262</v>
      </c>
      <c r="C266" s="63"/>
      <c r="D266" s="15"/>
      <c r="E266" s="20"/>
      <c r="F266" s="20"/>
      <c r="G266" s="121"/>
      <c r="H266" s="120"/>
      <c r="I266" s="20">
        <f>июл.26!I266+авг.26!F266-авг.26!E266</f>
        <v>-4050</v>
      </c>
    </row>
    <row r="267" spans="1:9" x14ac:dyDescent="0.25">
      <c r="A267" s="23"/>
      <c r="B267" s="127">
        <f t="shared" si="4"/>
        <v>263</v>
      </c>
      <c r="C267" s="63"/>
      <c r="D267" s="15"/>
      <c r="E267" s="20"/>
      <c r="F267" s="20"/>
      <c r="G267" s="121"/>
      <c r="H267" s="120"/>
      <c r="I267" s="20">
        <f>июл.26!I267+авг.26!F267-авг.26!E267</f>
        <v>-18900</v>
      </c>
    </row>
    <row r="268" spans="1:9" x14ac:dyDescent="0.25">
      <c r="A268" s="23"/>
      <c r="B268" s="127">
        <f t="shared" si="4"/>
        <v>264</v>
      </c>
      <c r="C268" s="63"/>
      <c r="D268" s="15"/>
      <c r="E268" s="20"/>
      <c r="F268" s="20"/>
      <c r="G268" s="121"/>
      <c r="H268" s="120"/>
      <c r="I268" s="20">
        <f>июл.26!I268+авг.26!F268-авг.26!E268</f>
        <v>-10800</v>
      </c>
    </row>
    <row r="269" spans="1:9" x14ac:dyDescent="0.25">
      <c r="A269" s="23"/>
      <c r="B269" s="127">
        <f t="shared" si="4"/>
        <v>265</v>
      </c>
      <c r="C269" s="63"/>
      <c r="D269" s="15"/>
      <c r="E269" s="20"/>
      <c r="F269" s="20"/>
      <c r="G269" s="121"/>
      <c r="H269" s="120"/>
      <c r="I269" s="20">
        <f>июл.26!I269+авг.26!F269-авг.26!E269</f>
        <v>-16200</v>
      </c>
    </row>
    <row r="270" spans="1:9" x14ac:dyDescent="0.25">
      <c r="A270" s="23"/>
      <c r="B270" s="127">
        <f t="shared" si="4"/>
        <v>266</v>
      </c>
      <c r="C270" s="67"/>
      <c r="D270" s="15"/>
      <c r="E270" s="20"/>
      <c r="F270" s="20"/>
      <c r="G270" s="121"/>
      <c r="H270" s="120"/>
      <c r="I270" s="20">
        <f>июл.26!I270+авг.26!F270-авг.26!E270</f>
        <v>-9450</v>
      </c>
    </row>
    <row r="271" spans="1:9" x14ac:dyDescent="0.25">
      <c r="A271" s="23"/>
      <c r="B271" s="127">
        <f t="shared" si="4"/>
        <v>267</v>
      </c>
      <c r="C271" s="67"/>
      <c r="D271" s="15"/>
      <c r="E271" s="20"/>
      <c r="F271" s="20"/>
      <c r="G271" s="121"/>
      <c r="H271" s="120"/>
      <c r="I271" s="20">
        <f>июл.26!I271+авг.26!F271-авг.26!E271</f>
        <v>-2700</v>
      </c>
    </row>
    <row r="272" spans="1:9" x14ac:dyDescent="0.25">
      <c r="A272" s="19"/>
      <c r="B272" s="127">
        <v>268</v>
      </c>
      <c r="C272" s="67"/>
      <c r="D272" s="15"/>
      <c r="E272" s="20"/>
      <c r="F272" s="20"/>
      <c r="G272" s="121"/>
      <c r="H272" s="120"/>
      <c r="I272" s="20">
        <f>июл.26!I272+авг.26!F272-авг.26!E272</f>
        <v>-2150</v>
      </c>
    </row>
    <row r="273" spans="1:9" x14ac:dyDescent="0.25">
      <c r="A273" s="19"/>
      <c r="B273" s="127">
        <v>269</v>
      </c>
      <c r="C273" s="67"/>
      <c r="D273" s="15"/>
      <c r="E273" s="20"/>
      <c r="F273" s="20"/>
      <c r="G273" s="121"/>
      <c r="H273" s="120"/>
      <c r="I273" s="20">
        <f>июл.26!I273+авг.26!F273-авг.26!E273</f>
        <v>11100</v>
      </c>
    </row>
    <row r="274" spans="1:9" x14ac:dyDescent="0.25">
      <c r="A274" s="19"/>
      <c r="B274" s="127" t="s">
        <v>51</v>
      </c>
      <c r="C274" s="67"/>
      <c r="D274" s="15"/>
      <c r="E274" s="20"/>
      <c r="F274" s="20"/>
      <c r="G274" s="121"/>
      <c r="H274" s="120"/>
      <c r="I274" s="20">
        <f>июл.26!I274+авг.26!F274-авг.26!E274</f>
        <v>12800</v>
      </c>
    </row>
    <row r="275" spans="1:9" x14ac:dyDescent="0.25">
      <c r="A275" s="19"/>
      <c r="B275" s="127">
        <v>272</v>
      </c>
      <c r="C275" s="67"/>
      <c r="D275" s="15"/>
      <c r="E275" s="20"/>
      <c r="F275" s="20"/>
      <c r="G275" s="121"/>
      <c r="H275" s="120"/>
      <c r="I275" s="20">
        <f>июл.26!I275+авг.26!F275-авг.26!E275</f>
        <v>-18900</v>
      </c>
    </row>
    <row r="276" spans="1:9" x14ac:dyDescent="0.25">
      <c r="A276" s="19"/>
      <c r="B276" s="127">
        <f>B275+1</f>
        <v>273</v>
      </c>
      <c r="C276" s="67"/>
      <c r="D276" s="15"/>
      <c r="E276" s="20"/>
      <c r="F276" s="20"/>
      <c r="G276" s="121"/>
      <c r="H276" s="120"/>
      <c r="I276" s="20">
        <f>июл.26!I276+авг.26!F276-авг.26!E276</f>
        <v>4050</v>
      </c>
    </row>
    <row r="277" spans="1:9" x14ac:dyDescent="0.25">
      <c r="A277" s="19"/>
      <c r="B277" s="127">
        <f>B276+1</f>
        <v>274</v>
      </c>
      <c r="C277" s="67"/>
      <c r="D277" s="15"/>
      <c r="E277" s="20"/>
      <c r="F277" s="20"/>
      <c r="G277" s="121"/>
      <c r="H277" s="120"/>
      <c r="I277" s="20">
        <f>июл.26!I277+авг.26!F277-авг.26!E277</f>
        <v>0</v>
      </c>
    </row>
    <row r="278" spans="1:9" x14ac:dyDescent="0.25">
      <c r="A278" s="19"/>
      <c r="B278" s="127">
        <f>B277+1</f>
        <v>275</v>
      </c>
      <c r="C278" s="67"/>
      <c r="D278" s="15"/>
      <c r="E278" s="20"/>
      <c r="F278" s="20"/>
      <c r="G278" s="121"/>
      <c r="H278" s="120"/>
      <c r="I278" s="20">
        <f>июл.26!I278+авг.26!F278-авг.26!E278</f>
        <v>-1350</v>
      </c>
    </row>
    <row r="279" spans="1:9" x14ac:dyDescent="0.25">
      <c r="A279" s="19"/>
      <c r="B279" s="127">
        <f>B278+1</f>
        <v>276</v>
      </c>
      <c r="C279" s="67"/>
      <c r="D279" s="15"/>
      <c r="E279" s="20"/>
      <c r="F279" s="20"/>
      <c r="G279" s="121"/>
      <c r="H279" s="120"/>
      <c r="I279" s="20">
        <f>июл.26!I279+авг.26!F279-авг.26!E279</f>
        <v>-8900</v>
      </c>
    </row>
    <row r="280" spans="1:9" x14ac:dyDescent="0.25">
      <c r="A280" s="19"/>
      <c r="B280" s="127">
        <v>277</v>
      </c>
      <c r="C280" s="67"/>
      <c r="D280" s="15"/>
      <c r="E280" s="20"/>
      <c r="F280" s="20"/>
      <c r="G280" s="121"/>
      <c r="H280" s="120"/>
      <c r="I280" s="20">
        <f>июл.26!I280+авг.26!F280-авг.26!E280</f>
        <v>-2700</v>
      </c>
    </row>
    <row r="281" spans="1:9" x14ac:dyDescent="0.25">
      <c r="A281" s="19"/>
      <c r="B281" s="127">
        <v>278</v>
      </c>
      <c r="C281" s="67"/>
      <c r="D281" s="15"/>
      <c r="E281" s="20"/>
      <c r="F281" s="20"/>
      <c r="G281" s="121"/>
      <c r="H281" s="120"/>
      <c r="I281" s="20">
        <f>июл.26!I281+авг.26!F281-авг.26!E281</f>
        <v>-520.40000000000009</v>
      </c>
    </row>
    <row r="282" spans="1:9" x14ac:dyDescent="0.25">
      <c r="A282" s="19"/>
      <c r="B282" s="127" t="s">
        <v>52</v>
      </c>
      <c r="C282" s="67"/>
      <c r="D282" s="15"/>
      <c r="E282" s="20"/>
      <c r="F282" s="20"/>
      <c r="G282" s="121"/>
      <c r="H282" s="120"/>
      <c r="I282" s="20">
        <f>июл.26!I282+авг.26!F282-авг.26!E282</f>
        <v>-18900</v>
      </c>
    </row>
    <row r="283" spans="1:9" x14ac:dyDescent="0.25">
      <c r="A283" s="19"/>
      <c r="B283" s="127" t="s">
        <v>53</v>
      </c>
      <c r="C283" s="67"/>
      <c r="D283" s="15"/>
      <c r="E283" s="20"/>
      <c r="F283" s="20"/>
      <c r="G283" s="121"/>
      <c r="H283" s="120"/>
      <c r="I283" s="20">
        <f>июл.26!I283+авг.26!F283-авг.26!E283</f>
        <v>-18900</v>
      </c>
    </row>
    <row r="284" spans="1:9" x14ac:dyDescent="0.25">
      <c r="A284" s="19"/>
      <c r="B284" s="127">
        <v>280</v>
      </c>
      <c r="C284" s="67"/>
      <c r="D284" s="15"/>
      <c r="E284" s="20"/>
      <c r="F284" s="20"/>
      <c r="G284" s="121"/>
      <c r="H284" s="120"/>
      <c r="I284" s="20">
        <f>июл.26!I284+авг.26!F284-авг.26!E284</f>
        <v>-18900</v>
      </c>
    </row>
    <row r="285" spans="1:9" x14ac:dyDescent="0.25">
      <c r="A285" s="19"/>
      <c r="B285" s="127">
        <v>281</v>
      </c>
      <c r="C285" s="67"/>
      <c r="D285" s="15"/>
      <c r="E285" s="20"/>
      <c r="F285" s="20"/>
      <c r="G285" s="121"/>
      <c r="H285" s="120"/>
      <c r="I285" s="20">
        <f>июл.26!I285+авг.26!F285-авг.26!E285</f>
        <v>-1350</v>
      </c>
    </row>
    <row r="286" spans="1:9" x14ac:dyDescent="0.25">
      <c r="A286" s="19"/>
      <c r="B286" s="127">
        <v>282</v>
      </c>
      <c r="C286" s="67"/>
      <c r="D286" s="15"/>
      <c r="E286" s="20"/>
      <c r="F286" s="20"/>
      <c r="G286" s="121"/>
      <c r="H286" s="120"/>
      <c r="I286" s="20">
        <f>июл.26!I286+авг.26!F286-авг.26!E286</f>
        <v>100</v>
      </c>
    </row>
    <row r="287" spans="1:9" x14ac:dyDescent="0.25">
      <c r="A287" s="23"/>
      <c r="B287" s="127">
        <v>283</v>
      </c>
      <c r="C287" s="67"/>
      <c r="D287" s="15"/>
      <c r="E287" s="20"/>
      <c r="F287" s="20"/>
      <c r="G287" s="121"/>
      <c r="H287" s="120"/>
      <c r="I287" s="20">
        <f>июл.26!I287+авг.26!F287-авг.26!E287</f>
        <v>-2700</v>
      </c>
    </row>
    <row r="288" spans="1:9" x14ac:dyDescent="0.25">
      <c r="A288" s="23"/>
      <c r="B288" s="127">
        <v>284</v>
      </c>
      <c r="C288" s="67"/>
      <c r="D288" s="15"/>
      <c r="E288" s="20"/>
      <c r="F288" s="20"/>
      <c r="G288" s="121"/>
      <c r="H288" s="120"/>
      <c r="I288" s="20">
        <f>июл.26!I288+авг.26!F288-авг.26!E288</f>
        <v>-2700</v>
      </c>
    </row>
    <row r="289" spans="1:9" x14ac:dyDescent="0.25">
      <c r="A289" s="23"/>
      <c r="B289" s="127">
        <f>B288+1</f>
        <v>285</v>
      </c>
      <c r="C289" s="67"/>
      <c r="D289" s="15"/>
      <c r="E289" s="20"/>
      <c r="F289" s="20"/>
      <c r="G289" s="121"/>
      <c r="H289" s="120"/>
      <c r="I289" s="20">
        <f>июл.26!I289+авг.26!F289-авг.26!E289</f>
        <v>-1350</v>
      </c>
    </row>
    <row r="290" spans="1:9" x14ac:dyDescent="0.25">
      <c r="A290" s="23"/>
      <c r="B290" s="127">
        <f>B289+1</f>
        <v>286</v>
      </c>
      <c r="C290" s="67"/>
      <c r="D290" s="15"/>
      <c r="E290" s="20"/>
      <c r="F290" s="20"/>
      <c r="G290" s="121"/>
      <c r="H290" s="120"/>
      <c r="I290" s="20">
        <f>июл.26!I290+авг.26!F290-авг.26!E290</f>
        <v>-2700</v>
      </c>
    </row>
    <row r="291" spans="1:9" x14ac:dyDescent="0.25">
      <c r="A291" s="23"/>
      <c r="B291" s="127">
        <f>B290+1</f>
        <v>287</v>
      </c>
      <c r="C291" s="67"/>
      <c r="D291" s="15"/>
      <c r="E291" s="20"/>
      <c r="F291" s="20"/>
      <c r="G291" s="121"/>
      <c r="H291" s="120"/>
      <c r="I291" s="20">
        <f>июл.26!I291+авг.26!F291-авг.26!E291</f>
        <v>-1350</v>
      </c>
    </row>
    <row r="292" spans="1:9" x14ac:dyDescent="0.25">
      <c r="A292" s="23"/>
      <c r="B292" s="127">
        <f>288.289</f>
        <v>288.28899999999999</v>
      </c>
      <c r="C292" s="67"/>
      <c r="D292" s="15"/>
      <c r="E292" s="20"/>
      <c r="F292" s="20"/>
      <c r="G292" s="121"/>
      <c r="H292" s="120"/>
      <c r="I292" s="20">
        <f>июл.26!I292+авг.26!F292-авг.26!E292</f>
        <v>2700</v>
      </c>
    </row>
    <row r="293" spans="1:9" x14ac:dyDescent="0.25">
      <c r="A293" s="23"/>
      <c r="B293" s="127">
        <v>290</v>
      </c>
      <c r="C293" s="67"/>
      <c r="D293" s="15"/>
      <c r="E293" s="20"/>
      <c r="F293" s="20"/>
      <c r="G293" s="121"/>
      <c r="H293" s="120"/>
      <c r="I293" s="20">
        <f>июл.26!I293+авг.26!F293-авг.26!E293</f>
        <v>0</v>
      </c>
    </row>
    <row r="294" spans="1:9" x14ac:dyDescent="0.25">
      <c r="A294" s="23"/>
      <c r="B294" s="127">
        <f>B293+1</f>
        <v>291</v>
      </c>
      <c r="C294" s="67"/>
      <c r="D294" s="15"/>
      <c r="E294" s="20"/>
      <c r="F294" s="20"/>
      <c r="G294" s="121"/>
      <c r="H294" s="120"/>
      <c r="I294" s="20">
        <f>июл.26!I294+авг.26!F294-авг.26!E294</f>
        <v>0</v>
      </c>
    </row>
    <row r="295" spans="1:9" x14ac:dyDescent="0.25">
      <c r="A295" s="19"/>
      <c r="B295" s="127">
        <v>292</v>
      </c>
      <c r="C295" s="67"/>
      <c r="D295" s="15"/>
      <c r="E295" s="20"/>
      <c r="F295" s="20"/>
      <c r="G295" s="121"/>
      <c r="H295" s="120"/>
      <c r="I295" s="20">
        <f>июл.26!I295+авг.26!F295-авг.26!E295</f>
        <v>-1350</v>
      </c>
    </row>
    <row r="296" spans="1:9" x14ac:dyDescent="0.25">
      <c r="A296" s="19"/>
      <c r="B296" s="127">
        <f>B295+1</f>
        <v>293</v>
      </c>
      <c r="C296" s="67"/>
      <c r="D296" s="15"/>
      <c r="E296" s="20"/>
      <c r="F296" s="20"/>
      <c r="G296" s="121"/>
      <c r="H296" s="120"/>
      <c r="I296" s="20">
        <f>июл.26!I296+авг.26!F296-авг.26!E296</f>
        <v>-18900</v>
      </c>
    </row>
    <row r="297" spans="1:9" x14ac:dyDescent="0.25">
      <c r="A297" s="19"/>
      <c r="B297" s="127">
        <f t="shared" ref="B297:B352" si="5">B296+1</f>
        <v>294</v>
      </c>
      <c r="C297" s="67"/>
      <c r="D297" s="15"/>
      <c r="E297" s="20"/>
      <c r="F297" s="20"/>
      <c r="G297" s="121"/>
      <c r="H297" s="120"/>
      <c r="I297" s="20">
        <f>июл.26!I297+авг.26!F297-авг.26!E297</f>
        <v>2700</v>
      </c>
    </row>
    <row r="298" spans="1:9" x14ac:dyDescent="0.25">
      <c r="A298" s="19"/>
      <c r="B298" s="127">
        <f t="shared" si="5"/>
        <v>295</v>
      </c>
      <c r="C298" s="67"/>
      <c r="D298" s="15"/>
      <c r="E298" s="20"/>
      <c r="F298" s="20"/>
      <c r="G298" s="121"/>
      <c r="H298" s="120"/>
      <c r="I298" s="20">
        <f>июл.26!I298+авг.26!F298-авг.26!E298</f>
        <v>-18900</v>
      </c>
    </row>
    <row r="299" spans="1:9" x14ac:dyDescent="0.25">
      <c r="A299" s="19"/>
      <c r="B299" s="127">
        <f t="shared" si="5"/>
        <v>296</v>
      </c>
      <c r="C299" s="67"/>
      <c r="D299" s="15"/>
      <c r="E299" s="20"/>
      <c r="F299" s="20"/>
      <c r="G299" s="121"/>
      <c r="H299" s="120"/>
      <c r="I299" s="20">
        <f>июл.26!I299+авг.26!F299-авг.26!E299</f>
        <v>0</v>
      </c>
    </row>
    <row r="300" spans="1:9" x14ac:dyDescent="0.25">
      <c r="A300" s="19"/>
      <c r="B300" s="127">
        <f t="shared" si="5"/>
        <v>297</v>
      </c>
      <c r="C300" s="67"/>
      <c r="D300" s="15"/>
      <c r="E300" s="20"/>
      <c r="F300" s="20"/>
      <c r="G300" s="121"/>
      <c r="H300" s="120"/>
      <c r="I300" s="20">
        <f>июл.26!I300+авг.26!F300-авг.26!E300</f>
        <v>1350</v>
      </c>
    </row>
    <row r="301" spans="1:9" x14ac:dyDescent="0.25">
      <c r="A301" s="19"/>
      <c r="B301" s="127">
        <f t="shared" si="5"/>
        <v>298</v>
      </c>
      <c r="C301" s="67"/>
      <c r="D301" s="15"/>
      <c r="E301" s="20"/>
      <c r="F301" s="20"/>
      <c r="G301" s="121"/>
      <c r="H301" s="120"/>
      <c r="I301" s="20">
        <f>июл.26!I301+авг.26!F301-авг.26!E301</f>
        <v>0</v>
      </c>
    </row>
    <row r="302" spans="1:9" x14ac:dyDescent="0.25">
      <c r="A302" s="19"/>
      <c r="B302" s="127">
        <f t="shared" si="5"/>
        <v>299</v>
      </c>
      <c r="C302" s="67"/>
      <c r="D302" s="15"/>
      <c r="E302" s="20"/>
      <c r="F302" s="20"/>
      <c r="G302" s="121"/>
      <c r="H302" s="120"/>
      <c r="I302" s="20">
        <f>июл.26!I302+авг.26!F302-авг.26!E302</f>
        <v>0</v>
      </c>
    </row>
    <row r="303" spans="1:9" x14ac:dyDescent="0.25">
      <c r="A303" s="19"/>
      <c r="B303" s="127">
        <f t="shared" si="5"/>
        <v>300</v>
      </c>
      <c r="C303" s="67"/>
      <c r="D303" s="15"/>
      <c r="E303" s="20"/>
      <c r="F303" s="20"/>
      <c r="G303" s="121"/>
      <c r="H303" s="120"/>
      <c r="I303" s="20">
        <f>июл.26!I303+авг.26!F303-авг.26!E303</f>
        <v>-17550</v>
      </c>
    </row>
    <row r="304" spans="1:9" x14ac:dyDescent="0.25">
      <c r="A304" s="19"/>
      <c r="B304" s="127">
        <f t="shared" si="5"/>
        <v>301</v>
      </c>
      <c r="C304" s="67"/>
      <c r="D304" s="15"/>
      <c r="E304" s="20"/>
      <c r="F304" s="20"/>
      <c r="G304" s="121"/>
      <c r="H304" s="120"/>
      <c r="I304" s="20">
        <f>июл.26!I304+авг.26!F304-авг.26!E304</f>
        <v>-2700</v>
      </c>
    </row>
    <row r="305" spans="1:9" x14ac:dyDescent="0.25">
      <c r="A305" s="19"/>
      <c r="B305" s="127">
        <f t="shared" si="5"/>
        <v>302</v>
      </c>
      <c r="C305" s="67"/>
      <c r="D305" s="15"/>
      <c r="E305" s="20"/>
      <c r="F305" s="20"/>
      <c r="G305" s="121"/>
      <c r="H305" s="120"/>
      <c r="I305" s="20">
        <f>июл.26!I305+авг.26!F305-авг.26!E305</f>
        <v>-2700</v>
      </c>
    </row>
    <row r="306" spans="1:9" x14ac:dyDescent="0.25">
      <c r="A306" s="19"/>
      <c r="B306" s="127">
        <f t="shared" si="5"/>
        <v>303</v>
      </c>
      <c r="C306" s="67"/>
      <c r="D306" s="15"/>
      <c r="E306" s="20"/>
      <c r="F306" s="20"/>
      <c r="G306" s="121"/>
      <c r="H306" s="120"/>
      <c r="I306" s="20">
        <f>июл.26!I306+авг.26!F306-авг.26!E306</f>
        <v>-2700</v>
      </c>
    </row>
    <row r="307" spans="1:9" x14ac:dyDescent="0.25">
      <c r="A307" s="19"/>
      <c r="B307" s="127">
        <f t="shared" si="5"/>
        <v>304</v>
      </c>
      <c r="C307" s="67"/>
      <c r="D307" s="15"/>
      <c r="E307" s="20"/>
      <c r="F307" s="20"/>
      <c r="G307" s="121"/>
      <c r="H307" s="120"/>
      <c r="I307" s="20">
        <f>июл.26!I307+авг.26!F307-авг.26!E307</f>
        <v>-18900</v>
      </c>
    </row>
    <row r="308" spans="1:9" x14ac:dyDescent="0.25">
      <c r="A308" s="19"/>
      <c r="B308" s="127">
        <f t="shared" si="5"/>
        <v>305</v>
      </c>
      <c r="C308" s="67"/>
      <c r="D308" s="15"/>
      <c r="E308" s="20"/>
      <c r="F308" s="20"/>
      <c r="G308" s="121"/>
      <c r="H308" s="120"/>
      <c r="I308" s="20">
        <f>июл.26!I308+авг.26!F308-авг.26!E308</f>
        <v>-1350</v>
      </c>
    </row>
    <row r="309" spans="1:9" x14ac:dyDescent="0.25">
      <c r="A309" s="19"/>
      <c r="B309" s="127">
        <f t="shared" si="5"/>
        <v>306</v>
      </c>
      <c r="C309" s="67"/>
      <c r="D309" s="15"/>
      <c r="E309" s="20"/>
      <c r="F309" s="20"/>
      <c r="G309" s="121"/>
      <c r="H309" s="120"/>
      <c r="I309" s="20">
        <f>июл.26!I309+авг.26!F309-авг.26!E309</f>
        <v>-6750</v>
      </c>
    </row>
    <row r="310" spans="1:9" x14ac:dyDescent="0.25">
      <c r="A310" s="19"/>
      <c r="B310" s="127">
        <f t="shared" si="5"/>
        <v>307</v>
      </c>
      <c r="C310" s="67"/>
      <c r="D310" s="15"/>
      <c r="E310" s="20"/>
      <c r="F310" s="20"/>
      <c r="G310" s="121"/>
      <c r="H310" s="120"/>
      <c r="I310" s="20">
        <f>июл.26!I310+авг.26!F310-авг.26!E310</f>
        <v>-18900</v>
      </c>
    </row>
    <row r="311" spans="1:9" x14ac:dyDescent="0.25">
      <c r="A311" s="19"/>
      <c r="B311" s="127">
        <f t="shared" si="5"/>
        <v>308</v>
      </c>
      <c r="C311" s="67"/>
      <c r="D311" s="15"/>
      <c r="E311" s="20"/>
      <c r="F311" s="20"/>
      <c r="G311" s="121"/>
      <c r="H311" s="120"/>
      <c r="I311" s="20">
        <f>июл.26!I311+авг.26!F311-авг.26!E311</f>
        <v>-1350</v>
      </c>
    </row>
    <row r="312" spans="1:9" x14ac:dyDescent="0.25">
      <c r="A312" s="19"/>
      <c r="B312" s="127">
        <f t="shared" si="5"/>
        <v>309</v>
      </c>
      <c r="C312" s="67"/>
      <c r="D312" s="15"/>
      <c r="E312" s="20"/>
      <c r="F312" s="20"/>
      <c r="G312" s="121"/>
      <c r="H312" s="120"/>
      <c r="I312" s="20">
        <f>июл.26!I312+авг.26!F312-авг.26!E312</f>
        <v>-18900</v>
      </c>
    </row>
    <row r="313" spans="1:9" x14ac:dyDescent="0.25">
      <c r="A313" s="19"/>
      <c r="B313" s="127">
        <f t="shared" si="5"/>
        <v>310</v>
      </c>
      <c r="C313" s="168" t="s">
        <v>933</v>
      </c>
      <c r="D313" s="15"/>
      <c r="E313" s="20"/>
      <c r="F313" s="20"/>
      <c r="G313" s="121"/>
      <c r="H313" s="120"/>
      <c r="I313" s="20">
        <f>июл.26!I313+авг.26!F313-авг.26!E313</f>
        <v>-1350</v>
      </c>
    </row>
    <row r="314" spans="1:9" x14ac:dyDescent="0.25">
      <c r="A314" s="19"/>
      <c r="B314" s="127">
        <f t="shared" si="5"/>
        <v>311</v>
      </c>
      <c r="C314" s="169"/>
      <c r="D314" s="15"/>
      <c r="E314" s="20"/>
      <c r="F314" s="20"/>
      <c r="G314" s="121"/>
      <c r="H314" s="120"/>
      <c r="I314" s="20">
        <f>июл.26!I314+авг.26!F314-авг.26!E314</f>
        <v>0</v>
      </c>
    </row>
    <row r="315" spans="1:9" x14ac:dyDescent="0.25">
      <c r="A315" s="19"/>
      <c r="B315" s="127">
        <f t="shared" si="5"/>
        <v>312</v>
      </c>
      <c r="C315" s="67"/>
      <c r="D315" s="15"/>
      <c r="E315" s="20"/>
      <c r="F315" s="20"/>
      <c r="G315" s="121"/>
      <c r="H315" s="120"/>
      <c r="I315" s="20">
        <f>июл.26!I315+авг.26!F315-авг.26!E315</f>
        <v>-18900</v>
      </c>
    </row>
    <row r="316" spans="1:9" x14ac:dyDescent="0.25">
      <c r="A316" s="19"/>
      <c r="B316" s="127">
        <f t="shared" si="5"/>
        <v>313</v>
      </c>
      <c r="C316" s="67"/>
      <c r="D316" s="15"/>
      <c r="E316" s="20"/>
      <c r="F316" s="20"/>
      <c r="G316" s="121"/>
      <c r="H316" s="120"/>
      <c r="I316" s="20">
        <f>июл.26!I316+авг.26!F316-авг.26!E316</f>
        <v>-9450</v>
      </c>
    </row>
    <row r="317" spans="1:9" x14ac:dyDescent="0.25">
      <c r="A317" s="19"/>
      <c r="B317" s="127">
        <f t="shared" si="5"/>
        <v>314</v>
      </c>
      <c r="C317" s="67"/>
      <c r="D317" s="15"/>
      <c r="E317" s="20"/>
      <c r="F317" s="20"/>
      <c r="G317" s="121"/>
      <c r="H317" s="120"/>
      <c r="I317" s="20">
        <f>июл.26!I317+авг.26!F317-авг.26!E317</f>
        <v>0</v>
      </c>
    </row>
    <row r="318" spans="1:9" x14ac:dyDescent="0.25">
      <c r="A318" s="19"/>
      <c r="B318" s="127">
        <f t="shared" si="5"/>
        <v>315</v>
      </c>
      <c r="C318" s="67"/>
      <c r="D318" s="15"/>
      <c r="E318" s="20"/>
      <c r="F318" s="20"/>
      <c r="G318" s="121"/>
      <c r="H318" s="120"/>
      <c r="I318" s="20">
        <f>июл.26!I318+авг.26!F318-авг.26!E318</f>
        <v>0</v>
      </c>
    </row>
    <row r="319" spans="1:9" x14ac:dyDescent="0.25">
      <c r="A319" s="19"/>
      <c r="B319" s="127">
        <f t="shared" si="5"/>
        <v>316</v>
      </c>
      <c r="C319" s="67"/>
      <c r="D319" s="15"/>
      <c r="E319" s="20"/>
      <c r="F319" s="20"/>
      <c r="G319" s="121"/>
      <c r="H319" s="120"/>
      <c r="I319" s="20">
        <f>июл.26!I319+авг.26!F319-авг.26!E319</f>
        <v>-4050</v>
      </c>
    </row>
    <row r="320" spans="1:9" x14ac:dyDescent="0.25">
      <c r="A320" s="19"/>
      <c r="B320" s="127">
        <f t="shared" si="5"/>
        <v>317</v>
      </c>
      <c r="C320" s="35"/>
      <c r="D320" s="15"/>
      <c r="E320" s="20"/>
      <c r="F320" s="20"/>
      <c r="G320" s="121"/>
      <c r="H320" s="120"/>
      <c r="I320" s="20">
        <f>июл.26!I320+авг.26!F320-авг.26!E320</f>
        <v>-2700</v>
      </c>
    </row>
    <row r="321" spans="1:9" x14ac:dyDescent="0.25">
      <c r="A321" s="19"/>
      <c r="B321" s="127">
        <f t="shared" si="5"/>
        <v>318</v>
      </c>
      <c r="C321" s="67"/>
      <c r="D321" s="15"/>
      <c r="E321" s="20"/>
      <c r="F321" s="20"/>
      <c r="G321" s="121"/>
      <c r="H321" s="120"/>
      <c r="I321" s="20">
        <f>июл.26!I321+авг.26!F321-авг.26!E321</f>
        <v>-6900</v>
      </c>
    </row>
    <row r="322" spans="1:9" x14ac:dyDescent="0.25">
      <c r="A322" s="19"/>
      <c r="B322" s="127">
        <f t="shared" si="5"/>
        <v>319</v>
      </c>
      <c r="C322" s="67"/>
      <c r="D322" s="15"/>
      <c r="E322" s="20"/>
      <c r="F322" s="20"/>
      <c r="G322" s="121"/>
      <c r="H322" s="120"/>
      <c r="I322" s="20">
        <f>июл.26!I322+авг.26!F322-авг.26!E322</f>
        <v>0</v>
      </c>
    </row>
    <row r="323" spans="1:9" x14ac:dyDescent="0.25">
      <c r="A323" s="19"/>
      <c r="B323" s="127">
        <f t="shared" si="5"/>
        <v>320</v>
      </c>
      <c r="C323" s="67"/>
      <c r="D323" s="15"/>
      <c r="E323" s="20"/>
      <c r="F323" s="20"/>
      <c r="G323" s="121"/>
      <c r="H323" s="120"/>
      <c r="I323" s="20">
        <f>июл.26!I323+авг.26!F323-авг.26!E323</f>
        <v>-18900</v>
      </c>
    </row>
    <row r="324" spans="1:9" x14ac:dyDescent="0.25">
      <c r="A324" s="19"/>
      <c r="B324" s="127">
        <f t="shared" si="5"/>
        <v>321</v>
      </c>
      <c r="C324" s="67"/>
      <c r="D324" s="15"/>
      <c r="E324" s="20"/>
      <c r="F324" s="20"/>
      <c r="G324" s="121"/>
      <c r="H324" s="120"/>
      <c r="I324" s="20">
        <f>июл.26!I324+авг.26!F324-авг.26!E324</f>
        <v>39150</v>
      </c>
    </row>
    <row r="325" spans="1:9" x14ac:dyDescent="0.25">
      <c r="A325" s="19"/>
      <c r="B325" s="127">
        <f t="shared" si="5"/>
        <v>322</v>
      </c>
      <c r="C325" s="67"/>
      <c r="D325" s="15"/>
      <c r="E325" s="20"/>
      <c r="F325" s="20"/>
      <c r="G325" s="121"/>
      <c r="H325" s="120"/>
      <c r="I325" s="20">
        <f>июл.26!I325+авг.26!F325-авг.26!E325</f>
        <v>-6900</v>
      </c>
    </row>
    <row r="326" spans="1:9" x14ac:dyDescent="0.25">
      <c r="A326" s="19"/>
      <c r="B326" s="127">
        <f t="shared" si="5"/>
        <v>323</v>
      </c>
      <c r="C326" s="67"/>
      <c r="D326" s="15"/>
      <c r="E326" s="20"/>
      <c r="F326" s="20"/>
      <c r="G326" s="121"/>
      <c r="H326" s="120"/>
      <c r="I326" s="20">
        <f>июл.26!I326+авг.26!F326-авг.26!E326</f>
        <v>-2700</v>
      </c>
    </row>
    <row r="327" spans="1:9" x14ac:dyDescent="0.25">
      <c r="A327" s="19"/>
      <c r="B327" s="127">
        <f t="shared" si="5"/>
        <v>324</v>
      </c>
      <c r="C327" s="67"/>
      <c r="D327" s="15"/>
      <c r="E327" s="20"/>
      <c r="F327" s="20"/>
      <c r="G327" s="121"/>
      <c r="H327" s="120"/>
      <c r="I327" s="20">
        <f>июл.26!I327+авг.26!F327-авг.26!E327</f>
        <v>1100</v>
      </c>
    </row>
    <row r="328" spans="1:9" x14ac:dyDescent="0.25">
      <c r="A328" s="19"/>
      <c r="B328" s="127">
        <f t="shared" si="5"/>
        <v>325</v>
      </c>
      <c r="C328" s="67"/>
      <c r="D328" s="15"/>
      <c r="E328" s="20"/>
      <c r="F328" s="20"/>
      <c r="G328" s="121"/>
      <c r="H328" s="120"/>
      <c r="I328" s="20">
        <f>июл.26!I328+авг.26!F328-авг.26!E328</f>
        <v>-18900</v>
      </c>
    </row>
    <row r="329" spans="1:9" x14ac:dyDescent="0.25">
      <c r="A329" s="19"/>
      <c r="B329" s="127">
        <f t="shared" si="5"/>
        <v>326</v>
      </c>
      <c r="C329" s="67"/>
      <c r="D329" s="15"/>
      <c r="E329" s="20"/>
      <c r="F329" s="20"/>
      <c r="G329" s="121"/>
      <c r="H329" s="120"/>
      <c r="I329" s="20">
        <f>июл.26!I329+авг.26!F329-авг.26!E329</f>
        <v>-18900</v>
      </c>
    </row>
    <row r="330" spans="1:9" x14ac:dyDescent="0.25">
      <c r="A330" s="19"/>
      <c r="B330" s="127">
        <f t="shared" si="5"/>
        <v>327</v>
      </c>
      <c r="C330" s="67"/>
      <c r="D330" s="15"/>
      <c r="E330" s="20"/>
      <c r="F330" s="20"/>
      <c r="G330" s="121"/>
      <c r="H330" s="120"/>
      <c r="I330" s="20">
        <f>июл.26!I330+авг.26!F330-авг.26!E330</f>
        <v>-2700</v>
      </c>
    </row>
    <row r="331" spans="1:9" x14ac:dyDescent="0.25">
      <c r="A331" s="19"/>
      <c r="B331" s="127">
        <f t="shared" si="5"/>
        <v>328</v>
      </c>
      <c r="C331" s="67"/>
      <c r="D331" s="15"/>
      <c r="E331" s="20"/>
      <c r="F331" s="20"/>
      <c r="G331" s="121"/>
      <c r="H331" s="120"/>
      <c r="I331" s="20">
        <f>июл.26!I331+авг.26!F331-авг.26!E331</f>
        <v>1350</v>
      </c>
    </row>
    <row r="332" spans="1:9" x14ac:dyDescent="0.25">
      <c r="A332" s="19"/>
      <c r="B332" s="127">
        <f t="shared" si="5"/>
        <v>329</v>
      </c>
      <c r="C332" s="67"/>
      <c r="D332" s="15"/>
      <c r="E332" s="20"/>
      <c r="F332" s="20"/>
      <c r="G332" s="121"/>
      <c r="H332" s="120"/>
      <c r="I332" s="20">
        <f>июл.26!I332+авг.26!F332-авг.26!E332</f>
        <v>-18900</v>
      </c>
    </row>
    <row r="333" spans="1:9" x14ac:dyDescent="0.25">
      <c r="A333" s="19"/>
      <c r="B333" s="127">
        <f t="shared" si="5"/>
        <v>330</v>
      </c>
      <c r="C333" s="67"/>
      <c r="D333" s="15"/>
      <c r="E333" s="20"/>
      <c r="F333" s="20"/>
      <c r="G333" s="121"/>
      <c r="H333" s="120"/>
      <c r="I333" s="20">
        <f>июл.26!I333+авг.26!F333-авг.26!E333</f>
        <v>-2700</v>
      </c>
    </row>
    <row r="334" spans="1:9" x14ac:dyDescent="0.25">
      <c r="A334" s="19"/>
      <c r="B334" s="127">
        <f t="shared" si="5"/>
        <v>331</v>
      </c>
      <c r="C334" s="67"/>
      <c r="D334" s="15"/>
      <c r="E334" s="20"/>
      <c r="F334" s="20"/>
      <c r="G334" s="121"/>
      <c r="H334" s="120"/>
      <c r="I334" s="20">
        <f>июл.26!I334+авг.26!F334-авг.26!E334</f>
        <v>1100</v>
      </c>
    </row>
    <row r="335" spans="1:9" x14ac:dyDescent="0.25">
      <c r="A335" s="19"/>
      <c r="B335" s="127">
        <f t="shared" si="5"/>
        <v>332</v>
      </c>
      <c r="C335" s="67"/>
      <c r="D335" s="15"/>
      <c r="E335" s="20"/>
      <c r="F335" s="20"/>
      <c r="G335" s="121"/>
      <c r="H335" s="120"/>
      <c r="I335" s="20">
        <f>июл.26!I335+авг.26!F335-авг.26!E335</f>
        <v>1350</v>
      </c>
    </row>
    <row r="336" spans="1:9" x14ac:dyDescent="0.25">
      <c r="A336" s="19"/>
      <c r="B336" s="127">
        <f t="shared" si="5"/>
        <v>333</v>
      </c>
      <c r="C336" s="67"/>
      <c r="D336" s="15"/>
      <c r="E336" s="20"/>
      <c r="F336" s="20"/>
      <c r="G336" s="121"/>
      <c r="H336" s="120"/>
      <c r="I336" s="20">
        <f>июл.26!I336+авг.26!F336-авг.26!E336</f>
        <v>-4050</v>
      </c>
    </row>
    <row r="337" spans="1:9" x14ac:dyDescent="0.25">
      <c r="A337" s="19"/>
      <c r="B337" s="127">
        <f t="shared" si="5"/>
        <v>334</v>
      </c>
      <c r="C337" s="67"/>
      <c r="D337" s="15"/>
      <c r="E337" s="20"/>
      <c r="F337" s="20"/>
      <c r="G337" s="121"/>
      <c r="H337" s="120"/>
      <c r="I337" s="20">
        <f>июл.26!I337+авг.26!F337-авг.26!E337</f>
        <v>0</v>
      </c>
    </row>
    <row r="338" spans="1:9" x14ac:dyDescent="0.25">
      <c r="A338" s="19"/>
      <c r="B338" s="127">
        <f t="shared" si="5"/>
        <v>335</v>
      </c>
      <c r="C338" s="67"/>
      <c r="D338" s="15"/>
      <c r="E338" s="20"/>
      <c r="F338" s="20"/>
      <c r="G338" s="121"/>
      <c r="H338" s="120"/>
      <c r="I338" s="20">
        <f>июл.26!I338+авг.26!F338-авг.26!E338</f>
        <v>-17400</v>
      </c>
    </row>
    <row r="339" spans="1:9" x14ac:dyDescent="0.25">
      <c r="A339" s="19"/>
      <c r="B339" s="127">
        <f t="shared" si="5"/>
        <v>336</v>
      </c>
      <c r="C339" s="67"/>
      <c r="D339" s="15"/>
      <c r="E339" s="20"/>
      <c r="F339" s="20"/>
      <c r="G339" s="121"/>
      <c r="H339" s="120"/>
      <c r="I339" s="20">
        <f>июл.26!I339+авг.26!F339-авг.26!E339</f>
        <v>300</v>
      </c>
    </row>
    <row r="340" spans="1:9" x14ac:dyDescent="0.25">
      <c r="A340" s="19"/>
      <c r="B340" s="127">
        <f t="shared" si="5"/>
        <v>337</v>
      </c>
      <c r="C340" s="67"/>
      <c r="D340" s="15"/>
      <c r="E340" s="20"/>
      <c r="F340" s="20"/>
      <c r="G340" s="121"/>
      <c r="H340" s="120"/>
      <c r="I340" s="20">
        <f>июл.26!I340+авг.26!F340-авг.26!E340</f>
        <v>-8100</v>
      </c>
    </row>
    <row r="341" spans="1:9" x14ac:dyDescent="0.25">
      <c r="A341" s="19"/>
      <c r="B341" s="127">
        <f t="shared" si="5"/>
        <v>338</v>
      </c>
      <c r="C341" s="67"/>
      <c r="D341" s="15"/>
      <c r="E341" s="20"/>
      <c r="F341" s="20"/>
      <c r="G341" s="121"/>
      <c r="H341" s="120"/>
      <c r="I341" s="20">
        <f>июл.26!I341+авг.26!F341-авг.26!E341</f>
        <v>-2700</v>
      </c>
    </row>
    <row r="342" spans="1:9" x14ac:dyDescent="0.25">
      <c r="A342" s="19"/>
      <c r="B342" s="127">
        <f t="shared" si="5"/>
        <v>339</v>
      </c>
      <c r="C342" s="67"/>
      <c r="D342" s="15"/>
      <c r="E342" s="20"/>
      <c r="F342" s="20"/>
      <c r="G342" s="121"/>
      <c r="H342" s="120"/>
      <c r="I342" s="20">
        <f>июл.26!I342+авг.26!F342-авг.26!E342</f>
        <v>-2700</v>
      </c>
    </row>
    <row r="343" spans="1:9" x14ac:dyDescent="0.25">
      <c r="A343" s="19"/>
      <c r="B343" s="127">
        <f t="shared" si="5"/>
        <v>340</v>
      </c>
      <c r="C343" s="67"/>
      <c r="D343" s="15"/>
      <c r="E343" s="20"/>
      <c r="F343" s="20"/>
      <c r="G343" s="121"/>
      <c r="H343" s="120"/>
      <c r="I343" s="20">
        <f>июл.26!I343+авг.26!F343-авг.26!E343</f>
        <v>0</v>
      </c>
    </row>
    <row r="344" spans="1:9" x14ac:dyDescent="0.25">
      <c r="A344" s="19"/>
      <c r="B344" s="127">
        <f t="shared" si="5"/>
        <v>341</v>
      </c>
      <c r="C344" s="67"/>
      <c r="D344" s="15"/>
      <c r="E344" s="20"/>
      <c r="F344" s="20"/>
      <c r="G344" s="121"/>
      <c r="H344" s="120"/>
      <c r="I344" s="20">
        <f>июл.26!I344+авг.26!F344-авг.26!E344</f>
        <v>-8100</v>
      </c>
    </row>
    <row r="345" spans="1:9" x14ac:dyDescent="0.25">
      <c r="A345" s="19"/>
      <c r="B345" s="127">
        <f t="shared" si="5"/>
        <v>342</v>
      </c>
      <c r="C345" s="67"/>
      <c r="D345" s="15"/>
      <c r="E345" s="20"/>
      <c r="F345" s="20"/>
      <c r="G345" s="121"/>
      <c r="H345" s="120"/>
      <c r="I345" s="20">
        <f>июл.26!I345+авг.26!F345-авг.26!E345</f>
        <v>-4055</v>
      </c>
    </row>
    <row r="346" spans="1:9" x14ac:dyDescent="0.25">
      <c r="A346" s="19"/>
      <c r="B346" s="127">
        <f t="shared" si="5"/>
        <v>343</v>
      </c>
      <c r="C346" s="67"/>
      <c r="D346" s="15"/>
      <c r="E346" s="20"/>
      <c r="F346" s="20"/>
      <c r="G346" s="121"/>
      <c r="H346" s="120"/>
      <c r="I346" s="20">
        <f>июл.26!I346+авг.26!F346-авг.26!E346</f>
        <v>-16250</v>
      </c>
    </row>
    <row r="347" spans="1:9" x14ac:dyDescent="0.25">
      <c r="A347" s="19"/>
      <c r="B347" s="127">
        <f t="shared" si="5"/>
        <v>344</v>
      </c>
      <c r="C347" s="67"/>
      <c r="D347" s="15"/>
      <c r="E347" s="20"/>
      <c r="F347" s="20"/>
      <c r="G347" s="121"/>
      <c r="H347" s="120"/>
      <c r="I347" s="20">
        <f>июл.26!I347+авг.26!F347-авг.26!E347</f>
        <v>-5400</v>
      </c>
    </row>
    <row r="348" spans="1:9" x14ac:dyDescent="0.25">
      <c r="A348" s="19"/>
      <c r="B348" s="127">
        <f t="shared" si="5"/>
        <v>345</v>
      </c>
      <c r="C348" s="67"/>
      <c r="D348" s="15"/>
      <c r="E348" s="20"/>
      <c r="F348" s="20"/>
      <c r="G348" s="121"/>
      <c r="H348" s="120"/>
      <c r="I348" s="20">
        <f>июл.26!I348+авг.26!F348-авг.26!E348</f>
        <v>-18900</v>
      </c>
    </row>
    <row r="349" spans="1:9" x14ac:dyDescent="0.25">
      <c r="A349" s="19"/>
      <c r="B349" s="127">
        <f t="shared" si="5"/>
        <v>346</v>
      </c>
      <c r="C349" s="67"/>
      <c r="D349" s="15"/>
      <c r="E349" s="20"/>
      <c r="F349" s="20"/>
      <c r="G349" s="121"/>
      <c r="H349" s="120"/>
      <c r="I349" s="20">
        <f>июл.26!I349+авг.26!F349-авг.26!E349</f>
        <v>-8600</v>
      </c>
    </row>
    <row r="350" spans="1:9" x14ac:dyDescent="0.25">
      <c r="A350" s="19"/>
      <c r="B350" s="127">
        <f t="shared" si="5"/>
        <v>347</v>
      </c>
      <c r="C350" s="67"/>
      <c r="D350" s="15"/>
      <c r="E350" s="20"/>
      <c r="F350" s="20"/>
      <c r="G350" s="121"/>
      <c r="H350" s="120"/>
      <c r="I350" s="20">
        <f>июл.26!I350+авг.26!F350-авг.26!E350</f>
        <v>-18900</v>
      </c>
    </row>
    <row r="351" spans="1:9" x14ac:dyDescent="0.25">
      <c r="A351" s="19"/>
      <c r="B351" s="127">
        <f t="shared" si="5"/>
        <v>348</v>
      </c>
      <c r="C351" s="67"/>
      <c r="D351" s="15"/>
      <c r="E351" s="20"/>
      <c r="F351" s="20"/>
      <c r="G351" s="121"/>
      <c r="H351" s="120"/>
      <c r="I351" s="20">
        <f>июл.26!I351+авг.26!F351-авг.26!E351</f>
        <v>-1050</v>
      </c>
    </row>
    <row r="352" spans="1:9" x14ac:dyDescent="0.25">
      <c r="A352" s="19"/>
      <c r="B352" s="127">
        <f t="shared" si="5"/>
        <v>349</v>
      </c>
      <c r="C352" s="67"/>
      <c r="D352" s="15"/>
      <c r="E352" s="20"/>
      <c r="F352" s="20"/>
      <c r="G352" s="121"/>
      <c r="H352" s="120"/>
      <c r="I352" s="20">
        <f>июл.26!I352+авг.26!F352-авг.26!E352</f>
        <v>-2700</v>
      </c>
    </row>
    <row r="353" spans="1:9" x14ac:dyDescent="0.25">
      <c r="A353" s="19"/>
      <c r="B353" s="127">
        <v>350</v>
      </c>
      <c r="C353" s="67"/>
      <c r="D353" s="15"/>
      <c r="E353" s="20"/>
      <c r="F353" s="20"/>
      <c r="G353" s="121"/>
      <c r="H353" s="120"/>
      <c r="I353" s="20">
        <f>июл.26!I353+авг.26!F353-авг.26!E353</f>
        <v>-2700</v>
      </c>
    </row>
    <row r="354" spans="1:9" x14ac:dyDescent="0.25">
      <c r="A354" s="19"/>
      <c r="B354" s="127">
        <v>351</v>
      </c>
      <c r="C354" s="67"/>
      <c r="D354" s="15"/>
      <c r="E354" s="20"/>
      <c r="F354" s="20"/>
      <c r="G354" s="121"/>
      <c r="H354" s="120"/>
      <c r="I354" s="20">
        <f>июл.26!I354+авг.26!F354-авг.26!E354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4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AE683F-36A0-4283-9251-A2A64EA593B7}">
  <sheetPr codeName="Лист23">
    <tabColor theme="2" tint="-0.499984740745262"/>
  </sheetPr>
  <dimension ref="A1:I542"/>
  <sheetViews>
    <sheetView workbookViewId="0">
      <selection activeCell="I6" sqref="I6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27" t="s">
        <v>4</v>
      </c>
      <c r="C3" s="173">
        <v>46266</v>
      </c>
      <c r="D3" s="174"/>
      <c r="E3" s="174"/>
      <c r="F3" s="174"/>
      <c r="G3" s="175"/>
      <c r="H3" s="174"/>
      <c r="I3" s="174"/>
    </row>
    <row r="4" spans="1:9" x14ac:dyDescent="0.25">
      <c r="A4" s="16" t="s">
        <v>5</v>
      </c>
      <c r="B4" s="14" t="s">
        <v>6</v>
      </c>
      <c r="C4" s="174"/>
      <c r="D4" s="174"/>
      <c r="E4" s="174"/>
      <c r="F4" s="174"/>
      <c r="G4" s="175"/>
      <c r="H4" s="174"/>
      <c r="I4" s="174"/>
    </row>
    <row r="5" spans="1:9" s="133" customFormat="1" ht="28.5" x14ac:dyDescent="0.25">
      <c r="A5" s="131"/>
      <c r="B5" s="131" t="s">
        <v>8</v>
      </c>
      <c r="C5" s="131" t="s">
        <v>9</v>
      </c>
      <c r="D5" s="131" t="s">
        <v>54</v>
      </c>
      <c r="E5" s="131" t="s">
        <v>55</v>
      </c>
      <c r="F5" s="131" t="s">
        <v>12</v>
      </c>
      <c r="G5" s="131" t="s">
        <v>56</v>
      </c>
      <c r="H5" s="131" t="s">
        <v>57</v>
      </c>
      <c r="I5" s="132" t="s">
        <v>58</v>
      </c>
    </row>
    <row r="6" spans="1:9" x14ac:dyDescent="0.25">
      <c r="A6" s="19"/>
      <c r="B6" s="127">
        <v>1</v>
      </c>
      <c r="C6" s="68"/>
      <c r="D6" s="15"/>
      <c r="E6" s="20"/>
      <c r="F6" s="20"/>
      <c r="G6" s="121"/>
      <c r="H6" s="120"/>
      <c r="I6" s="20">
        <f>авг.26!I6+сен.26!F6-сен.26!E6</f>
        <v>-5400</v>
      </c>
    </row>
    <row r="7" spans="1:9" x14ac:dyDescent="0.25">
      <c r="A7" s="19"/>
      <c r="B7" s="127">
        <v>2</v>
      </c>
      <c r="C7" s="68"/>
      <c r="D7" s="15"/>
      <c r="E7" s="20"/>
      <c r="F7" s="20"/>
      <c r="G7" s="121"/>
      <c r="H7" s="120"/>
      <c r="I7" s="20">
        <f>авг.26!I7+сен.26!F7-сен.26!E7</f>
        <v>-1350</v>
      </c>
    </row>
    <row r="8" spans="1:9" x14ac:dyDescent="0.25">
      <c r="A8" s="19"/>
      <c r="B8" s="127">
        <v>3</v>
      </c>
      <c r="C8" s="68"/>
      <c r="D8" s="15"/>
      <c r="E8" s="20"/>
      <c r="F8" s="20"/>
      <c r="G8" s="121"/>
      <c r="H8" s="120"/>
      <c r="I8" s="20">
        <f>авг.26!I8+сен.26!F8-сен.26!E8</f>
        <v>-1350</v>
      </c>
    </row>
    <row r="9" spans="1:9" x14ac:dyDescent="0.25">
      <c r="A9" s="19"/>
      <c r="B9" s="127">
        <v>4</v>
      </c>
      <c r="C9" s="68"/>
      <c r="D9" s="15"/>
      <c r="E9" s="20"/>
      <c r="F9" s="20"/>
      <c r="G9" s="121"/>
      <c r="H9" s="120"/>
      <c r="I9" s="20">
        <f>авг.26!I9+сен.26!F9-сен.26!E9</f>
        <v>-2177</v>
      </c>
    </row>
    <row r="10" spans="1:9" x14ac:dyDescent="0.25">
      <c r="A10" s="19"/>
      <c r="B10" s="127">
        <v>5</v>
      </c>
      <c r="C10" s="68"/>
      <c r="D10" s="15"/>
      <c r="E10" s="20"/>
      <c r="F10" s="20"/>
      <c r="G10" s="121"/>
      <c r="H10" s="120"/>
      <c r="I10" s="20">
        <f>авг.26!I10+сен.26!F10-сен.26!E10</f>
        <v>550</v>
      </c>
    </row>
    <row r="11" spans="1:9" x14ac:dyDescent="0.25">
      <c r="A11" s="19"/>
      <c r="B11" s="127">
        <v>6</v>
      </c>
      <c r="C11" s="67"/>
      <c r="D11" s="15"/>
      <c r="E11" s="20"/>
      <c r="F11" s="20"/>
      <c r="G11" s="121"/>
      <c r="H11" s="120"/>
      <c r="I11" s="20">
        <f>авг.26!I11+сен.26!F11-сен.26!E11</f>
        <v>-18900</v>
      </c>
    </row>
    <row r="12" spans="1:9" x14ac:dyDescent="0.25">
      <c r="A12" s="19"/>
      <c r="B12" s="127">
        <v>7</v>
      </c>
      <c r="C12" s="68"/>
      <c r="D12" s="15"/>
      <c r="E12" s="20"/>
      <c r="F12" s="20"/>
      <c r="G12" s="121"/>
      <c r="H12" s="120"/>
      <c r="I12" s="20">
        <f>авг.26!I12+сен.26!F12-сен.26!E12</f>
        <v>11600</v>
      </c>
    </row>
    <row r="13" spans="1:9" x14ac:dyDescent="0.25">
      <c r="A13" s="19"/>
      <c r="B13" s="127">
        <v>8</v>
      </c>
      <c r="C13" s="67"/>
      <c r="D13" s="15"/>
      <c r="E13" s="20"/>
      <c r="F13" s="20"/>
      <c r="G13" s="121"/>
      <c r="H13" s="120"/>
      <c r="I13" s="20">
        <f>авг.26!I13+сен.26!F13-сен.26!E13</f>
        <v>-1350</v>
      </c>
    </row>
    <row r="14" spans="1:9" x14ac:dyDescent="0.25">
      <c r="A14" s="22"/>
      <c r="B14" s="127" t="s">
        <v>17</v>
      </c>
      <c r="C14" s="68"/>
      <c r="D14" s="15"/>
      <c r="E14" s="20"/>
      <c r="F14" s="20"/>
      <c r="G14" s="121"/>
      <c r="H14" s="120"/>
      <c r="I14" s="20">
        <f>авг.26!I14+сен.26!F14-сен.26!E14</f>
        <v>-56700</v>
      </c>
    </row>
    <row r="15" spans="1:9" x14ac:dyDescent="0.25">
      <c r="A15" s="22"/>
      <c r="B15" s="127">
        <v>11</v>
      </c>
      <c r="C15" s="67"/>
      <c r="D15" s="15"/>
      <c r="E15" s="20"/>
      <c r="F15" s="20"/>
      <c r="G15" s="121"/>
      <c r="H15" s="120"/>
      <c r="I15" s="20">
        <f>авг.26!I15+сен.26!F15-сен.26!E15</f>
        <v>-5400</v>
      </c>
    </row>
    <row r="16" spans="1:9" x14ac:dyDescent="0.25">
      <c r="A16" s="19"/>
      <c r="B16" s="127">
        <v>12</v>
      </c>
      <c r="C16" s="67"/>
      <c r="D16" s="15"/>
      <c r="E16" s="20"/>
      <c r="F16" s="20"/>
      <c r="G16" s="121"/>
      <c r="H16" s="120"/>
      <c r="I16" s="20">
        <f>авг.26!I16+сен.26!F16-сен.26!E16</f>
        <v>-2700</v>
      </c>
    </row>
    <row r="17" spans="1:9" x14ac:dyDescent="0.25">
      <c r="A17" s="22"/>
      <c r="B17" s="127">
        <v>13</v>
      </c>
      <c r="C17" s="67"/>
      <c r="D17" s="15"/>
      <c r="E17" s="20"/>
      <c r="F17" s="20"/>
      <c r="G17" s="121"/>
      <c r="H17" s="120"/>
      <c r="I17" s="20">
        <f>авг.26!I17+сен.26!F17-сен.26!E17</f>
        <v>-4050</v>
      </c>
    </row>
    <row r="18" spans="1:9" x14ac:dyDescent="0.25">
      <c r="A18" s="22"/>
      <c r="B18" s="127">
        <v>14</v>
      </c>
      <c r="C18" s="67"/>
      <c r="D18" s="15"/>
      <c r="E18" s="20"/>
      <c r="F18" s="20"/>
      <c r="G18" s="121"/>
      <c r="H18" s="120"/>
      <c r="I18" s="20">
        <f>авг.26!I18+сен.26!F18-сен.26!E18</f>
        <v>-2700</v>
      </c>
    </row>
    <row r="19" spans="1:9" x14ac:dyDescent="0.25">
      <c r="A19" s="22"/>
      <c r="B19" s="127" t="s">
        <v>18</v>
      </c>
      <c r="C19" s="67"/>
      <c r="D19" s="15"/>
      <c r="E19" s="20"/>
      <c r="F19" s="20"/>
      <c r="G19" s="121"/>
      <c r="H19" s="120"/>
      <c r="I19" s="20">
        <f>авг.26!I19+сен.26!F19-сен.26!E19</f>
        <v>-1350</v>
      </c>
    </row>
    <row r="20" spans="1:9" x14ac:dyDescent="0.25">
      <c r="A20" s="22"/>
      <c r="B20" s="127">
        <v>17</v>
      </c>
      <c r="C20" s="67"/>
      <c r="D20" s="15"/>
      <c r="E20" s="20"/>
      <c r="F20" s="20"/>
      <c r="G20" s="121"/>
      <c r="H20" s="120"/>
      <c r="I20" s="20">
        <f>авг.26!I20+сен.26!F20-сен.26!E20</f>
        <v>-1350</v>
      </c>
    </row>
    <row r="21" spans="1:9" x14ac:dyDescent="0.25">
      <c r="A21" s="22"/>
      <c r="B21" s="127">
        <v>18</v>
      </c>
      <c r="C21" s="67"/>
      <c r="D21" s="15"/>
      <c r="E21" s="20"/>
      <c r="F21" s="20"/>
      <c r="G21" s="121"/>
      <c r="H21" s="120"/>
      <c r="I21" s="20">
        <f>авг.26!I21+сен.26!F21-сен.26!E21</f>
        <v>-2700</v>
      </c>
    </row>
    <row r="22" spans="1:9" x14ac:dyDescent="0.25">
      <c r="A22" s="19"/>
      <c r="B22" s="127">
        <v>19</v>
      </c>
      <c r="C22" s="67"/>
      <c r="D22" s="15"/>
      <c r="E22" s="20"/>
      <c r="F22" s="20"/>
      <c r="G22" s="121"/>
      <c r="H22" s="120"/>
      <c r="I22" s="20">
        <f>авг.26!I22+сен.26!F22-сен.26!E22</f>
        <v>-1350</v>
      </c>
    </row>
    <row r="23" spans="1:9" x14ac:dyDescent="0.25">
      <c r="A23" s="22"/>
      <c r="B23" s="127">
        <v>20</v>
      </c>
      <c r="C23" s="67"/>
      <c r="D23" s="15"/>
      <c r="E23" s="20"/>
      <c r="F23" s="20"/>
      <c r="G23" s="121"/>
      <c r="H23" s="120"/>
      <c r="I23" s="20">
        <f>авг.26!I23+сен.26!F23-сен.26!E23</f>
        <v>-5400</v>
      </c>
    </row>
    <row r="24" spans="1:9" x14ac:dyDescent="0.25">
      <c r="A24" s="22"/>
      <c r="B24" s="127">
        <v>21</v>
      </c>
      <c r="C24" s="67"/>
      <c r="D24" s="15"/>
      <c r="E24" s="20"/>
      <c r="F24" s="20"/>
      <c r="G24" s="121"/>
      <c r="H24" s="120"/>
      <c r="I24" s="20">
        <f>авг.26!I24+сен.26!F24-сен.26!E24</f>
        <v>-2700</v>
      </c>
    </row>
    <row r="25" spans="1:9" x14ac:dyDescent="0.25">
      <c r="A25" s="22"/>
      <c r="B25" s="127">
        <v>22</v>
      </c>
      <c r="C25" s="67"/>
      <c r="D25" s="15"/>
      <c r="E25" s="20"/>
      <c r="F25" s="20"/>
      <c r="G25" s="121"/>
      <c r="H25" s="120"/>
      <c r="I25" s="20">
        <f>авг.26!I25+сен.26!F25-сен.26!E25</f>
        <v>-2700</v>
      </c>
    </row>
    <row r="26" spans="1:9" x14ac:dyDescent="0.25">
      <c r="A26" s="22"/>
      <c r="B26" s="127" t="s">
        <v>19</v>
      </c>
      <c r="C26" s="67"/>
      <c r="D26" s="15"/>
      <c r="E26" s="20"/>
      <c r="F26" s="20"/>
      <c r="G26" s="121"/>
      <c r="H26" s="120"/>
      <c r="I26" s="20">
        <f>авг.26!I26+сен.26!F26-сен.26!E26</f>
        <v>-37800</v>
      </c>
    </row>
    <row r="27" spans="1:9" x14ac:dyDescent="0.25">
      <c r="A27" s="19"/>
      <c r="B27" s="127">
        <v>25</v>
      </c>
      <c r="C27" s="67"/>
      <c r="D27" s="15"/>
      <c r="E27" s="20"/>
      <c r="F27" s="20"/>
      <c r="G27" s="121"/>
      <c r="H27" s="120"/>
      <c r="I27" s="20">
        <f>авг.26!I27+сен.26!F27-сен.26!E27</f>
        <v>-2700</v>
      </c>
    </row>
    <row r="28" spans="1:9" x14ac:dyDescent="0.25">
      <c r="A28" s="22"/>
      <c r="B28" s="127">
        <v>26</v>
      </c>
      <c r="C28" s="67"/>
      <c r="D28" s="15"/>
      <c r="E28" s="20"/>
      <c r="F28" s="20"/>
      <c r="G28" s="121"/>
      <c r="H28" s="120"/>
      <c r="I28" s="20">
        <f>авг.26!I28+сен.26!F28-сен.26!E28</f>
        <v>1350</v>
      </c>
    </row>
    <row r="29" spans="1:9" x14ac:dyDescent="0.25">
      <c r="A29" s="22"/>
      <c r="B29" s="127">
        <v>27</v>
      </c>
      <c r="C29" s="67"/>
      <c r="D29" s="15"/>
      <c r="E29" s="20"/>
      <c r="F29" s="20"/>
      <c r="G29" s="121"/>
      <c r="H29" s="120"/>
      <c r="I29" s="20">
        <f>авг.26!I29+сен.26!F29-сен.26!E29</f>
        <v>1350</v>
      </c>
    </row>
    <row r="30" spans="1:9" x14ac:dyDescent="0.25">
      <c r="A30" s="22"/>
      <c r="B30" s="127">
        <v>28</v>
      </c>
      <c r="C30" s="67"/>
      <c r="D30" s="15"/>
      <c r="E30" s="20"/>
      <c r="F30" s="20"/>
      <c r="G30" s="121"/>
      <c r="H30" s="120"/>
      <c r="I30" s="20">
        <f>авг.26!I30+сен.26!F30-сен.26!E30</f>
        <v>0</v>
      </c>
    </row>
    <row r="31" spans="1:9" x14ac:dyDescent="0.25">
      <c r="A31" s="22"/>
      <c r="B31" s="127">
        <v>29</v>
      </c>
      <c r="C31" s="67"/>
      <c r="D31" s="15"/>
      <c r="E31" s="20"/>
      <c r="F31" s="20"/>
      <c r="G31" s="121"/>
      <c r="H31" s="120"/>
      <c r="I31" s="20">
        <f>авг.26!I31+сен.26!F31-сен.26!E31</f>
        <v>-5400</v>
      </c>
    </row>
    <row r="32" spans="1:9" x14ac:dyDescent="0.25">
      <c r="A32" s="19"/>
      <c r="B32" s="127" t="s">
        <v>20</v>
      </c>
      <c r="C32" s="67"/>
      <c r="D32" s="15"/>
      <c r="E32" s="20"/>
      <c r="F32" s="20"/>
      <c r="G32" s="121"/>
      <c r="H32" s="120"/>
      <c r="I32" s="20">
        <f>авг.26!I32+сен.26!F32-сен.26!E32</f>
        <v>-8100</v>
      </c>
    </row>
    <row r="33" spans="1:9" x14ac:dyDescent="0.25">
      <c r="A33" s="19"/>
      <c r="B33" s="127">
        <v>32</v>
      </c>
      <c r="C33" s="67"/>
      <c r="D33" s="15"/>
      <c r="E33" s="20"/>
      <c r="F33" s="20"/>
      <c r="G33" s="121"/>
      <c r="H33" s="120"/>
      <c r="I33" s="20">
        <f>авг.26!I33+сен.26!F33-сен.26!E33</f>
        <v>9500</v>
      </c>
    </row>
    <row r="34" spans="1:9" x14ac:dyDescent="0.25">
      <c r="A34" s="22"/>
      <c r="B34" s="127">
        <v>34</v>
      </c>
      <c r="C34" s="67"/>
      <c r="D34" s="15"/>
      <c r="E34" s="20"/>
      <c r="F34" s="20"/>
      <c r="G34" s="121"/>
      <c r="H34" s="120"/>
      <c r="I34" s="20">
        <f>авг.26!I34+сен.26!F34-сен.26!E34</f>
        <v>-2400</v>
      </c>
    </row>
    <row r="35" spans="1:9" x14ac:dyDescent="0.25">
      <c r="A35" s="22"/>
      <c r="B35" s="127">
        <v>35</v>
      </c>
      <c r="C35" s="67"/>
      <c r="D35" s="15"/>
      <c r="E35" s="20"/>
      <c r="F35" s="20"/>
      <c r="G35" s="121"/>
      <c r="H35" s="120"/>
      <c r="I35" s="20">
        <f>авг.26!I35+сен.26!F35-сен.26!E35</f>
        <v>9450</v>
      </c>
    </row>
    <row r="36" spans="1:9" x14ac:dyDescent="0.25">
      <c r="A36" s="22"/>
      <c r="B36" s="127">
        <v>36</v>
      </c>
      <c r="C36" s="67"/>
      <c r="D36" s="15"/>
      <c r="E36" s="20"/>
      <c r="F36" s="20"/>
      <c r="G36" s="121"/>
      <c r="H36" s="120"/>
      <c r="I36" s="20">
        <f>авг.26!I36+сен.26!F36-сен.26!E36</f>
        <v>-4050</v>
      </c>
    </row>
    <row r="37" spans="1:9" x14ac:dyDescent="0.25">
      <c r="A37" s="22"/>
      <c r="B37" s="127">
        <v>37</v>
      </c>
      <c r="C37" s="67"/>
      <c r="D37" s="15"/>
      <c r="E37" s="20"/>
      <c r="F37" s="20"/>
      <c r="G37" s="121"/>
      <c r="H37" s="120"/>
      <c r="I37" s="20">
        <f>авг.26!I37+сен.26!F37-сен.26!E37</f>
        <v>-11400</v>
      </c>
    </row>
    <row r="38" spans="1:9" x14ac:dyDescent="0.25">
      <c r="A38" s="22"/>
      <c r="B38" s="127" t="s">
        <v>21</v>
      </c>
      <c r="C38" s="67"/>
      <c r="D38" s="15"/>
      <c r="E38" s="20"/>
      <c r="F38" s="20"/>
      <c r="G38" s="121"/>
      <c r="H38" s="120"/>
      <c r="I38" s="20">
        <f>авг.26!I38+сен.26!F38-сен.26!E38</f>
        <v>-1000</v>
      </c>
    </row>
    <row r="39" spans="1:9" x14ac:dyDescent="0.25">
      <c r="A39" s="23"/>
      <c r="B39" s="127">
        <v>38</v>
      </c>
      <c r="C39" s="68"/>
      <c r="D39" s="15"/>
      <c r="E39" s="20"/>
      <c r="F39" s="20"/>
      <c r="G39" s="121"/>
      <c r="H39" s="120"/>
      <c r="I39" s="20">
        <f>авг.26!I39+сен.26!F39-сен.26!E39</f>
        <v>-3150</v>
      </c>
    </row>
    <row r="40" spans="1:9" x14ac:dyDescent="0.25">
      <c r="A40" s="23"/>
      <c r="B40" s="127">
        <v>39</v>
      </c>
      <c r="C40" s="68"/>
      <c r="D40" s="15"/>
      <c r="E40" s="20"/>
      <c r="F40" s="20"/>
      <c r="G40" s="121"/>
      <c r="H40" s="120"/>
      <c r="I40" s="20">
        <f>авг.26!I40+сен.26!F40-сен.26!E40</f>
        <v>-4050</v>
      </c>
    </row>
    <row r="41" spans="1:9" x14ac:dyDescent="0.25">
      <c r="A41" s="23"/>
      <c r="B41" s="127">
        <v>40</v>
      </c>
      <c r="C41" s="68"/>
      <c r="D41" s="15"/>
      <c r="E41" s="20"/>
      <c r="F41" s="20"/>
      <c r="G41" s="121"/>
      <c r="H41" s="120"/>
      <c r="I41" s="20">
        <f>авг.26!I41+сен.26!F41-сен.26!E41</f>
        <v>1350</v>
      </c>
    </row>
    <row r="42" spans="1:9" x14ac:dyDescent="0.25">
      <c r="A42" s="23"/>
      <c r="B42" s="127">
        <v>41</v>
      </c>
      <c r="C42" s="68"/>
      <c r="D42" s="15"/>
      <c r="E42" s="20"/>
      <c r="F42" s="20"/>
      <c r="G42" s="121"/>
      <c r="H42" s="120"/>
      <c r="I42" s="20">
        <f>авг.26!I42+сен.26!F42-сен.26!E42</f>
        <v>-2700</v>
      </c>
    </row>
    <row r="43" spans="1:9" x14ac:dyDescent="0.25">
      <c r="A43" s="23"/>
      <c r="B43" s="127">
        <v>42</v>
      </c>
      <c r="C43" s="67"/>
      <c r="D43" s="15"/>
      <c r="E43" s="20"/>
      <c r="F43" s="20"/>
      <c r="G43" s="121"/>
      <c r="H43" s="120"/>
      <c r="I43" s="20">
        <f>авг.26!I43+сен.26!F43-сен.26!E43</f>
        <v>-2700</v>
      </c>
    </row>
    <row r="44" spans="1:9" x14ac:dyDescent="0.25">
      <c r="A44" s="23"/>
      <c r="B44" s="127">
        <v>43</v>
      </c>
      <c r="C44" s="68"/>
      <c r="D44" s="15"/>
      <c r="E44" s="20"/>
      <c r="F44" s="20"/>
      <c r="G44" s="121"/>
      <c r="H44" s="120"/>
      <c r="I44" s="20">
        <f>авг.26!I44+сен.26!F44-сен.26!E44</f>
        <v>-2700</v>
      </c>
    </row>
    <row r="45" spans="1:9" x14ac:dyDescent="0.25">
      <c r="A45" s="23"/>
      <c r="B45" s="127">
        <v>44</v>
      </c>
      <c r="C45" s="68"/>
      <c r="D45" s="15"/>
      <c r="E45" s="20"/>
      <c r="F45" s="20"/>
      <c r="G45" s="121"/>
      <c r="H45" s="120"/>
      <c r="I45" s="20">
        <f>авг.26!I45+сен.26!F45-сен.26!E45</f>
        <v>0</v>
      </c>
    </row>
    <row r="46" spans="1:9" x14ac:dyDescent="0.25">
      <c r="A46" s="23"/>
      <c r="B46" s="127">
        <v>45</v>
      </c>
      <c r="C46" s="68"/>
      <c r="D46" s="15"/>
      <c r="E46" s="20"/>
      <c r="F46" s="20"/>
      <c r="G46" s="121"/>
      <c r="H46" s="120"/>
      <c r="I46" s="20">
        <f>авг.26!I46+сен.26!F46-сен.26!E46</f>
        <v>3450</v>
      </c>
    </row>
    <row r="47" spans="1:9" x14ac:dyDescent="0.25">
      <c r="A47" s="23"/>
      <c r="B47" s="127">
        <v>46</v>
      </c>
      <c r="C47" s="68"/>
      <c r="D47" s="15"/>
      <c r="E47" s="20"/>
      <c r="F47" s="20"/>
      <c r="G47" s="121"/>
      <c r="H47" s="120"/>
      <c r="I47" s="20">
        <f>авг.26!I47+сен.26!F47-сен.26!E47</f>
        <v>-2700</v>
      </c>
    </row>
    <row r="48" spans="1:9" x14ac:dyDescent="0.25">
      <c r="A48" s="23"/>
      <c r="B48" s="127">
        <v>47</v>
      </c>
      <c r="C48" s="68"/>
      <c r="D48" s="15"/>
      <c r="E48" s="20"/>
      <c r="F48" s="20"/>
      <c r="G48" s="121"/>
      <c r="H48" s="120"/>
      <c r="I48" s="20">
        <f>авг.26!I48+сен.26!F48-сен.26!E48</f>
        <v>-2700</v>
      </c>
    </row>
    <row r="49" spans="1:9" x14ac:dyDescent="0.25">
      <c r="A49" s="23"/>
      <c r="B49" s="127">
        <v>48</v>
      </c>
      <c r="C49" s="68"/>
      <c r="D49" s="15"/>
      <c r="E49" s="20"/>
      <c r="F49" s="20"/>
      <c r="G49" s="121"/>
      <c r="H49" s="120"/>
      <c r="I49" s="20">
        <f>авг.26!I49+сен.26!F49-сен.26!E49</f>
        <v>-2700</v>
      </c>
    </row>
    <row r="50" spans="1:9" x14ac:dyDescent="0.25">
      <c r="A50" s="22"/>
      <c r="B50" s="127">
        <v>49</v>
      </c>
      <c r="C50" s="68"/>
      <c r="D50" s="15"/>
      <c r="E50" s="20"/>
      <c r="F50" s="20"/>
      <c r="G50" s="121"/>
      <c r="H50" s="120"/>
      <c r="I50" s="20">
        <f>авг.26!I50+сен.26!F50-сен.26!E50</f>
        <v>-2700</v>
      </c>
    </row>
    <row r="51" spans="1:9" x14ac:dyDescent="0.25">
      <c r="A51" s="22"/>
      <c r="B51" s="127" t="s">
        <v>22</v>
      </c>
      <c r="C51" s="68"/>
      <c r="D51" s="15"/>
      <c r="E51" s="20"/>
      <c r="F51" s="20"/>
      <c r="G51" s="121"/>
      <c r="H51" s="120"/>
      <c r="I51" s="20">
        <f>авг.26!I51+сен.26!F51-сен.26!E51</f>
        <v>-16550</v>
      </c>
    </row>
    <row r="52" spans="1:9" x14ac:dyDescent="0.25">
      <c r="A52" s="22"/>
      <c r="B52" s="127">
        <v>50</v>
      </c>
      <c r="C52" s="68"/>
      <c r="D52" s="15"/>
      <c r="E52" s="20"/>
      <c r="F52" s="20"/>
      <c r="G52" s="121"/>
      <c r="H52" s="120"/>
      <c r="I52" s="20">
        <f>авг.26!I52+сен.26!F52-сен.26!E52</f>
        <v>1350</v>
      </c>
    </row>
    <row r="53" spans="1:9" x14ac:dyDescent="0.25">
      <c r="A53" s="22"/>
      <c r="B53" s="127">
        <v>51</v>
      </c>
      <c r="C53" s="68"/>
      <c r="D53" s="15"/>
      <c r="E53" s="20"/>
      <c r="F53" s="20"/>
      <c r="G53" s="121"/>
      <c r="H53" s="120"/>
      <c r="I53" s="20">
        <f>авг.26!I53+сен.26!F53-сен.26!E53</f>
        <v>-18900</v>
      </c>
    </row>
    <row r="54" spans="1:9" x14ac:dyDescent="0.25">
      <c r="A54" s="22"/>
      <c r="B54" s="127" t="s">
        <v>23</v>
      </c>
      <c r="C54" s="68"/>
      <c r="D54" s="15"/>
      <c r="E54" s="20"/>
      <c r="F54" s="20"/>
      <c r="G54" s="121"/>
      <c r="H54" s="120"/>
      <c r="I54" s="20">
        <f>авг.26!I54+сен.26!F54-сен.26!E54</f>
        <v>-18900</v>
      </c>
    </row>
    <row r="55" spans="1:9" x14ac:dyDescent="0.25">
      <c r="A55" s="22"/>
      <c r="B55" s="127">
        <v>52</v>
      </c>
      <c r="C55" s="68"/>
      <c r="D55" s="15"/>
      <c r="E55" s="20"/>
      <c r="F55" s="20"/>
      <c r="G55" s="121"/>
      <c r="H55" s="120"/>
      <c r="I55" s="20">
        <f>авг.26!I55+сен.26!F55-сен.26!E55</f>
        <v>-18900</v>
      </c>
    </row>
    <row r="56" spans="1:9" x14ac:dyDescent="0.25">
      <c r="A56" s="22"/>
      <c r="B56" s="127">
        <v>53</v>
      </c>
      <c r="C56" s="68"/>
      <c r="D56" s="15"/>
      <c r="E56" s="20"/>
      <c r="F56" s="20"/>
      <c r="G56" s="121"/>
      <c r="H56" s="120"/>
      <c r="I56" s="20">
        <f>авг.26!I56+сен.26!F56-сен.26!E56</f>
        <v>2550</v>
      </c>
    </row>
    <row r="57" spans="1:9" x14ac:dyDescent="0.25">
      <c r="A57" s="22"/>
      <c r="B57" s="127" t="s">
        <v>24</v>
      </c>
      <c r="C57" s="68"/>
      <c r="D57" s="15"/>
      <c r="E57" s="20"/>
      <c r="F57" s="20"/>
      <c r="G57" s="121"/>
      <c r="H57" s="120"/>
      <c r="I57" s="20">
        <f>авг.26!I57+сен.26!F57-сен.26!E57</f>
        <v>-1350</v>
      </c>
    </row>
    <row r="58" spans="1:9" x14ac:dyDescent="0.25">
      <c r="A58" s="22"/>
      <c r="B58" s="127">
        <v>56</v>
      </c>
      <c r="C58" s="67"/>
      <c r="D58" s="15"/>
      <c r="E58" s="20"/>
      <c r="F58" s="20"/>
      <c r="G58" s="121"/>
      <c r="H58" s="120"/>
      <c r="I58" s="20">
        <f>авг.26!I58+сен.26!F58-сен.26!E58</f>
        <v>-5600</v>
      </c>
    </row>
    <row r="59" spans="1:9" x14ac:dyDescent="0.25">
      <c r="A59" s="22"/>
      <c r="B59" s="127">
        <v>57</v>
      </c>
      <c r="C59" s="68"/>
      <c r="D59" s="15"/>
      <c r="E59" s="20"/>
      <c r="F59" s="20"/>
      <c r="G59" s="121"/>
      <c r="H59" s="120"/>
      <c r="I59" s="20">
        <f>авг.26!I59+сен.26!F59-сен.26!E59</f>
        <v>-2700</v>
      </c>
    </row>
    <row r="60" spans="1:9" x14ac:dyDescent="0.25">
      <c r="A60" s="23"/>
      <c r="B60" s="127">
        <v>58</v>
      </c>
      <c r="C60" s="68"/>
      <c r="D60" s="15"/>
      <c r="E60" s="20"/>
      <c r="F60" s="20"/>
      <c r="G60" s="121"/>
      <c r="H60" s="120"/>
      <c r="I60" s="20">
        <f>авг.26!I60+сен.26!F60-сен.26!E60</f>
        <v>-3900</v>
      </c>
    </row>
    <row r="61" spans="1:9" x14ac:dyDescent="0.25">
      <c r="A61" s="19"/>
      <c r="B61" s="127">
        <v>60</v>
      </c>
      <c r="C61" s="68"/>
      <c r="D61" s="15"/>
      <c r="E61" s="20"/>
      <c r="F61" s="20"/>
      <c r="G61" s="121"/>
      <c r="H61" s="120"/>
      <c r="I61" s="20">
        <f>авг.26!I61+сен.26!F61-сен.26!E61</f>
        <v>-2700</v>
      </c>
    </row>
    <row r="62" spans="1:9" x14ac:dyDescent="0.25">
      <c r="A62" s="19"/>
      <c r="B62" s="127">
        <v>61</v>
      </c>
      <c r="C62" s="68"/>
      <c r="D62" s="15"/>
      <c r="E62" s="20"/>
      <c r="F62" s="20"/>
      <c r="G62" s="121"/>
      <c r="H62" s="120"/>
      <c r="I62" s="20">
        <f>авг.26!I62+сен.26!F62-сен.26!E62</f>
        <v>-750</v>
      </c>
    </row>
    <row r="63" spans="1:9" x14ac:dyDescent="0.25">
      <c r="A63" s="19"/>
      <c r="B63" s="127">
        <v>62</v>
      </c>
      <c r="C63" s="68"/>
      <c r="D63" s="15"/>
      <c r="E63" s="20"/>
      <c r="F63" s="20"/>
      <c r="G63" s="121"/>
      <c r="H63" s="120"/>
      <c r="I63" s="20">
        <f>авг.26!I63+сен.26!F63-сен.26!E63</f>
        <v>-2900</v>
      </c>
    </row>
    <row r="64" spans="1:9" x14ac:dyDescent="0.25">
      <c r="A64" s="19"/>
      <c r="B64" s="127">
        <v>63</v>
      </c>
      <c r="C64" s="68"/>
      <c r="D64" s="15"/>
      <c r="E64" s="20"/>
      <c r="F64" s="20"/>
      <c r="G64" s="121"/>
      <c r="H64" s="120"/>
      <c r="I64" s="20">
        <f>авг.26!I64+сен.26!F64-сен.26!E64</f>
        <v>-1350</v>
      </c>
    </row>
    <row r="65" spans="1:9" x14ac:dyDescent="0.25">
      <c r="A65" s="23"/>
      <c r="B65" s="127">
        <v>64</v>
      </c>
      <c r="C65" s="68"/>
      <c r="D65" s="15"/>
      <c r="E65" s="20"/>
      <c r="F65" s="20"/>
      <c r="G65" s="121"/>
      <c r="H65" s="120"/>
      <c r="I65" s="20">
        <f>авг.26!I65+сен.26!F65-сен.26!E65</f>
        <v>0</v>
      </c>
    </row>
    <row r="66" spans="1:9" x14ac:dyDescent="0.25">
      <c r="A66" s="23"/>
      <c r="B66" s="127">
        <v>65.66</v>
      </c>
      <c r="C66" s="68"/>
      <c r="D66" s="15"/>
      <c r="E66" s="20"/>
      <c r="F66" s="20"/>
      <c r="G66" s="121"/>
      <c r="H66" s="120"/>
      <c r="I66" s="20">
        <f>авг.26!I66+сен.26!F66-сен.26!E66</f>
        <v>-5400</v>
      </c>
    </row>
    <row r="67" spans="1:9" x14ac:dyDescent="0.25">
      <c r="A67" s="23"/>
      <c r="B67" s="127">
        <v>67</v>
      </c>
      <c r="C67" s="68"/>
      <c r="D67" s="15"/>
      <c r="E67" s="20"/>
      <c r="F67" s="20"/>
      <c r="G67" s="121"/>
      <c r="H67" s="120"/>
      <c r="I67" s="20">
        <f>авг.26!I67+сен.26!F67-сен.26!E67</f>
        <v>-10800</v>
      </c>
    </row>
    <row r="68" spans="1:9" x14ac:dyDescent="0.25">
      <c r="A68" s="23"/>
      <c r="B68" s="127">
        <v>68</v>
      </c>
      <c r="C68" s="68"/>
      <c r="D68" s="15"/>
      <c r="E68" s="20"/>
      <c r="F68" s="20"/>
      <c r="G68" s="121"/>
      <c r="H68" s="120"/>
      <c r="I68" s="20">
        <f>авг.26!I68+сен.26!F68-сен.26!E68</f>
        <v>-2700</v>
      </c>
    </row>
    <row r="69" spans="1:9" x14ac:dyDescent="0.25">
      <c r="A69" s="23"/>
      <c r="B69" s="127">
        <v>69</v>
      </c>
      <c r="C69" s="68"/>
      <c r="D69" s="15"/>
      <c r="E69" s="20"/>
      <c r="F69" s="20"/>
      <c r="G69" s="121"/>
      <c r="H69" s="120"/>
      <c r="I69" s="20">
        <f>авг.26!I69+сен.26!F69-сен.26!E69</f>
        <v>-1342</v>
      </c>
    </row>
    <row r="70" spans="1:9" x14ac:dyDescent="0.25">
      <c r="A70" s="23"/>
      <c r="B70" s="127">
        <v>70</v>
      </c>
      <c r="C70" s="68"/>
      <c r="D70" s="15"/>
      <c r="E70" s="20"/>
      <c r="F70" s="20"/>
      <c r="G70" s="121"/>
      <c r="H70" s="120"/>
      <c r="I70" s="20">
        <f>авг.26!I70+сен.26!F70-сен.26!E70</f>
        <v>-1320</v>
      </c>
    </row>
    <row r="71" spans="1:9" x14ac:dyDescent="0.25">
      <c r="A71" s="23"/>
      <c r="B71" s="22">
        <v>71</v>
      </c>
      <c r="C71" s="71"/>
      <c r="D71" s="15"/>
      <c r="E71" s="20"/>
      <c r="F71" s="20"/>
      <c r="G71" s="121"/>
      <c r="H71" s="120"/>
      <c r="I71" s="20">
        <f>авг.26!I71+сен.26!F71-сен.26!E71</f>
        <v>-6350</v>
      </c>
    </row>
    <row r="72" spans="1:9" x14ac:dyDescent="0.25">
      <c r="A72" s="23"/>
      <c r="B72" s="127">
        <v>72</v>
      </c>
      <c r="C72" s="67"/>
      <c r="D72" s="15"/>
      <c r="E72" s="20"/>
      <c r="F72" s="20"/>
      <c r="G72" s="121"/>
      <c r="H72" s="120"/>
      <c r="I72" s="20">
        <f>авг.26!I72+сен.26!F72-сен.26!E72</f>
        <v>-2700</v>
      </c>
    </row>
    <row r="73" spans="1:9" x14ac:dyDescent="0.25">
      <c r="A73" s="23"/>
      <c r="B73" s="127">
        <v>73</v>
      </c>
      <c r="C73" s="68"/>
      <c r="D73" s="15"/>
      <c r="E73" s="20"/>
      <c r="F73" s="20"/>
      <c r="G73" s="121"/>
      <c r="H73" s="120"/>
      <c r="I73" s="20">
        <f>авг.26!I73+сен.26!F73-сен.26!E73</f>
        <v>-13900</v>
      </c>
    </row>
    <row r="74" spans="1:9" x14ac:dyDescent="0.25">
      <c r="A74" s="19"/>
      <c r="B74" s="127">
        <v>74</v>
      </c>
      <c r="C74" s="68"/>
      <c r="D74" s="15"/>
      <c r="E74" s="20"/>
      <c r="F74" s="20"/>
      <c r="G74" s="121"/>
      <c r="H74" s="120"/>
      <c r="I74" s="20">
        <f>авг.26!I74+сен.26!F74-сен.26!E74</f>
        <v>-18900</v>
      </c>
    </row>
    <row r="75" spans="1:9" x14ac:dyDescent="0.25">
      <c r="A75" s="22"/>
      <c r="B75" s="127">
        <v>75</v>
      </c>
      <c r="C75" s="68"/>
      <c r="D75" s="15"/>
      <c r="E75" s="20"/>
      <c r="F75" s="20"/>
      <c r="G75" s="121"/>
      <c r="H75" s="120"/>
      <c r="I75" s="20">
        <f>авг.26!I75+сен.26!F75-сен.26!E75</f>
        <v>-18900</v>
      </c>
    </row>
    <row r="76" spans="1:9" x14ac:dyDescent="0.25">
      <c r="A76" s="19"/>
      <c r="B76" s="127">
        <v>76</v>
      </c>
      <c r="C76" s="68"/>
      <c r="D76" s="15"/>
      <c r="E76" s="20"/>
      <c r="F76" s="20"/>
      <c r="G76" s="121"/>
      <c r="H76" s="120"/>
      <c r="I76" s="20">
        <f>авг.26!I76+сен.26!F76-сен.26!E76</f>
        <v>-9450</v>
      </c>
    </row>
    <row r="77" spans="1:9" x14ac:dyDescent="0.25">
      <c r="A77" s="19"/>
      <c r="B77" s="127">
        <v>77</v>
      </c>
      <c r="C77" s="68"/>
      <c r="D77" s="15"/>
      <c r="E77" s="20"/>
      <c r="F77" s="20"/>
      <c r="G77" s="121"/>
      <c r="H77" s="120"/>
      <c r="I77" s="20">
        <f>авг.26!I77+сен.26!F77-сен.26!E77</f>
        <v>-100</v>
      </c>
    </row>
    <row r="78" spans="1:9" x14ac:dyDescent="0.25">
      <c r="A78" s="19"/>
      <c r="B78" s="127" t="s">
        <v>25</v>
      </c>
      <c r="C78" s="68"/>
      <c r="D78" s="15"/>
      <c r="E78" s="20"/>
      <c r="F78" s="20"/>
      <c r="G78" s="121"/>
      <c r="H78" s="120"/>
      <c r="I78" s="20">
        <f>авг.26!I78+сен.26!F78-сен.26!E78</f>
        <v>-2700</v>
      </c>
    </row>
    <row r="79" spans="1:9" x14ac:dyDescent="0.25">
      <c r="A79" s="19"/>
      <c r="B79" s="127">
        <v>80</v>
      </c>
      <c r="C79" s="67"/>
      <c r="D79" s="15"/>
      <c r="E79" s="20"/>
      <c r="F79" s="20"/>
      <c r="G79" s="121"/>
      <c r="H79" s="120"/>
      <c r="I79" s="20">
        <f>авг.26!I79+сен.26!F79-сен.26!E79</f>
        <v>-2700</v>
      </c>
    </row>
    <row r="80" spans="1:9" x14ac:dyDescent="0.25">
      <c r="A80" s="22"/>
      <c r="B80" s="127">
        <v>81</v>
      </c>
      <c r="C80" s="67"/>
      <c r="D80" s="15"/>
      <c r="E80" s="20"/>
      <c r="F80" s="20"/>
      <c r="G80" s="121"/>
      <c r="H80" s="120"/>
      <c r="I80" s="20">
        <f>авг.26!I80+сен.26!F80-сен.26!E80</f>
        <v>-2700</v>
      </c>
    </row>
    <row r="81" spans="1:9" x14ac:dyDescent="0.25">
      <c r="A81" s="23"/>
      <c r="B81" s="127">
        <v>82</v>
      </c>
      <c r="C81" s="67"/>
      <c r="D81" s="15"/>
      <c r="E81" s="20"/>
      <c r="F81" s="20"/>
      <c r="G81" s="121"/>
      <c r="H81" s="120"/>
      <c r="I81" s="20">
        <f>авг.26!I81+сен.26!F81-сен.26!E81</f>
        <v>-2700</v>
      </c>
    </row>
    <row r="82" spans="1:9" x14ac:dyDescent="0.25">
      <c r="A82" s="23"/>
      <c r="B82" s="127">
        <v>83</v>
      </c>
      <c r="C82" s="67"/>
      <c r="D82" s="15"/>
      <c r="E82" s="20"/>
      <c r="F82" s="20"/>
      <c r="G82" s="121"/>
      <c r="H82" s="120"/>
      <c r="I82" s="20">
        <f>авг.26!I82+сен.26!F82-сен.26!E82</f>
        <v>850</v>
      </c>
    </row>
    <row r="83" spans="1:9" x14ac:dyDescent="0.25">
      <c r="A83" s="23"/>
      <c r="B83" s="127">
        <v>84</v>
      </c>
      <c r="C83" s="67"/>
      <c r="D83" s="15"/>
      <c r="E83" s="20"/>
      <c r="F83" s="20"/>
      <c r="G83" s="121"/>
      <c r="H83" s="120"/>
      <c r="I83" s="20">
        <f>авг.26!I83+сен.26!F83-сен.26!E83</f>
        <v>-1350</v>
      </c>
    </row>
    <row r="84" spans="1:9" x14ac:dyDescent="0.25">
      <c r="A84" s="19"/>
      <c r="B84" s="127">
        <v>85</v>
      </c>
      <c r="C84" s="67"/>
      <c r="D84" s="15"/>
      <c r="E84" s="20"/>
      <c r="F84" s="20"/>
      <c r="G84" s="121"/>
      <c r="H84" s="120"/>
      <c r="I84" s="20">
        <f>авг.26!I84+сен.26!F84-сен.26!E84</f>
        <v>-2750</v>
      </c>
    </row>
    <row r="85" spans="1:9" x14ac:dyDescent="0.25">
      <c r="A85" s="23"/>
      <c r="B85" s="127">
        <v>86</v>
      </c>
      <c r="C85" s="67"/>
      <c r="D85" s="15"/>
      <c r="E85" s="20"/>
      <c r="F85" s="20"/>
      <c r="G85" s="121"/>
      <c r="H85" s="120"/>
      <c r="I85" s="20">
        <f>авг.26!I85+сен.26!F85-сен.26!E85</f>
        <v>-18900</v>
      </c>
    </row>
    <row r="86" spans="1:9" x14ac:dyDescent="0.25">
      <c r="A86" s="23"/>
      <c r="B86" s="127">
        <v>87</v>
      </c>
      <c r="C86" s="67"/>
      <c r="D86" s="15"/>
      <c r="E86" s="20"/>
      <c r="F86" s="20"/>
      <c r="G86" s="121"/>
      <c r="H86" s="120"/>
      <c r="I86" s="20">
        <f>авг.26!I86+сен.26!F86-сен.26!E86</f>
        <v>-13900</v>
      </c>
    </row>
    <row r="87" spans="1:9" x14ac:dyDescent="0.25">
      <c r="A87" s="23"/>
      <c r="B87" s="127">
        <v>88</v>
      </c>
      <c r="C87" s="67"/>
      <c r="D87" s="15"/>
      <c r="E87" s="20"/>
      <c r="F87" s="20"/>
      <c r="G87" s="121"/>
      <c r="H87" s="120"/>
      <c r="I87" s="20">
        <f>авг.26!I87+сен.26!F87-сен.26!E87</f>
        <v>-1350</v>
      </c>
    </row>
    <row r="88" spans="1:9" x14ac:dyDescent="0.25">
      <c r="A88" s="23"/>
      <c r="B88" s="127">
        <v>89</v>
      </c>
      <c r="C88" s="67"/>
      <c r="D88" s="15"/>
      <c r="E88" s="20"/>
      <c r="F88" s="20"/>
      <c r="G88" s="121"/>
      <c r="H88" s="120"/>
      <c r="I88" s="20">
        <f>авг.26!I88+сен.26!F88-сен.26!E88</f>
        <v>-2700</v>
      </c>
    </row>
    <row r="89" spans="1:9" x14ac:dyDescent="0.25">
      <c r="A89" s="23"/>
      <c r="B89" s="127">
        <v>90</v>
      </c>
      <c r="C89" s="67"/>
      <c r="D89" s="15"/>
      <c r="E89" s="20"/>
      <c r="F89" s="20"/>
      <c r="G89" s="121"/>
      <c r="H89" s="120"/>
      <c r="I89" s="20">
        <f>авг.26!I89+сен.26!F89-сен.26!E89</f>
        <v>-2700</v>
      </c>
    </row>
    <row r="90" spans="1:9" x14ac:dyDescent="0.25">
      <c r="A90" s="23"/>
      <c r="B90" s="127">
        <v>91</v>
      </c>
      <c r="C90" s="67"/>
      <c r="D90" s="15"/>
      <c r="E90" s="20"/>
      <c r="F90" s="20"/>
      <c r="G90" s="121"/>
      <c r="H90" s="120"/>
      <c r="I90" s="20">
        <f>авг.26!I90+сен.26!F90-сен.26!E90</f>
        <v>0</v>
      </c>
    </row>
    <row r="91" spans="1:9" x14ac:dyDescent="0.25">
      <c r="A91" s="23"/>
      <c r="B91" s="127">
        <v>92</v>
      </c>
      <c r="C91" s="67"/>
      <c r="D91" s="15"/>
      <c r="E91" s="20"/>
      <c r="F91" s="20"/>
      <c r="G91" s="121"/>
      <c r="H91" s="120"/>
      <c r="I91" s="20">
        <f>авг.26!I91+сен.26!F91-сен.26!E91</f>
        <v>300</v>
      </c>
    </row>
    <row r="92" spans="1:9" x14ac:dyDescent="0.25">
      <c r="A92" s="24"/>
      <c r="B92" s="127">
        <v>93</v>
      </c>
      <c r="C92" s="67"/>
      <c r="D92" s="15"/>
      <c r="E92" s="20"/>
      <c r="F92" s="20"/>
      <c r="G92" s="121"/>
      <c r="H92" s="120"/>
      <c r="I92" s="20">
        <f>авг.26!I92+сен.26!F92-сен.26!E92</f>
        <v>-5400</v>
      </c>
    </row>
    <row r="93" spans="1:9" x14ac:dyDescent="0.25">
      <c r="A93" s="23"/>
      <c r="B93" s="127">
        <v>94</v>
      </c>
      <c r="C93" s="67"/>
      <c r="D93" s="15"/>
      <c r="E93" s="20"/>
      <c r="F93" s="20"/>
      <c r="G93" s="121"/>
      <c r="H93" s="120"/>
      <c r="I93" s="20">
        <f>авг.26!I93+сен.26!F93-сен.26!E93</f>
        <v>1350</v>
      </c>
    </row>
    <row r="94" spans="1:9" x14ac:dyDescent="0.25">
      <c r="A94" s="19"/>
      <c r="B94" s="127">
        <v>95</v>
      </c>
      <c r="C94" s="67"/>
      <c r="D94" s="15"/>
      <c r="E94" s="20"/>
      <c r="F94" s="20"/>
      <c r="G94" s="121"/>
      <c r="H94" s="120"/>
      <c r="I94" s="20">
        <f>авг.26!I94+сен.26!F94-сен.26!E94</f>
        <v>-18900</v>
      </c>
    </row>
    <row r="95" spans="1:9" x14ac:dyDescent="0.25">
      <c r="A95" s="19"/>
      <c r="B95" s="127">
        <v>96</v>
      </c>
      <c r="C95" s="67"/>
      <c r="D95" s="15"/>
      <c r="E95" s="20"/>
      <c r="F95" s="20"/>
      <c r="G95" s="121"/>
      <c r="H95" s="120"/>
      <c r="I95" s="20">
        <f>авг.26!I95+сен.26!F95-сен.26!E95</f>
        <v>1100</v>
      </c>
    </row>
    <row r="96" spans="1:9" x14ac:dyDescent="0.25">
      <c r="A96" s="19"/>
      <c r="B96" s="127">
        <v>97</v>
      </c>
      <c r="C96" s="67"/>
      <c r="D96" s="15"/>
      <c r="E96" s="20"/>
      <c r="F96" s="20"/>
      <c r="G96" s="121"/>
      <c r="H96" s="120"/>
      <c r="I96" s="20">
        <f>авг.26!I96+сен.26!F96-сен.26!E96</f>
        <v>0</v>
      </c>
    </row>
    <row r="97" spans="1:9" x14ac:dyDescent="0.25">
      <c r="A97" s="19"/>
      <c r="B97" s="127" t="s">
        <v>87</v>
      </c>
      <c r="C97" s="67"/>
      <c r="D97" s="15"/>
      <c r="E97" s="20"/>
      <c r="F97" s="20"/>
      <c r="G97" s="121"/>
      <c r="H97" s="120"/>
      <c r="I97" s="20">
        <f>авг.26!I97+сен.26!F97-сен.26!E97</f>
        <v>-800</v>
      </c>
    </row>
    <row r="98" spans="1:9" x14ac:dyDescent="0.25">
      <c r="A98" s="19"/>
      <c r="B98" s="127" t="s">
        <v>28</v>
      </c>
      <c r="C98" s="67"/>
      <c r="D98" s="15"/>
      <c r="E98" s="20"/>
      <c r="F98" s="20"/>
      <c r="G98" s="121"/>
      <c r="H98" s="120"/>
      <c r="I98" s="20">
        <f>авг.26!I98+сен.26!F98-сен.26!E98</f>
        <v>-6741</v>
      </c>
    </row>
    <row r="99" spans="1:9" x14ac:dyDescent="0.25">
      <c r="A99" s="19"/>
      <c r="B99" s="127" t="s">
        <v>29</v>
      </c>
      <c r="C99" s="67"/>
      <c r="D99" s="15"/>
      <c r="E99" s="20"/>
      <c r="F99" s="20"/>
      <c r="G99" s="121"/>
      <c r="H99" s="120"/>
      <c r="I99" s="20">
        <f>авг.26!I99+сен.26!F99-сен.26!E99</f>
        <v>3100</v>
      </c>
    </row>
    <row r="100" spans="1:9" x14ac:dyDescent="0.25">
      <c r="A100" s="19"/>
      <c r="B100" s="127" t="s">
        <v>30</v>
      </c>
      <c r="C100" s="67"/>
      <c r="D100" s="15"/>
      <c r="E100" s="20"/>
      <c r="F100" s="20"/>
      <c r="G100" s="121"/>
      <c r="H100" s="120"/>
      <c r="I100" s="20">
        <f>авг.26!I100+сен.26!F100-сен.26!E100</f>
        <v>0</v>
      </c>
    </row>
    <row r="101" spans="1:9" x14ac:dyDescent="0.25">
      <c r="A101" s="19"/>
      <c r="B101" s="127" t="s">
        <v>31</v>
      </c>
      <c r="C101" s="67"/>
      <c r="D101" s="15"/>
      <c r="E101" s="20"/>
      <c r="F101" s="20"/>
      <c r="G101" s="121"/>
      <c r="H101" s="120"/>
      <c r="I101" s="20">
        <f>авг.26!I101+сен.26!F101-сен.26!E101</f>
        <v>-2700</v>
      </c>
    </row>
    <row r="102" spans="1:9" x14ac:dyDescent="0.25">
      <c r="A102" s="19"/>
      <c r="B102" s="127" t="s">
        <v>32</v>
      </c>
      <c r="C102" s="67"/>
      <c r="D102" s="15"/>
      <c r="E102" s="20"/>
      <c r="F102" s="20"/>
      <c r="G102" s="121"/>
      <c r="H102" s="120"/>
      <c r="I102" s="20">
        <f>авг.26!I102+сен.26!F102-сен.26!E102</f>
        <v>-2700</v>
      </c>
    </row>
    <row r="103" spans="1:9" x14ac:dyDescent="0.25">
      <c r="A103" s="19"/>
      <c r="B103" s="127" t="s">
        <v>33</v>
      </c>
      <c r="C103" s="67"/>
      <c r="D103" s="15"/>
      <c r="E103" s="20"/>
      <c r="F103" s="20"/>
      <c r="G103" s="121"/>
      <c r="H103" s="120"/>
      <c r="I103" s="20">
        <f>авг.26!I103+сен.26!F103-сен.26!E103</f>
        <v>0</v>
      </c>
    </row>
    <row r="104" spans="1:9" x14ac:dyDescent="0.25">
      <c r="A104" s="19"/>
      <c r="B104" s="127">
        <v>100</v>
      </c>
      <c r="C104" s="67"/>
      <c r="D104" s="15"/>
      <c r="E104" s="20"/>
      <c r="F104" s="20"/>
      <c r="G104" s="121"/>
      <c r="H104" s="120"/>
      <c r="I104" s="20">
        <f>авг.26!I104+сен.26!F104-сен.26!E104</f>
        <v>0</v>
      </c>
    </row>
    <row r="105" spans="1:9" x14ac:dyDescent="0.25">
      <c r="A105" s="19"/>
      <c r="B105" s="127" t="s">
        <v>35</v>
      </c>
      <c r="C105" s="67"/>
      <c r="D105" s="15"/>
      <c r="E105" s="20"/>
      <c r="F105" s="20"/>
      <c r="G105" s="121"/>
      <c r="H105" s="120"/>
      <c r="I105" s="20">
        <f>авг.26!I105+сен.26!F105-сен.26!E105</f>
        <v>-18900</v>
      </c>
    </row>
    <row r="106" spans="1:9" x14ac:dyDescent="0.25">
      <c r="A106" s="22"/>
      <c r="B106" s="127">
        <v>101</v>
      </c>
      <c r="C106" s="67"/>
      <c r="D106" s="15"/>
      <c r="E106" s="20"/>
      <c r="F106" s="20"/>
      <c r="G106" s="121"/>
      <c r="H106" s="120"/>
      <c r="I106" s="20">
        <f>авг.26!I106+сен.26!F106-сен.26!E106</f>
        <v>-900</v>
      </c>
    </row>
    <row r="107" spans="1:9" x14ac:dyDescent="0.25">
      <c r="A107" s="22"/>
      <c r="B107" s="127">
        <v>102</v>
      </c>
      <c r="C107" s="67"/>
      <c r="D107" s="15"/>
      <c r="E107" s="20"/>
      <c r="F107" s="20"/>
      <c r="G107" s="121"/>
      <c r="H107" s="120"/>
      <c r="I107" s="20">
        <f>авг.26!I107+сен.26!F107-сен.26!E107</f>
        <v>-18900</v>
      </c>
    </row>
    <row r="108" spans="1:9" x14ac:dyDescent="0.25">
      <c r="A108" s="22"/>
      <c r="B108" s="127">
        <v>103</v>
      </c>
      <c r="C108" s="67"/>
      <c r="D108" s="15"/>
      <c r="E108" s="20"/>
      <c r="F108" s="20"/>
      <c r="G108" s="121"/>
      <c r="H108" s="120"/>
      <c r="I108" s="20">
        <f>авг.26!I108+сен.26!F108-сен.26!E108</f>
        <v>1350</v>
      </c>
    </row>
    <row r="109" spans="1:9" x14ac:dyDescent="0.25">
      <c r="A109" s="23"/>
      <c r="B109" s="127">
        <v>104</v>
      </c>
      <c r="C109" s="67"/>
      <c r="D109" s="15"/>
      <c r="E109" s="20"/>
      <c r="F109" s="20"/>
      <c r="G109" s="121"/>
      <c r="H109" s="120"/>
      <c r="I109" s="20">
        <f>авг.26!I109+сен.26!F109-сен.26!E109</f>
        <v>-1350</v>
      </c>
    </row>
    <row r="110" spans="1:9" x14ac:dyDescent="0.25">
      <c r="A110" s="23"/>
      <c r="B110" s="127">
        <v>105</v>
      </c>
      <c r="C110" s="67"/>
      <c r="D110" s="15"/>
      <c r="E110" s="20"/>
      <c r="F110" s="20"/>
      <c r="G110" s="121"/>
      <c r="H110" s="120"/>
      <c r="I110" s="20">
        <f>авг.26!I110+сен.26!F110-сен.26!E110</f>
        <v>-1350</v>
      </c>
    </row>
    <row r="111" spans="1:9" x14ac:dyDescent="0.25">
      <c r="A111" s="23"/>
      <c r="B111" s="127">
        <v>106</v>
      </c>
      <c r="C111" s="67"/>
      <c r="D111" s="15"/>
      <c r="E111" s="20"/>
      <c r="F111" s="20"/>
      <c r="G111" s="121"/>
      <c r="H111" s="120"/>
      <c r="I111" s="20">
        <f>авг.26!I111+сен.26!F111-сен.26!E111</f>
        <v>-10800</v>
      </c>
    </row>
    <row r="112" spans="1:9" x14ac:dyDescent="0.25">
      <c r="A112" s="23"/>
      <c r="B112" s="127" t="s">
        <v>37</v>
      </c>
      <c r="C112" s="67"/>
      <c r="D112" s="15"/>
      <c r="E112" s="20"/>
      <c r="F112" s="20"/>
      <c r="G112" s="121"/>
      <c r="H112" s="120"/>
      <c r="I112" s="20">
        <f>авг.26!I112+сен.26!F112-сен.26!E112</f>
        <v>-18900</v>
      </c>
    </row>
    <row r="113" spans="1:9" x14ac:dyDescent="0.25">
      <c r="A113" s="23"/>
      <c r="B113" s="127">
        <v>107</v>
      </c>
      <c r="C113" s="67"/>
      <c r="D113" s="15"/>
      <c r="E113" s="20"/>
      <c r="F113" s="20"/>
      <c r="G113" s="121"/>
      <c r="H113" s="120"/>
      <c r="I113" s="20">
        <f>авг.26!I113+сен.26!F113-сен.26!E113</f>
        <v>-2700</v>
      </c>
    </row>
    <row r="114" spans="1:9" x14ac:dyDescent="0.25">
      <c r="A114" s="23"/>
      <c r="B114" s="127">
        <v>108</v>
      </c>
      <c r="C114" s="67"/>
      <c r="D114" s="15"/>
      <c r="E114" s="20"/>
      <c r="F114" s="20"/>
      <c r="G114" s="121"/>
      <c r="H114" s="120"/>
      <c r="I114" s="20">
        <f>авг.26!I114+сен.26!F114-сен.26!E114</f>
        <v>0</v>
      </c>
    </row>
    <row r="115" spans="1:9" x14ac:dyDescent="0.25">
      <c r="A115" s="23"/>
      <c r="B115" s="127">
        <v>109</v>
      </c>
      <c r="C115" s="67"/>
      <c r="D115" s="15"/>
      <c r="E115" s="20"/>
      <c r="F115" s="20"/>
      <c r="G115" s="121"/>
      <c r="H115" s="120"/>
      <c r="I115" s="20">
        <f>авг.26!I115+сен.26!F115-сен.26!E115</f>
        <v>-18900</v>
      </c>
    </row>
    <row r="116" spans="1:9" x14ac:dyDescent="0.25">
      <c r="A116" s="19"/>
      <c r="B116" s="127">
        <v>110</v>
      </c>
      <c r="C116" s="67"/>
      <c r="D116" s="15"/>
      <c r="E116" s="20"/>
      <c r="F116" s="20"/>
      <c r="G116" s="121"/>
      <c r="H116" s="120"/>
      <c r="I116" s="20">
        <f>авг.26!I116+сен.26!F116-сен.26!E116</f>
        <v>-2700</v>
      </c>
    </row>
    <row r="117" spans="1:9" x14ac:dyDescent="0.25">
      <c r="A117" s="19"/>
      <c r="B117" s="127">
        <v>111</v>
      </c>
      <c r="C117" s="67"/>
      <c r="D117" s="15"/>
      <c r="E117" s="20"/>
      <c r="F117" s="20"/>
      <c r="G117" s="121"/>
      <c r="H117" s="120"/>
      <c r="I117" s="20">
        <f>авг.26!I117+сен.26!F117-сен.26!E117</f>
        <v>1350</v>
      </c>
    </row>
    <row r="118" spans="1:9" x14ac:dyDescent="0.25">
      <c r="A118" s="19"/>
      <c r="B118" s="127">
        <v>112</v>
      </c>
      <c r="C118" s="67"/>
      <c r="D118" s="15"/>
      <c r="E118" s="20"/>
      <c r="F118" s="20"/>
      <c r="G118" s="121"/>
      <c r="H118" s="120"/>
      <c r="I118" s="20">
        <f>авг.26!I118+сен.26!F118-сен.26!E118</f>
        <v>0</v>
      </c>
    </row>
    <row r="119" spans="1:9" x14ac:dyDescent="0.25">
      <c r="A119" s="19"/>
      <c r="B119" s="127" t="s">
        <v>39</v>
      </c>
      <c r="C119" s="67"/>
      <c r="D119" s="15"/>
      <c r="E119" s="20"/>
      <c r="F119" s="20"/>
      <c r="G119" s="121"/>
      <c r="H119" s="120"/>
      <c r="I119" s="20">
        <f>авг.26!I119+сен.26!F119-сен.26!E119</f>
        <v>0</v>
      </c>
    </row>
    <row r="120" spans="1:9" x14ac:dyDescent="0.25">
      <c r="A120" s="19"/>
      <c r="B120" s="127">
        <v>113</v>
      </c>
      <c r="C120" s="67"/>
      <c r="D120" s="15"/>
      <c r="E120" s="20"/>
      <c r="F120" s="20"/>
      <c r="G120" s="121"/>
      <c r="H120" s="120"/>
      <c r="I120" s="20">
        <f>авг.26!I120+сен.26!F120-сен.26!E120</f>
        <v>-2700</v>
      </c>
    </row>
    <row r="121" spans="1:9" x14ac:dyDescent="0.25">
      <c r="A121" s="23"/>
      <c r="B121" s="127">
        <v>114</v>
      </c>
      <c r="C121" s="67"/>
      <c r="D121" s="15"/>
      <c r="E121" s="20"/>
      <c r="F121" s="20"/>
      <c r="G121" s="121"/>
      <c r="H121" s="120"/>
      <c r="I121" s="20">
        <f>авг.26!I121+сен.26!F121-сен.26!E121</f>
        <v>-18900</v>
      </c>
    </row>
    <row r="122" spans="1:9" x14ac:dyDescent="0.25">
      <c r="A122" s="23"/>
      <c r="B122" s="127" t="s">
        <v>40</v>
      </c>
      <c r="C122" s="67"/>
      <c r="D122" s="15"/>
      <c r="E122" s="20"/>
      <c r="F122" s="20"/>
      <c r="G122" s="121"/>
      <c r="H122" s="120"/>
      <c r="I122" s="20">
        <f>авг.26!I122+сен.26!F122-сен.26!E122</f>
        <v>-2700</v>
      </c>
    </row>
    <row r="123" spans="1:9" x14ac:dyDescent="0.25">
      <c r="A123" s="23"/>
      <c r="B123" s="127">
        <v>117</v>
      </c>
      <c r="C123" s="67"/>
      <c r="D123" s="15"/>
      <c r="E123" s="20"/>
      <c r="F123" s="20"/>
      <c r="G123" s="121"/>
      <c r="H123" s="120"/>
      <c r="I123" s="20">
        <f>авг.26!I123+сен.26!F123-сен.26!E123</f>
        <v>500</v>
      </c>
    </row>
    <row r="124" spans="1:9" x14ac:dyDescent="0.25">
      <c r="A124" s="23"/>
      <c r="B124" s="127">
        <v>118</v>
      </c>
      <c r="C124" s="67"/>
      <c r="D124" s="15"/>
      <c r="E124" s="20"/>
      <c r="F124" s="20"/>
      <c r="G124" s="121"/>
      <c r="H124" s="120"/>
      <c r="I124" s="20">
        <f>авг.26!I124+сен.26!F124-сен.26!E124</f>
        <v>-3900</v>
      </c>
    </row>
    <row r="125" spans="1:9" x14ac:dyDescent="0.25">
      <c r="A125" s="23"/>
      <c r="B125" s="127">
        <f>B124+1</f>
        <v>119</v>
      </c>
      <c r="C125" s="67"/>
      <c r="D125" s="15"/>
      <c r="E125" s="20"/>
      <c r="F125" s="20"/>
      <c r="G125" s="121"/>
      <c r="H125" s="120"/>
      <c r="I125" s="20">
        <f>авг.26!I125+сен.26!F125-сен.26!E125</f>
        <v>0</v>
      </c>
    </row>
    <row r="126" spans="1:9" x14ac:dyDescent="0.25">
      <c r="A126" s="23"/>
      <c r="B126" s="127">
        <f t="shared" ref="B126:B132" si="0">B125+1</f>
        <v>120</v>
      </c>
      <c r="C126" s="61"/>
      <c r="D126" s="15"/>
      <c r="E126" s="20"/>
      <c r="F126" s="20"/>
      <c r="G126" s="121"/>
      <c r="H126" s="120"/>
      <c r="I126" s="20">
        <f>авг.26!I126+сен.26!F126-сен.26!E126</f>
        <v>1600</v>
      </c>
    </row>
    <row r="127" spans="1:9" x14ac:dyDescent="0.25">
      <c r="A127" s="23"/>
      <c r="B127" s="127">
        <f t="shared" si="0"/>
        <v>121</v>
      </c>
      <c r="C127" s="67"/>
      <c r="D127" s="15"/>
      <c r="E127" s="20"/>
      <c r="F127" s="20"/>
      <c r="G127" s="121"/>
      <c r="H127" s="120"/>
      <c r="I127" s="20">
        <f>авг.26!I127+сен.26!F127-сен.26!E127</f>
        <v>1350</v>
      </c>
    </row>
    <row r="128" spans="1:9" x14ac:dyDescent="0.25">
      <c r="A128" s="23"/>
      <c r="B128" s="127">
        <f t="shared" si="0"/>
        <v>122</v>
      </c>
      <c r="C128" s="67"/>
      <c r="D128" s="15"/>
      <c r="E128" s="20"/>
      <c r="F128" s="20"/>
      <c r="G128" s="121"/>
      <c r="H128" s="120"/>
      <c r="I128" s="20">
        <f>авг.26!I128+сен.26!F128-сен.26!E128</f>
        <v>-6750</v>
      </c>
    </row>
    <row r="129" spans="1:9" x14ac:dyDescent="0.25">
      <c r="A129" s="23"/>
      <c r="B129" s="127">
        <f t="shared" si="0"/>
        <v>123</v>
      </c>
      <c r="C129" s="67"/>
      <c r="D129" s="15"/>
      <c r="E129" s="20"/>
      <c r="F129" s="20"/>
      <c r="G129" s="121"/>
      <c r="H129" s="120"/>
      <c r="I129" s="20">
        <f>авг.26!I129+сен.26!F129-сен.26!E129</f>
        <v>0</v>
      </c>
    </row>
    <row r="130" spans="1:9" x14ac:dyDescent="0.25">
      <c r="A130" s="23"/>
      <c r="B130" s="127">
        <f>B129+1</f>
        <v>124</v>
      </c>
      <c r="C130" s="67"/>
      <c r="D130" s="15"/>
      <c r="E130" s="20"/>
      <c r="F130" s="20"/>
      <c r="G130" s="121"/>
      <c r="H130" s="120"/>
      <c r="I130" s="20">
        <f>авг.26!I130+сен.26!F130-сен.26!E130</f>
        <v>-4050</v>
      </c>
    </row>
    <row r="131" spans="1:9" x14ac:dyDescent="0.25">
      <c r="A131" s="23"/>
      <c r="B131" s="127">
        <f t="shared" si="0"/>
        <v>125</v>
      </c>
      <c r="C131" s="67"/>
      <c r="D131" s="15"/>
      <c r="E131" s="20"/>
      <c r="F131" s="20"/>
      <c r="G131" s="121"/>
      <c r="H131" s="120"/>
      <c r="I131" s="20">
        <f>авг.26!I131+сен.26!F131-сен.26!E131</f>
        <v>-8100</v>
      </c>
    </row>
    <row r="132" spans="1:9" x14ac:dyDescent="0.25">
      <c r="A132" s="23"/>
      <c r="B132" s="127">
        <f t="shared" si="0"/>
        <v>126</v>
      </c>
      <c r="C132" s="67"/>
      <c r="D132" s="15"/>
      <c r="E132" s="20"/>
      <c r="F132" s="20"/>
      <c r="G132" s="121"/>
      <c r="H132" s="120"/>
      <c r="I132" s="20">
        <f>авг.26!I132+сен.26!F132-сен.26!E132</f>
        <v>-18900</v>
      </c>
    </row>
    <row r="133" spans="1:9" x14ac:dyDescent="0.25">
      <c r="A133" s="23"/>
      <c r="B133" s="127">
        <v>127</v>
      </c>
      <c r="C133" s="67"/>
      <c r="D133" s="15"/>
      <c r="E133" s="20"/>
      <c r="F133" s="20"/>
      <c r="G133" s="121"/>
      <c r="H133" s="120"/>
      <c r="I133" s="20">
        <f>авг.26!I133+сен.26!F133-сен.26!E133</f>
        <v>-18900</v>
      </c>
    </row>
    <row r="134" spans="1:9" x14ac:dyDescent="0.25">
      <c r="A134" s="23"/>
      <c r="B134" s="127" t="s">
        <v>42</v>
      </c>
      <c r="C134" s="67"/>
      <c r="D134" s="15"/>
      <c r="E134" s="20"/>
      <c r="F134" s="20"/>
      <c r="G134" s="121"/>
      <c r="H134" s="120"/>
      <c r="I134" s="20">
        <f>авг.26!I134+сен.26!F134-сен.26!E134</f>
        <v>2950</v>
      </c>
    </row>
    <row r="135" spans="1:9" x14ac:dyDescent="0.25">
      <c r="A135" s="23"/>
      <c r="B135" s="127" t="s">
        <v>43</v>
      </c>
      <c r="C135" s="67"/>
      <c r="D135" s="15"/>
      <c r="E135" s="20"/>
      <c r="F135" s="20"/>
      <c r="G135" s="121"/>
      <c r="H135" s="120"/>
      <c r="I135" s="20">
        <f>авг.26!I135+сен.26!F135-сен.26!E135</f>
        <v>2700</v>
      </c>
    </row>
    <row r="136" spans="1:9" x14ac:dyDescent="0.25">
      <c r="A136" s="23"/>
      <c r="B136" s="127">
        <v>129</v>
      </c>
      <c r="C136" s="67"/>
      <c r="D136" s="15"/>
      <c r="E136" s="20"/>
      <c r="F136" s="20"/>
      <c r="G136" s="121"/>
      <c r="H136" s="120"/>
      <c r="I136" s="20">
        <f>авг.26!I136+сен.26!F136-сен.26!E136</f>
        <v>-18900</v>
      </c>
    </row>
    <row r="137" spans="1:9" x14ac:dyDescent="0.25">
      <c r="A137" s="23"/>
      <c r="B137" s="127">
        <f>B136+1</f>
        <v>130</v>
      </c>
      <c r="C137" s="67"/>
      <c r="D137" s="15"/>
      <c r="E137" s="20"/>
      <c r="F137" s="20"/>
      <c r="G137" s="121"/>
      <c r="H137" s="120"/>
      <c r="I137" s="20">
        <f>авг.26!I137+сен.26!F137-сен.26!E137</f>
        <v>-2900</v>
      </c>
    </row>
    <row r="138" spans="1:9" x14ac:dyDescent="0.25">
      <c r="A138" s="23"/>
      <c r="B138" s="127">
        <f t="shared" ref="B138:B144" si="1">B137+1</f>
        <v>131</v>
      </c>
      <c r="C138" s="67"/>
      <c r="D138" s="15"/>
      <c r="E138" s="20"/>
      <c r="F138" s="20"/>
      <c r="G138" s="121"/>
      <c r="H138" s="120"/>
      <c r="I138" s="20">
        <f>авг.26!I138+сен.26!F138-сен.26!E138</f>
        <v>-2700</v>
      </c>
    </row>
    <row r="139" spans="1:9" x14ac:dyDescent="0.25">
      <c r="A139" s="23"/>
      <c r="B139" s="127">
        <f t="shared" si="1"/>
        <v>132</v>
      </c>
      <c r="C139" s="67"/>
      <c r="D139" s="15"/>
      <c r="E139" s="20"/>
      <c r="F139" s="20"/>
      <c r="G139" s="121"/>
      <c r="H139" s="120"/>
      <c r="I139" s="20">
        <f>авг.26!I139+сен.26!F139-сен.26!E139</f>
        <v>-2700</v>
      </c>
    </row>
    <row r="140" spans="1:9" x14ac:dyDescent="0.25">
      <c r="A140" s="23"/>
      <c r="B140" s="127">
        <f t="shared" si="1"/>
        <v>133</v>
      </c>
      <c r="C140" s="67"/>
      <c r="D140" s="15"/>
      <c r="E140" s="20"/>
      <c r="F140" s="20"/>
      <c r="G140" s="121"/>
      <c r="H140" s="120"/>
      <c r="I140" s="20">
        <f>авг.26!I140+сен.26!F140-сен.26!E140</f>
        <v>-2700</v>
      </c>
    </row>
    <row r="141" spans="1:9" x14ac:dyDescent="0.25">
      <c r="A141" s="23"/>
      <c r="B141" s="127">
        <f t="shared" si="1"/>
        <v>134</v>
      </c>
      <c r="C141" s="67"/>
      <c r="D141" s="15"/>
      <c r="E141" s="20"/>
      <c r="F141" s="20"/>
      <c r="G141" s="121"/>
      <c r="H141" s="120"/>
      <c r="I141" s="20">
        <f>авг.26!I141+сен.26!F141-сен.26!E141</f>
        <v>0</v>
      </c>
    </row>
    <row r="142" spans="1:9" x14ac:dyDescent="0.25">
      <c r="A142" s="23"/>
      <c r="B142" s="127">
        <f t="shared" si="1"/>
        <v>135</v>
      </c>
      <c r="C142" s="67"/>
      <c r="D142" s="15"/>
      <c r="E142" s="20"/>
      <c r="F142" s="20"/>
      <c r="G142" s="121"/>
      <c r="H142" s="120"/>
      <c r="I142" s="20">
        <f>авг.26!I142+сен.26!F142-сен.26!E142</f>
        <v>0</v>
      </c>
    </row>
    <row r="143" spans="1:9" x14ac:dyDescent="0.25">
      <c r="A143" s="23"/>
      <c r="B143" s="127">
        <f t="shared" si="1"/>
        <v>136</v>
      </c>
      <c r="C143" s="67"/>
      <c r="D143" s="15"/>
      <c r="E143" s="20"/>
      <c r="F143" s="20"/>
      <c r="G143" s="121"/>
      <c r="H143" s="120"/>
      <c r="I143" s="20">
        <f>авг.26!I143+сен.26!F143-сен.26!E143</f>
        <v>3650</v>
      </c>
    </row>
    <row r="144" spans="1:9" x14ac:dyDescent="0.25">
      <c r="A144" s="23"/>
      <c r="B144" s="127">
        <f t="shared" si="1"/>
        <v>137</v>
      </c>
      <c r="C144" s="67"/>
      <c r="D144" s="15"/>
      <c r="E144" s="20"/>
      <c r="F144" s="20"/>
      <c r="G144" s="121"/>
      <c r="H144" s="120"/>
      <c r="I144" s="20">
        <f>авг.26!I144+сен.26!F144-сен.26!E144</f>
        <v>-4050</v>
      </c>
    </row>
    <row r="145" spans="1:9" x14ac:dyDescent="0.25">
      <c r="A145" s="23"/>
      <c r="B145" s="127" t="s">
        <v>44</v>
      </c>
      <c r="C145" s="67"/>
      <c r="D145" s="15"/>
      <c r="E145" s="20"/>
      <c r="F145" s="20"/>
      <c r="G145" s="121"/>
      <c r="H145" s="120"/>
      <c r="I145" s="20">
        <f>авг.26!I145+сен.26!F145-сен.26!E145</f>
        <v>-3900</v>
      </c>
    </row>
    <row r="146" spans="1:9" x14ac:dyDescent="0.25">
      <c r="A146" s="19"/>
      <c r="B146" s="127">
        <v>140</v>
      </c>
      <c r="C146" s="67"/>
      <c r="D146" s="15"/>
      <c r="E146" s="20"/>
      <c r="F146" s="20"/>
      <c r="G146" s="121"/>
      <c r="H146" s="120"/>
      <c r="I146" s="20">
        <f>авг.26!I146+сен.26!F146-сен.26!E146</f>
        <v>8100</v>
      </c>
    </row>
    <row r="147" spans="1:9" x14ac:dyDescent="0.25">
      <c r="A147" s="19"/>
      <c r="B147" s="127">
        <v>141</v>
      </c>
      <c r="C147" s="67"/>
      <c r="D147" s="15"/>
      <c r="E147" s="20"/>
      <c r="F147" s="20"/>
      <c r="G147" s="121"/>
      <c r="H147" s="120"/>
      <c r="I147" s="20">
        <f>авг.26!I147+сен.26!F147-сен.26!E147</f>
        <v>-1350</v>
      </c>
    </row>
    <row r="148" spans="1:9" x14ac:dyDescent="0.25">
      <c r="A148" s="19"/>
      <c r="B148" s="127">
        <v>142</v>
      </c>
      <c r="C148" s="67"/>
      <c r="D148" s="15"/>
      <c r="E148" s="20"/>
      <c r="F148" s="20"/>
      <c r="G148" s="121"/>
      <c r="H148" s="120"/>
      <c r="I148" s="20">
        <f>авг.26!I148+сен.26!F148-сен.26!E148</f>
        <v>-18900</v>
      </c>
    </row>
    <row r="149" spans="1:9" x14ac:dyDescent="0.25">
      <c r="A149" s="23"/>
      <c r="B149" s="127">
        <v>143</v>
      </c>
      <c r="C149" s="67"/>
      <c r="D149" s="15"/>
      <c r="E149" s="20"/>
      <c r="F149" s="20"/>
      <c r="G149" s="121"/>
      <c r="H149" s="120"/>
      <c r="I149" s="20">
        <f>авг.26!I149+сен.26!F149-сен.26!E149</f>
        <v>-1350</v>
      </c>
    </row>
    <row r="150" spans="1:9" x14ac:dyDescent="0.25">
      <c r="A150" s="23"/>
      <c r="B150" s="127">
        <v>144</v>
      </c>
      <c r="C150" s="67"/>
      <c r="D150" s="15"/>
      <c r="E150" s="20"/>
      <c r="F150" s="20"/>
      <c r="G150" s="121"/>
      <c r="H150" s="120"/>
      <c r="I150" s="20">
        <f>авг.26!I150+сен.26!F150-сен.26!E150</f>
        <v>-18900</v>
      </c>
    </row>
    <row r="151" spans="1:9" x14ac:dyDescent="0.25">
      <c r="A151" s="23"/>
      <c r="B151" s="127">
        <f>B150+1</f>
        <v>145</v>
      </c>
      <c r="C151" s="67"/>
      <c r="D151" s="15"/>
      <c r="E151" s="20"/>
      <c r="F151" s="20"/>
      <c r="G151" s="121"/>
      <c r="H151" s="120"/>
      <c r="I151" s="20">
        <f>авг.26!I151+сен.26!F151-сен.26!E151</f>
        <v>-18900</v>
      </c>
    </row>
    <row r="152" spans="1:9" x14ac:dyDescent="0.25">
      <c r="A152" s="23"/>
      <c r="B152" s="127">
        <f t="shared" ref="B152:B177" si="2">B151+1</f>
        <v>146</v>
      </c>
      <c r="C152" s="67"/>
      <c r="D152" s="15"/>
      <c r="E152" s="20"/>
      <c r="F152" s="20"/>
      <c r="G152" s="121"/>
      <c r="H152" s="120"/>
      <c r="I152" s="20">
        <f>авг.26!I152+сен.26!F152-сен.26!E152</f>
        <v>-8900</v>
      </c>
    </row>
    <row r="153" spans="1:9" x14ac:dyDescent="0.25">
      <c r="A153" s="23"/>
      <c r="B153" s="127">
        <f t="shared" si="2"/>
        <v>147</v>
      </c>
      <c r="C153" s="73"/>
      <c r="D153" s="15"/>
      <c r="E153" s="20"/>
      <c r="F153" s="20"/>
      <c r="G153" s="121"/>
      <c r="H153" s="120"/>
      <c r="I153" s="20">
        <f>авг.26!I153+сен.26!F153-сен.26!E153</f>
        <v>-18900</v>
      </c>
    </row>
    <row r="154" spans="1:9" x14ac:dyDescent="0.25">
      <c r="A154" s="23"/>
      <c r="B154" s="127">
        <f t="shared" si="2"/>
        <v>148</v>
      </c>
      <c r="C154" s="72"/>
      <c r="D154" s="15"/>
      <c r="E154" s="20"/>
      <c r="F154" s="20"/>
      <c r="G154" s="121"/>
      <c r="H154" s="120"/>
      <c r="I154" s="20">
        <f>авг.26!I154+сен.26!F154-сен.26!E154</f>
        <v>0</v>
      </c>
    </row>
    <row r="155" spans="1:9" x14ac:dyDescent="0.25">
      <c r="A155" s="23"/>
      <c r="B155" s="127">
        <f t="shared" si="2"/>
        <v>149</v>
      </c>
      <c r="C155" s="72"/>
      <c r="D155" s="15"/>
      <c r="E155" s="20"/>
      <c r="F155" s="20"/>
      <c r="G155" s="121"/>
      <c r="H155" s="120"/>
      <c r="I155" s="20">
        <f>авг.26!I155+сен.26!F155-сен.26!E155</f>
        <v>0</v>
      </c>
    </row>
    <row r="156" spans="1:9" x14ac:dyDescent="0.25">
      <c r="A156" s="23"/>
      <c r="B156" s="127">
        <f t="shared" si="2"/>
        <v>150</v>
      </c>
      <c r="C156" s="67"/>
      <c r="D156" s="15"/>
      <c r="E156" s="20"/>
      <c r="F156" s="20"/>
      <c r="G156" s="121"/>
      <c r="H156" s="120"/>
      <c r="I156" s="20">
        <f>авг.26!I156+сен.26!F156-сен.26!E156</f>
        <v>0</v>
      </c>
    </row>
    <row r="157" spans="1:9" x14ac:dyDescent="0.25">
      <c r="A157" s="23"/>
      <c r="B157" s="127">
        <f t="shared" si="2"/>
        <v>151</v>
      </c>
      <c r="C157" s="67"/>
      <c r="D157" s="15"/>
      <c r="E157" s="20"/>
      <c r="F157" s="20"/>
      <c r="G157" s="121"/>
      <c r="H157" s="120"/>
      <c r="I157" s="20">
        <f>авг.26!I157+сен.26!F157-сен.26!E157</f>
        <v>17600</v>
      </c>
    </row>
    <row r="158" spans="1:9" x14ac:dyDescent="0.25">
      <c r="A158" s="23"/>
      <c r="B158" s="127">
        <f t="shared" si="2"/>
        <v>152</v>
      </c>
      <c r="C158" s="70"/>
      <c r="D158" s="15"/>
      <c r="E158" s="20"/>
      <c r="F158" s="20"/>
      <c r="G158" s="121"/>
      <c r="H158" s="120"/>
      <c r="I158" s="20">
        <f>авг.26!I158+сен.26!F158-сен.26!E158</f>
        <v>-8850</v>
      </c>
    </row>
    <row r="159" spans="1:9" x14ac:dyDescent="0.25">
      <c r="A159" s="23"/>
      <c r="B159" s="127">
        <f t="shared" si="2"/>
        <v>153</v>
      </c>
      <c r="C159" s="170" t="s">
        <v>933</v>
      </c>
      <c r="D159" s="15"/>
      <c r="E159" s="20"/>
      <c r="F159" s="20"/>
      <c r="G159" s="121"/>
      <c r="H159" s="120"/>
      <c r="I159" s="20">
        <f>авг.26!I159+сен.26!F159-сен.26!E159</f>
        <v>0</v>
      </c>
    </row>
    <row r="160" spans="1:9" x14ac:dyDescent="0.25">
      <c r="A160" s="23"/>
      <c r="B160" s="127">
        <f t="shared" si="2"/>
        <v>154</v>
      </c>
      <c r="C160" s="171"/>
      <c r="D160" s="15"/>
      <c r="E160" s="20"/>
      <c r="F160" s="20"/>
      <c r="G160" s="121"/>
      <c r="H160" s="120"/>
      <c r="I160" s="20">
        <f>авг.26!I160+сен.26!F160-сен.26!E160</f>
        <v>-4100</v>
      </c>
    </row>
    <row r="161" spans="1:9" x14ac:dyDescent="0.25">
      <c r="A161" s="23"/>
      <c r="B161" s="127">
        <f t="shared" si="2"/>
        <v>155</v>
      </c>
      <c r="C161" s="63"/>
      <c r="D161" s="15"/>
      <c r="E161" s="20"/>
      <c r="F161" s="20"/>
      <c r="G161" s="121"/>
      <c r="H161" s="120"/>
      <c r="I161" s="20">
        <f>авг.26!I161+сен.26!F161-сен.26!E161</f>
        <v>17600</v>
      </c>
    </row>
    <row r="162" spans="1:9" x14ac:dyDescent="0.25">
      <c r="A162" s="23"/>
      <c r="B162" s="127">
        <f t="shared" si="2"/>
        <v>156</v>
      </c>
      <c r="C162" s="63"/>
      <c r="D162" s="15"/>
      <c r="E162" s="20"/>
      <c r="F162" s="20"/>
      <c r="G162" s="121"/>
      <c r="H162" s="120"/>
      <c r="I162" s="20">
        <f>авг.26!I162+сен.26!F162-сен.26!E162</f>
        <v>-5400</v>
      </c>
    </row>
    <row r="163" spans="1:9" x14ac:dyDescent="0.25">
      <c r="A163" s="23"/>
      <c r="B163" s="127">
        <f t="shared" si="2"/>
        <v>157</v>
      </c>
      <c r="C163" s="63"/>
      <c r="D163" s="15"/>
      <c r="E163" s="20"/>
      <c r="F163" s="20"/>
      <c r="G163" s="121"/>
      <c r="H163" s="120"/>
      <c r="I163" s="20">
        <f>авг.26!I163+сен.26!F163-сен.26!E163</f>
        <v>8100</v>
      </c>
    </row>
    <row r="164" spans="1:9" x14ac:dyDescent="0.25">
      <c r="A164" s="23"/>
      <c r="B164" s="127">
        <f t="shared" si="2"/>
        <v>158</v>
      </c>
      <c r="C164" s="63"/>
      <c r="D164" s="15"/>
      <c r="E164" s="20"/>
      <c r="F164" s="20"/>
      <c r="G164" s="121"/>
      <c r="H164" s="120"/>
      <c r="I164" s="20">
        <f>авг.26!I164+сен.26!F164-сен.26!E164</f>
        <v>-1350</v>
      </c>
    </row>
    <row r="165" spans="1:9" x14ac:dyDescent="0.25">
      <c r="A165" s="23"/>
      <c r="B165" s="127">
        <f t="shared" si="2"/>
        <v>159</v>
      </c>
      <c r="C165" s="63"/>
      <c r="D165" s="15"/>
      <c r="E165" s="20"/>
      <c r="F165" s="20"/>
      <c r="G165" s="121"/>
      <c r="H165" s="120"/>
      <c r="I165" s="20">
        <f>авг.26!I165+сен.26!F165-сен.26!E165</f>
        <v>0</v>
      </c>
    </row>
    <row r="166" spans="1:9" x14ac:dyDescent="0.25">
      <c r="A166" s="23"/>
      <c r="B166" s="127">
        <f t="shared" si="2"/>
        <v>160</v>
      </c>
      <c r="C166" s="63"/>
      <c r="D166" s="15"/>
      <c r="E166" s="20"/>
      <c r="F166" s="20"/>
      <c r="G166" s="121"/>
      <c r="H166" s="120"/>
      <c r="I166" s="20">
        <f>авг.26!I166+сен.26!F166-сен.26!E166</f>
        <v>2100</v>
      </c>
    </row>
    <row r="167" spans="1:9" x14ac:dyDescent="0.25">
      <c r="A167" s="23"/>
      <c r="B167" s="127">
        <f t="shared" si="2"/>
        <v>161</v>
      </c>
      <c r="C167" s="63"/>
      <c r="D167" s="15"/>
      <c r="E167" s="20"/>
      <c r="F167" s="20"/>
      <c r="G167" s="121"/>
      <c r="H167" s="120"/>
      <c r="I167" s="20">
        <f>авг.26!I167+сен.26!F167-сен.26!E167</f>
        <v>0</v>
      </c>
    </row>
    <row r="168" spans="1:9" x14ac:dyDescent="0.25">
      <c r="A168" s="23"/>
      <c r="B168" s="127">
        <f t="shared" si="2"/>
        <v>162</v>
      </c>
      <c r="C168" s="63"/>
      <c r="D168" s="15"/>
      <c r="E168" s="20"/>
      <c r="F168" s="20"/>
      <c r="G168" s="121"/>
      <c r="H168" s="120"/>
      <c r="I168" s="20">
        <f>авг.26!I168+сен.26!F168-сен.26!E168</f>
        <v>-2700</v>
      </c>
    </row>
    <row r="169" spans="1:9" x14ac:dyDescent="0.25">
      <c r="A169" s="23"/>
      <c r="B169" s="127">
        <v>163</v>
      </c>
      <c r="C169" s="63"/>
      <c r="D169" s="15"/>
      <c r="E169" s="20"/>
      <c r="F169" s="20"/>
      <c r="G169" s="121"/>
      <c r="H169" s="120"/>
      <c r="I169" s="20">
        <f>авг.26!I169+сен.26!F169-сен.26!E169</f>
        <v>0</v>
      </c>
    </row>
    <row r="170" spans="1:9" x14ac:dyDescent="0.25">
      <c r="A170" s="23"/>
      <c r="B170" s="127">
        <v>164</v>
      </c>
      <c r="C170" s="73"/>
      <c r="D170" s="15"/>
      <c r="E170" s="20"/>
      <c r="F170" s="20"/>
      <c r="G170" s="121"/>
      <c r="H170" s="120"/>
      <c r="I170" s="20">
        <f>авг.26!I170+сен.26!F170-сен.26!E170</f>
        <v>0</v>
      </c>
    </row>
    <row r="171" spans="1:9" x14ac:dyDescent="0.25">
      <c r="A171" s="23"/>
      <c r="B171" s="127">
        <f t="shared" si="2"/>
        <v>165</v>
      </c>
      <c r="C171" s="73"/>
      <c r="D171" s="15"/>
      <c r="E171" s="20"/>
      <c r="F171" s="20"/>
      <c r="G171" s="121"/>
      <c r="H171" s="120"/>
      <c r="I171" s="20">
        <f>авг.26!I171+сен.26!F171-сен.26!E171</f>
        <v>0</v>
      </c>
    </row>
    <row r="172" spans="1:9" x14ac:dyDescent="0.25">
      <c r="A172" s="23"/>
      <c r="B172" s="127">
        <f t="shared" si="2"/>
        <v>166</v>
      </c>
      <c r="C172" s="73"/>
      <c r="D172" s="15"/>
      <c r="E172" s="20"/>
      <c r="F172" s="20"/>
      <c r="G172" s="121"/>
      <c r="H172" s="120"/>
      <c r="I172" s="20">
        <f>авг.26!I172+сен.26!F172-сен.26!E172</f>
        <v>0</v>
      </c>
    </row>
    <row r="173" spans="1:9" x14ac:dyDescent="0.25">
      <c r="A173" s="23"/>
      <c r="B173" s="127">
        <f t="shared" si="2"/>
        <v>167</v>
      </c>
      <c r="C173" s="63"/>
      <c r="D173" s="15"/>
      <c r="E173" s="20"/>
      <c r="F173" s="20"/>
      <c r="G173" s="121"/>
      <c r="H173" s="120"/>
      <c r="I173" s="20">
        <f>авг.26!I173+сен.26!F173-сен.26!E173</f>
        <v>-18900</v>
      </c>
    </row>
    <row r="174" spans="1:9" x14ac:dyDescent="0.25">
      <c r="A174" s="23"/>
      <c r="B174" s="127">
        <f t="shared" si="2"/>
        <v>168</v>
      </c>
      <c r="C174" s="63"/>
      <c r="D174" s="15"/>
      <c r="E174" s="20"/>
      <c r="F174" s="20"/>
      <c r="G174" s="121"/>
      <c r="H174" s="120"/>
      <c r="I174" s="20">
        <f>авг.26!I174+сен.26!F174-сен.26!E174</f>
        <v>-4050</v>
      </c>
    </row>
    <row r="175" spans="1:9" x14ac:dyDescent="0.25">
      <c r="A175" s="23"/>
      <c r="B175" s="127">
        <f t="shared" si="2"/>
        <v>169</v>
      </c>
      <c r="C175" s="63"/>
      <c r="D175" s="15"/>
      <c r="E175" s="20"/>
      <c r="F175" s="20"/>
      <c r="G175" s="121"/>
      <c r="H175" s="120"/>
      <c r="I175" s="20">
        <f>авг.26!I175+сен.26!F175-сен.26!E175</f>
        <v>-2700</v>
      </c>
    </row>
    <row r="176" spans="1:9" x14ac:dyDescent="0.25">
      <c r="A176" s="23"/>
      <c r="B176" s="127">
        <f t="shared" si="2"/>
        <v>170</v>
      </c>
      <c r="C176" s="63"/>
      <c r="D176" s="15"/>
      <c r="E176" s="20"/>
      <c r="F176" s="20"/>
      <c r="G176" s="121"/>
      <c r="H176" s="120"/>
      <c r="I176" s="20">
        <f>авг.26!I176+сен.26!F176-сен.26!E176</f>
        <v>-2700</v>
      </c>
    </row>
    <row r="177" spans="1:9" x14ac:dyDescent="0.25">
      <c r="A177" s="23"/>
      <c r="B177" s="127">
        <f t="shared" si="2"/>
        <v>171</v>
      </c>
      <c r="C177" s="63"/>
      <c r="D177" s="15"/>
      <c r="E177" s="20"/>
      <c r="F177" s="20"/>
      <c r="G177" s="121"/>
      <c r="H177" s="120"/>
      <c r="I177" s="20">
        <f>авг.26!I177+сен.26!F177-сен.26!E177</f>
        <v>5400</v>
      </c>
    </row>
    <row r="178" spans="1:9" x14ac:dyDescent="0.25">
      <c r="A178" s="23"/>
      <c r="B178" s="127">
        <v>172</v>
      </c>
      <c r="C178" s="63"/>
      <c r="D178" s="15"/>
      <c r="E178" s="20"/>
      <c r="F178" s="20"/>
      <c r="G178" s="121"/>
      <c r="H178" s="120"/>
      <c r="I178" s="20">
        <f>авг.26!I178+сен.26!F178-сен.26!E178</f>
        <v>6100</v>
      </c>
    </row>
    <row r="179" spans="1:9" x14ac:dyDescent="0.25">
      <c r="A179" s="23"/>
      <c r="B179" s="127">
        <v>173</v>
      </c>
      <c r="C179" s="63"/>
      <c r="D179" s="15"/>
      <c r="E179" s="20"/>
      <c r="F179" s="20"/>
      <c r="G179" s="121"/>
      <c r="H179" s="120"/>
      <c r="I179" s="20">
        <f>авг.26!I179+сен.26!F179-сен.26!E179</f>
        <v>-1350</v>
      </c>
    </row>
    <row r="180" spans="1:9" x14ac:dyDescent="0.25">
      <c r="A180" s="23"/>
      <c r="B180" s="127" t="s">
        <v>46</v>
      </c>
      <c r="C180" s="63"/>
      <c r="D180" s="15"/>
      <c r="E180" s="20"/>
      <c r="F180" s="20"/>
      <c r="G180" s="121"/>
      <c r="H180" s="120"/>
      <c r="I180" s="20">
        <f>авг.26!I180+сен.26!F180-сен.26!E180</f>
        <v>-37800</v>
      </c>
    </row>
    <row r="181" spans="1:9" x14ac:dyDescent="0.25">
      <c r="A181" s="19"/>
      <c r="B181" s="127">
        <v>175</v>
      </c>
      <c r="C181" s="63"/>
      <c r="D181" s="15"/>
      <c r="E181" s="20"/>
      <c r="F181" s="20"/>
      <c r="G181" s="121"/>
      <c r="H181" s="120"/>
      <c r="I181" s="20">
        <f>авг.26!I181+сен.26!F181-сен.26!E181</f>
        <v>-2700</v>
      </c>
    </row>
    <row r="182" spans="1:9" x14ac:dyDescent="0.25">
      <c r="A182" s="19"/>
      <c r="B182" s="127">
        <f>B181+1</f>
        <v>176</v>
      </c>
      <c r="C182" s="63"/>
      <c r="D182" s="15"/>
      <c r="E182" s="20"/>
      <c r="F182" s="20"/>
      <c r="G182" s="121"/>
      <c r="H182" s="120"/>
      <c r="I182" s="20">
        <f>авг.26!I182+сен.26!F182-сен.26!E182</f>
        <v>-13500</v>
      </c>
    </row>
    <row r="183" spans="1:9" x14ac:dyDescent="0.25">
      <c r="A183" s="19"/>
      <c r="B183" s="127">
        <f t="shared" ref="B183:B246" si="3">B182+1</f>
        <v>177</v>
      </c>
      <c r="C183" s="63"/>
      <c r="D183" s="15"/>
      <c r="E183" s="20"/>
      <c r="F183" s="20"/>
      <c r="G183" s="121"/>
      <c r="H183" s="120"/>
      <c r="I183" s="20">
        <f>авг.26!I183+сен.26!F183-сен.26!E183</f>
        <v>-2700</v>
      </c>
    </row>
    <row r="184" spans="1:9" x14ac:dyDescent="0.25">
      <c r="A184" s="19"/>
      <c r="B184" s="127">
        <f t="shared" si="3"/>
        <v>178</v>
      </c>
      <c r="C184" s="63"/>
      <c r="D184" s="15"/>
      <c r="E184" s="20"/>
      <c r="F184" s="20"/>
      <c r="G184" s="121"/>
      <c r="H184" s="120"/>
      <c r="I184" s="20">
        <f>авг.26!I184+сен.26!F184-сен.26!E184</f>
        <v>-2700</v>
      </c>
    </row>
    <row r="185" spans="1:9" x14ac:dyDescent="0.25">
      <c r="A185" s="19"/>
      <c r="B185" s="127">
        <f t="shared" si="3"/>
        <v>179</v>
      </c>
      <c r="C185" s="63"/>
      <c r="D185" s="15"/>
      <c r="E185" s="20"/>
      <c r="F185" s="20"/>
      <c r="G185" s="121"/>
      <c r="H185" s="120"/>
      <c r="I185" s="20">
        <f>авг.26!I185+сен.26!F185-сен.26!E185</f>
        <v>-4050</v>
      </c>
    </row>
    <row r="186" spans="1:9" x14ac:dyDescent="0.25">
      <c r="A186" s="19"/>
      <c r="B186" s="127">
        <f t="shared" si="3"/>
        <v>180</v>
      </c>
      <c r="C186" s="63"/>
      <c r="D186" s="15"/>
      <c r="E186" s="20"/>
      <c r="F186" s="20"/>
      <c r="G186" s="121"/>
      <c r="H186" s="120"/>
      <c r="I186" s="20">
        <f>авг.26!I186+сен.26!F186-сен.26!E186</f>
        <v>-4050</v>
      </c>
    </row>
    <row r="187" spans="1:9" x14ac:dyDescent="0.25">
      <c r="A187" s="19"/>
      <c r="B187" s="127">
        <f t="shared" si="3"/>
        <v>181</v>
      </c>
      <c r="C187" s="63"/>
      <c r="D187" s="15"/>
      <c r="E187" s="20"/>
      <c r="F187" s="20"/>
      <c r="G187" s="121"/>
      <c r="H187" s="120"/>
      <c r="I187" s="20">
        <f>авг.26!I187+сен.26!F187-сен.26!E187</f>
        <v>-5400</v>
      </c>
    </row>
    <row r="188" spans="1:9" x14ac:dyDescent="0.25">
      <c r="A188" s="19"/>
      <c r="B188" s="127">
        <f t="shared" si="3"/>
        <v>182</v>
      </c>
      <c r="C188" s="63"/>
      <c r="D188" s="15"/>
      <c r="E188" s="20"/>
      <c r="F188" s="20"/>
      <c r="G188" s="121"/>
      <c r="H188" s="120"/>
      <c r="I188" s="20">
        <f>авг.26!I188+сен.26!F188-сен.26!E188</f>
        <v>-5400</v>
      </c>
    </row>
    <row r="189" spans="1:9" x14ac:dyDescent="0.25">
      <c r="A189" s="19"/>
      <c r="B189" s="127">
        <f t="shared" si="3"/>
        <v>183</v>
      </c>
      <c r="C189" s="63"/>
      <c r="D189" s="15"/>
      <c r="E189" s="20"/>
      <c r="F189" s="20"/>
      <c r="G189" s="121"/>
      <c r="H189" s="120"/>
      <c r="I189" s="20">
        <f>авг.26!I189+сен.26!F189-сен.26!E189</f>
        <v>-4050</v>
      </c>
    </row>
    <row r="190" spans="1:9" x14ac:dyDescent="0.25">
      <c r="A190" s="19"/>
      <c r="B190" s="127">
        <f t="shared" si="3"/>
        <v>184</v>
      </c>
      <c r="C190" s="63"/>
      <c r="D190" s="15"/>
      <c r="E190" s="20"/>
      <c r="F190" s="20"/>
      <c r="G190" s="121"/>
      <c r="H190" s="120"/>
      <c r="I190" s="20">
        <f>авг.26!I190+сен.26!F190-сен.26!E190</f>
        <v>-12900</v>
      </c>
    </row>
    <row r="191" spans="1:9" x14ac:dyDescent="0.25">
      <c r="A191" s="19"/>
      <c r="B191" s="127">
        <f t="shared" si="3"/>
        <v>185</v>
      </c>
      <c r="C191" s="63"/>
      <c r="D191" s="15"/>
      <c r="E191" s="20"/>
      <c r="F191" s="20"/>
      <c r="G191" s="121"/>
      <c r="H191" s="120"/>
      <c r="I191" s="20">
        <f>авг.26!I191+сен.26!F191-сен.26!E191</f>
        <v>-18900</v>
      </c>
    </row>
    <row r="192" spans="1:9" x14ac:dyDescent="0.25">
      <c r="A192" s="19"/>
      <c r="B192" s="127">
        <f t="shared" si="3"/>
        <v>186</v>
      </c>
      <c r="C192" s="61"/>
      <c r="D192" s="15"/>
      <c r="E192" s="20"/>
      <c r="F192" s="20"/>
      <c r="G192" s="121"/>
      <c r="H192" s="120"/>
      <c r="I192" s="20">
        <f>авг.26!I192+сен.26!F192-сен.26!E192</f>
        <v>-18900</v>
      </c>
    </row>
    <row r="193" spans="1:9" x14ac:dyDescent="0.25">
      <c r="A193" s="19"/>
      <c r="B193" s="127">
        <f t="shared" si="3"/>
        <v>187</v>
      </c>
      <c r="C193" s="63"/>
      <c r="D193" s="15"/>
      <c r="E193" s="20"/>
      <c r="F193" s="20"/>
      <c r="G193" s="121"/>
      <c r="H193" s="120"/>
      <c r="I193" s="20">
        <f>авг.26!I193+сен.26!F193-сен.26!E193</f>
        <v>1350</v>
      </c>
    </row>
    <row r="194" spans="1:9" x14ac:dyDescent="0.25">
      <c r="A194" s="19"/>
      <c r="B194" s="127">
        <f t="shared" si="3"/>
        <v>188</v>
      </c>
      <c r="C194" s="63"/>
      <c r="D194" s="15"/>
      <c r="E194" s="20"/>
      <c r="F194" s="20"/>
      <c r="G194" s="121"/>
      <c r="H194" s="120"/>
      <c r="I194" s="20">
        <f>авг.26!I194+сен.26!F194-сен.26!E194</f>
        <v>-3900</v>
      </c>
    </row>
    <row r="195" spans="1:9" x14ac:dyDescent="0.25">
      <c r="A195" s="19"/>
      <c r="B195" s="127">
        <f t="shared" si="3"/>
        <v>189</v>
      </c>
      <c r="C195" s="63"/>
      <c r="D195" s="15"/>
      <c r="E195" s="20"/>
      <c r="F195" s="20"/>
      <c r="G195" s="121"/>
      <c r="H195" s="120"/>
      <c r="I195" s="20">
        <f>авг.26!I195+сен.26!F195-сен.26!E195</f>
        <v>-4050</v>
      </c>
    </row>
    <row r="196" spans="1:9" x14ac:dyDescent="0.25">
      <c r="A196" s="19"/>
      <c r="B196" s="127">
        <f t="shared" si="3"/>
        <v>190</v>
      </c>
      <c r="C196" s="67"/>
      <c r="D196" s="15"/>
      <c r="E196" s="20"/>
      <c r="F196" s="20"/>
      <c r="G196" s="121"/>
      <c r="H196" s="120"/>
      <c r="I196" s="20">
        <f>авг.26!I196+сен.26!F196-сен.26!E196</f>
        <v>0</v>
      </c>
    </row>
    <row r="197" spans="1:9" x14ac:dyDescent="0.25">
      <c r="A197" s="19"/>
      <c r="B197" s="127">
        <f t="shared" si="3"/>
        <v>191</v>
      </c>
      <c r="C197" s="63"/>
      <c r="D197" s="15"/>
      <c r="E197" s="20"/>
      <c r="F197" s="20"/>
      <c r="G197" s="121"/>
      <c r="H197" s="120"/>
      <c r="I197" s="20">
        <f>авг.26!I197+сен.26!F197-сен.26!E197</f>
        <v>-2700</v>
      </c>
    </row>
    <row r="198" spans="1:9" x14ac:dyDescent="0.25">
      <c r="A198" s="19"/>
      <c r="B198" s="127">
        <f t="shared" si="3"/>
        <v>192</v>
      </c>
      <c r="C198" s="63"/>
      <c r="D198" s="15"/>
      <c r="E198" s="20"/>
      <c r="F198" s="20"/>
      <c r="G198" s="121"/>
      <c r="H198" s="120"/>
      <c r="I198" s="20">
        <f>авг.26!I198+сен.26!F198-сен.26!E198</f>
        <v>-2400</v>
      </c>
    </row>
    <row r="199" spans="1:9" x14ac:dyDescent="0.25">
      <c r="A199" s="19"/>
      <c r="B199" s="127">
        <f t="shared" si="3"/>
        <v>193</v>
      </c>
      <c r="C199" s="63"/>
      <c r="D199" s="15"/>
      <c r="E199" s="20"/>
      <c r="F199" s="20"/>
      <c r="G199" s="121"/>
      <c r="H199" s="120"/>
      <c r="I199" s="20">
        <f>авг.26!I199+сен.26!F199-сен.26!E199</f>
        <v>-1350</v>
      </c>
    </row>
    <row r="200" spans="1:9" x14ac:dyDescent="0.25">
      <c r="A200" s="19"/>
      <c r="B200" s="127">
        <f t="shared" si="3"/>
        <v>194</v>
      </c>
      <c r="C200" s="63"/>
      <c r="D200" s="15"/>
      <c r="E200" s="20"/>
      <c r="F200" s="20"/>
      <c r="G200" s="121"/>
      <c r="H200" s="120"/>
      <c r="I200" s="20">
        <f>авг.26!I200+сен.26!F200-сен.26!E200</f>
        <v>-1350</v>
      </c>
    </row>
    <row r="201" spans="1:9" x14ac:dyDescent="0.25">
      <c r="A201" s="19"/>
      <c r="B201" s="127">
        <f t="shared" si="3"/>
        <v>195</v>
      </c>
      <c r="C201" s="63"/>
      <c r="D201" s="15"/>
      <c r="E201" s="20"/>
      <c r="F201" s="20"/>
      <c r="G201" s="121"/>
      <c r="H201" s="120"/>
      <c r="I201" s="20">
        <f>авг.26!I201+сен.26!F201-сен.26!E201</f>
        <v>0</v>
      </c>
    </row>
    <row r="202" spans="1:9" x14ac:dyDescent="0.25">
      <c r="A202" s="19"/>
      <c r="B202" s="127">
        <f t="shared" si="3"/>
        <v>196</v>
      </c>
      <c r="C202" s="63"/>
      <c r="D202" s="15"/>
      <c r="E202" s="20"/>
      <c r="F202" s="20"/>
      <c r="G202" s="121"/>
      <c r="H202" s="120"/>
      <c r="I202" s="20">
        <f>авг.26!I202+сен.26!F202-сен.26!E202</f>
        <v>-1350</v>
      </c>
    </row>
    <row r="203" spans="1:9" x14ac:dyDescent="0.25">
      <c r="A203" s="19"/>
      <c r="B203" s="127">
        <f t="shared" si="3"/>
        <v>197</v>
      </c>
      <c r="C203" s="63"/>
      <c r="D203" s="15"/>
      <c r="E203" s="20"/>
      <c r="F203" s="20"/>
      <c r="G203" s="121"/>
      <c r="H203" s="120"/>
      <c r="I203" s="20">
        <f>авг.26!I203+сен.26!F203-сен.26!E203</f>
        <v>-18900</v>
      </c>
    </row>
    <row r="204" spans="1:9" x14ac:dyDescent="0.25">
      <c r="A204" s="19"/>
      <c r="B204" s="127">
        <f t="shared" si="3"/>
        <v>198</v>
      </c>
      <c r="C204" s="63"/>
      <c r="D204" s="15"/>
      <c r="E204" s="20"/>
      <c r="F204" s="20"/>
      <c r="G204" s="121"/>
      <c r="H204" s="120"/>
      <c r="I204" s="20">
        <f>авг.26!I204+сен.26!F204-сен.26!E204</f>
        <v>-18900</v>
      </c>
    </row>
    <row r="205" spans="1:9" x14ac:dyDescent="0.25">
      <c r="A205" s="19"/>
      <c r="B205" s="127">
        <f t="shared" si="3"/>
        <v>199</v>
      </c>
      <c r="C205" s="63"/>
      <c r="D205" s="15"/>
      <c r="E205" s="20"/>
      <c r="F205" s="20"/>
      <c r="G205" s="121"/>
      <c r="H205" s="120"/>
      <c r="I205" s="20">
        <f>авг.26!I205+сен.26!F205-сен.26!E205</f>
        <v>0</v>
      </c>
    </row>
    <row r="206" spans="1:9" x14ac:dyDescent="0.25">
      <c r="A206" s="19"/>
      <c r="B206" s="127">
        <f t="shared" si="3"/>
        <v>200</v>
      </c>
      <c r="C206" s="63"/>
      <c r="D206" s="15"/>
      <c r="E206" s="20"/>
      <c r="F206" s="20"/>
      <c r="G206" s="121"/>
      <c r="H206" s="120"/>
      <c r="I206" s="20">
        <f>авг.26!I206+сен.26!F206-сен.26!E206</f>
        <v>0</v>
      </c>
    </row>
    <row r="207" spans="1:9" x14ac:dyDescent="0.25">
      <c r="A207" s="19"/>
      <c r="B207" s="127">
        <f t="shared" si="3"/>
        <v>201</v>
      </c>
      <c r="C207" s="63"/>
      <c r="D207" s="15"/>
      <c r="E207" s="20"/>
      <c r="F207" s="20"/>
      <c r="G207" s="121"/>
      <c r="H207" s="120"/>
      <c r="I207" s="20">
        <f>авг.26!I207+сен.26!F207-сен.26!E207</f>
        <v>-14850</v>
      </c>
    </row>
    <row r="208" spans="1:9" x14ac:dyDescent="0.25">
      <c r="A208" s="19"/>
      <c r="B208" s="127">
        <f t="shared" si="3"/>
        <v>202</v>
      </c>
      <c r="C208" s="63"/>
      <c r="D208" s="15"/>
      <c r="E208" s="20"/>
      <c r="F208" s="20"/>
      <c r="G208" s="121"/>
      <c r="H208" s="120"/>
      <c r="I208" s="20">
        <f>авг.26!I208+сен.26!F208-сен.26!E208</f>
        <v>-10850</v>
      </c>
    </row>
    <row r="209" spans="1:9" x14ac:dyDescent="0.25">
      <c r="A209" s="19"/>
      <c r="B209" s="127">
        <f t="shared" si="3"/>
        <v>203</v>
      </c>
      <c r="C209" s="63"/>
      <c r="D209" s="15"/>
      <c r="E209" s="20"/>
      <c r="F209" s="20"/>
      <c r="G209" s="121"/>
      <c r="H209" s="120"/>
      <c r="I209" s="20">
        <f>авг.26!I209+сен.26!F209-сен.26!E209</f>
        <v>-5400</v>
      </c>
    </row>
    <row r="210" spans="1:9" x14ac:dyDescent="0.25">
      <c r="A210" s="19"/>
      <c r="B210" s="127">
        <f>B209+1</f>
        <v>204</v>
      </c>
      <c r="C210" s="63"/>
      <c r="D210" s="15"/>
      <c r="E210" s="20"/>
      <c r="F210" s="20"/>
      <c r="G210" s="121"/>
      <c r="H210" s="120"/>
      <c r="I210" s="20">
        <f>авг.26!I210+сен.26!F210-сен.26!E210</f>
        <v>0</v>
      </c>
    </row>
    <row r="211" spans="1:9" x14ac:dyDescent="0.25">
      <c r="A211" s="19"/>
      <c r="B211" s="127">
        <f t="shared" si="3"/>
        <v>205</v>
      </c>
      <c r="C211" s="63"/>
      <c r="D211" s="15"/>
      <c r="E211" s="20"/>
      <c r="F211" s="20"/>
      <c r="G211" s="121"/>
      <c r="H211" s="120"/>
      <c r="I211" s="20">
        <f>авг.26!I211+сен.26!F211-сен.26!E211</f>
        <v>-13500</v>
      </c>
    </row>
    <row r="212" spans="1:9" x14ac:dyDescent="0.25">
      <c r="A212" s="19"/>
      <c r="B212" s="127">
        <f t="shared" si="3"/>
        <v>206</v>
      </c>
      <c r="C212" s="63"/>
      <c r="D212" s="15"/>
      <c r="E212" s="20"/>
      <c r="F212" s="20"/>
      <c r="G212" s="121"/>
      <c r="H212" s="120"/>
      <c r="I212" s="20">
        <f>авг.26!I212+сен.26!F212-сен.26!E212</f>
        <v>-13500</v>
      </c>
    </row>
    <row r="213" spans="1:9" x14ac:dyDescent="0.25">
      <c r="A213" s="19"/>
      <c r="B213" s="127">
        <f t="shared" si="3"/>
        <v>207</v>
      </c>
      <c r="C213" s="63"/>
      <c r="D213" s="15"/>
      <c r="E213" s="20"/>
      <c r="F213" s="20"/>
      <c r="G213" s="121"/>
      <c r="H213" s="120"/>
      <c r="I213" s="20">
        <f>авг.26!I213+сен.26!F213-сен.26!E213</f>
        <v>-18900</v>
      </c>
    </row>
    <row r="214" spans="1:9" x14ac:dyDescent="0.25">
      <c r="A214" s="19"/>
      <c r="B214" s="127">
        <f t="shared" si="3"/>
        <v>208</v>
      </c>
      <c r="C214" s="63"/>
      <c r="D214" s="15"/>
      <c r="E214" s="20"/>
      <c r="F214" s="20"/>
      <c r="G214" s="121"/>
      <c r="H214" s="120"/>
      <c r="I214" s="20">
        <f>авг.26!I214+сен.26!F214-сен.26!E214</f>
        <v>-2700</v>
      </c>
    </row>
    <row r="215" spans="1:9" x14ac:dyDescent="0.25">
      <c r="A215" s="19"/>
      <c r="B215" s="127">
        <f t="shared" si="3"/>
        <v>209</v>
      </c>
      <c r="C215" s="63"/>
      <c r="D215" s="15"/>
      <c r="E215" s="20"/>
      <c r="F215" s="20"/>
      <c r="G215" s="121"/>
      <c r="H215" s="120"/>
      <c r="I215" s="20">
        <f>авг.26!I215+сен.26!F215-сен.26!E215</f>
        <v>-2700</v>
      </c>
    </row>
    <row r="216" spans="1:9" x14ac:dyDescent="0.25">
      <c r="A216" s="19"/>
      <c r="B216" s="127">
        <f t="shared" si="3"/>
        <v>210</v>
      </c>
      <c r="C216" s="63"/>
      <c r="D216" s="15"/>
      <c r="E216" s="20"/>
      <c r="F216" s="20"/>
      <c r="G216" s="121"/>
      <c r="H216" s="120"/>
      <c r="I216" s="20">
        <f>авг.26!I216+сен.26!F216-сен.26!E216</f>
        <v>25650</v>
      </c>
    </row>
    <row r="217" spans="1:9" x14ac:dyDescent="0.25">
      <c r="A217" s="19"/>
      <c r="B217" s="127">
        <f t="shared" si="3"/>
        <v>211</v>
      </c>
      <c r="C217" s="63"/>
      <c r="D217" s="15"/>
      <c r="E217" s="20"/>
      <c r="F217" s="20"/>
      <c r="G217" s="121"/>
      <c r="H217" s="120"/>
      <c r="I217" s="20">
        <f>авг.26!I217+сен.26!F217-сен.26!E217</f>
        <v>25650</v>
      </c>
    </row>
    <row r="218" spans="1:9" x14ac:dyDescent="0.25">
      <c r="A218" s="19"/>
      <c r="B218" s="127">
        <f t="shared" si="3"/>
        <v>212</v>
      </c>
      <c r="C218" s="63"/>
      <c r="D218" s="15"/>
      <c r="E218" s="20"/>
      <c r="F218" s="20"/>
      <c r="G218" s="121"/>
      <c r="H218" s="120"/>
      <c r="I218" s="20">
        <f>авг.26!I218+сен.26!F218-сен.26!E218</f>
        <v>-1350</v>
      </c>
    </row>
    <row r="219" spans="1:9" x14ac:dyDescent="0.25">
      <c r="A219" s="19"/>
      <c r="B219" s="127">
        <f t="shared" si="3"/>
        <v>213</v>
      </c>
      <c r="C219" s="63"/>
      <c r="D219" s="15"/>
      <c r="E219" s="20"/>
      <c r="F219" s="20"/>
      <c r="G219" s="121"/>
      <c r="H219" s="120"/>
      <c r="I219" s="20">
        <f>авг.26!I219+сен.26!F219-сен.26!E219</f>
        <v>4050</v>
      </c>
    </row>
    <row r="220" spans="1:9" x14ac:dyDescent="0.25">
      <c r="A220" s="19"/>
      <c r="B220" s="127">
        <f t="shared" si="3"/>
        <v>214</v>
      </c>
      <c r="C220" s="63"/>
      <c r="D220" s="127"/>
      <c r="E220" s="20"/>
      <c r="F220" s="20"/>
      <c r="G220" s="121"/>
      <c r="H220" s="120"/>
      <c r="I220" s="20">
        <f>авг.26!I220+сен.26!F220-сен.26!E220</f>
        <v>-2700</v>
      </c>
    </row>
    <row r="221" spans="1:9" x14ac:dyDescent="0.25">
      <c r="A221" s="19"/>
      <c r="B221" s="127">
        <f t="shared" si="3"/>
        <v>215</v>
      </c>
      <c r="C221" s="63"/>
      <c r="D221" s="15"/>
      <c r="E221" s="20"/>
      <c r="F221" s="20"/>
      <c r="G221" s="121"/>
      <c r="H221" s="120"/>
      <c r="I221" s="20">
        <f>авг.26!I221+сен.26!F221-сен.26!E221</f>
        <v>-18900</v>
      </c>
    </row>
    <row r="222" spans="1:9" x14ac:dyDescent="0.25">
      <c r="A222" s="19"/>
      <c r="B222" s="127">
        <f t="shared" si="3"/>
        <v>216</v>
      </c>
      <c r="C222" s="63"/>
      <c r="D222" s="15"/>
      <c r="E222" s="20"/>
      <c r="F222" s="20"/>
      <c r="G222" s="121"/>
      <c r="H222" s="120"/>
      <c r="I222" s="20">
        <f>авг.26!I222+сен.26!F222-сен.26!E222</f>
        <v>1100</v>
      </c>
    </row>
    <row r="223" spans="1:9" x14ac:dyDescent="0.25">
      <c r="A223" s="19"/>
      <c r="B223" s="127">
        <f t="shared" si="3"/>
        <v>217</v>
      </c>
      <c r="C223" s="63"/>
      <c r="D223" s="15"/>
      <c r="E223" s="20"/>
      <c r="F223" s="20"/>
      <c r="G223" s="121"/>
      <c r="H223" s="120"/>
      <c r="I223" s="20">
        <f>авг.26!I223+сен.26!F223-сен.26!E223</f>
        <v>-2700</v>
      </c>
    </row>
    <row r="224" spans="1:9" x14ac:dyDescent="0.25">
      <c r="A224" s="19"/>
      <c r="B224" s="127">
        <f t="shared" si="3"/>
        <v>218</v>
      </c>
      <c r="C224" s="63"/>
      <c r="D224" s="15"/>
      <c r="E224" s="20"/>
      <c r="F224" s="20"/>
      <c r="G224" s="121"/>
      <c r="H224" s="120"/>
      <c r="I224" s="20">
        <f>авг.26!I224+сен.26!F224-сен.26!E224</f>
        <v>0</v>
      </c>
    </row>
    <row r="225" spans="1:9" x14ac:dyDescent="0.25">
      <c r="A225" s="19"/>
      <c r="B225" s="127">
        <f t="shared" si="3"/>
        <v>219</v>
      </c>
      <c r="C225" s="63"/>
      <c r="D225" s="15"/>
      <c r="E225" s="20"/>
      <c r="F225" s="20"/>
      <c r="G225" s="121"/>
      <c r="H225" s="120"/>
      <c r="I225" s="20">
        <f>авг.26!I225+сен.26!F225-сен.26!E225</f>
        <v>-2700</v>
      </c>
    </row>
    <row r="226" spans="1:9" x14ac:dyDescent="0.25">
      <c r="A226" s="19"/>
      <c r="B226" s="127">
        <f t="shared" si="3"/>
        <v>220</v>
      </c>
      <c r="C226" s="63"/>
      <c r="D226" s="15"/>
      <c r="E226" s="20"/>
      <c r="F226" s="20"/>
      <c r="G226" s="121"/>
      <c r="H226" s="120"/>
      <c r="I226" s="20">
        <f>авг.26!I226+сен.26!F226-сен.26!E226</f>
        <v>-8775</v>
      </c>
    </row>
    <row r="227" spans="1:9" x14ac:dyDescent="0.25">
      <c r="A227" s="19"/>
      <c r="B227" s="127">
        <f t="shared" si="3"/>
        <v>221</v>
      </c>
      <c r="C227" s="63"/>
      <c r="D227" s="15"/>
      <c r="E227" s="20"/>
      <c r="F227" s="20"/>
      <c r="G227" s="121"/>
      <c r="H227" s="120"/>
      <c r="I227" s="20">
        <f>авг.26!I227+сен.26!F227-сен.26!E227</f>
        <v>-13900</v>
      </c>
    </row>
    <row r="228" spans="1:9" x14ac:dyDescent="0.25">
      <c r="A228" s="19"/>
      <c r="B228" s="127">
        <f t="shared" si="3"/>
        <v>222</v>
      </c>
      <c r="C228" s="63"/>
      <c r="D228" s="15"/>
      <c r="E228" s="20"/>
      <c r="F228" s="20"/>
      <c r="G228" s="121"/>
      <c r="H228" s="120"/>
      <c r="I228" s="20">
        <f>авг.26!I228+сен.26!F228-сен.26!E228</f>
        <v>-18900</v>
      </c>
    </row>
    <row r="229" spans="1:9" x14ac:dyDescent="0.25">
      <c r="A229" s="19"/>
      <c r="B229" s="127">
        <f t="shared" si="3"/>
        <v>223</v>
      </c>
      <c r="C229" s="63"/>
      <c r="D229" s="15"/>
      <c r="E229" s="20"/>
      <c r="F229" s="20"/>
      <c r="G229" s="121"/>
      <c r="H229" s="120"/>
      <c r="I229" s="20">
        <f>авг.26!I229+сен.26!F229-сен.26!E229</f>
        <v>-13900</v>
      </c>
    </row>
    <row r="230" spans="1:9" x14ac:dyDescent="0.25">
      <c r="A230" s="19"/>
      <c r="B230" s="127">
        <f t="shared" si="3"/>
        <v>224</v>
      </c>
      <c r="C230" s="63"/>
      <c r="D230" s="15"/>
      <c r="E230" s="20"/>
      <c r="F230" s="20"/>
      <c r="G230" s="121"/>
      <c r="H230" s="120"/>
      <c r="I230" s="20">
        <f>авг.26!I230+сен.26!F230-сен.26!E230</f>
        <v>-11750</v>
      </c>
    </row>
    <row r="231" spans="1:9" x14ac:dyDescent="0.25">
      <c r="A231" s="19"/>
      <c r="B231" s="127">
        <f t="shared" si="3"/>
        <v>225</v>
      </c>
      <c r="C231" s="63"/>
      <c r="D231" s="15"/>
      <c r="E231" s="20"/>
      <c r="F231" s="20"/>
      <c r="G231" s="121"/>
      <c r="H231" s="120"/>
      <c r="I231" s="20">
        <f>авг.26!I231+сен.26!F231-сен.26!E231</f>
        <v>2700</v>
      </c>
    </row>
    <row r="232" spans="1:9" x14ac:dyDescent="0.25">
      <c r="A232" s="19"/>
      <c r="B232" s="127">
        <f t="shared" si="3"/>
        <v>226</v>
      </c>
      <c r="C232" s="63"/>
      <c r="D232" s="15"/>
      <c r="E232" s="20"/>
      <c r="F232" s="20"/>
      <c r="G232" s="121"/>
      <c r="H232" s="120"/>
      <c r="I232" s="20">
        <f>авг.26!I232+сен.26!F232-сен.26!E232</f>
        <v>-5850</v>
      </c>
    </row>
    <row r="233" spans="1:9" x14ac:dyDescent="0.25">
      <c r="A233" s="19"/>
      <c r="B233" s="127">
        <f t="shared" si="3"/>
        <v>227</v>
      </c>
      <c r="C233" s="63"/>
      <c r="D233" s="15"/>
      <c r="E233" s="20"/>
      <c r="F233" s="20"/>
      <c r="G233" s="121"/>
      <c r="H233" s="120"/>
      <c r="I233" s="20">
        <f>авг.26!I233+сен.26!F233-сен.26!E233</f>
        <v>100</v>
      </c>
    </row>
    <row r="234" spans="1:9" x14ac:dyDescent="0.25">
      <c r="A234" s="19"/>
      <c r="B234" s="127">
        <f t="shared" si="3"/>
        <v>228</v>
      </c>
      <c r="C234" s="63"/>
      <c r="D234" s="15"/>
      <c r="E234" s="20"/>
      <c r="F234" s="20"/>
      <c r="G234" s="121"/>
      <c r="H234" s="120"/>
      <c r="I234" s="20">
        <f>авг.26!I234+сен.26!F234-сен.26!E234</f>
        <v>-2700</v>
      </c>
    </row>
    <row r="235" spans="1:9" x14ac:dyDescent="0.25">
      <c r="A235" s="19"/>
      <c r="B235" s="127">
        <f t="shared" si="3"/>
        <v>229</v>
      </c>
      <c r="C235" s="63"/>
      <c r="D235" s="15"/>
      <c r="E235" s="20"/>
      <c r="F235" s="20"/>
      <c r="G235" s="121"/>
      <c r="H235" s="120"/>
      <c r="I235" s="20">
        <f>авг.26!I235+сен.26!F235-сен.26!E235</f>
        <v>-4050</v>
      </c>
    </row>
    <row r="236" spans="1:9" x14ac:dyDescent="0.25">
      <c r="A236" s="19"/>
      <c r="B236" s="127">
        <f t="shared" si="3"/>
        <v>230</v>
      </c>
      <c r="C236" s="63"/>
      <c r="D236" s="15"/>
      <c r="E236" s="20"/>
      <c r="F236" s="20"/>
      <c r="G236" s="121"/>
      <c r="H236" s="120"/>
      <c r="I236" s="20">
        <f>авг.26!I236+сен.26!F236-сен.26!E236</f>
        <v>-2100</v>
      </c>
    </row>
    <row r="237" spans="1:9" x14ac:dyDescent="0.25">
      <c r="A237" s="19"/>
      <c r="B237" s="127">
        <f t="shared" si="3"/>
        <v>231</v>
      </c>
      <c r="C237" s="63"/>
      <c r="D237" s="15"/>
      <c r="E237" s="20"/>
      <c r="F237" s="20"/>
      <c r="G237" s="121"/>
      <c r="H237" s="120"/>
      <c r="I237" s="20">
        <f>авг.26!I237+сен.26!F237-сен.26!E237</f>
        <v>-18900</v>
      </c>
    </row>
    <row r="238" spans="1:9" x14ac:dyDescent="0.25">
      <c r="A238" s="19"/>
      <c r="B238" s="127">
        <f t="shared" si="3"/>
        <v>232</v>
      </c>
      <c r="C238" s="63"/>
      <c r="D238" s="15"/>
      <c r="E238" s="20"/>
      <c r="F238" s="20"/>
      <c r="G238" s="121"/>
      <c r="H238" s="120"/>
      <c r="I238" s="20">
        <f>авг.26!I238+сен.26!F238-сен.26!E238</f>
        <v>-18900</v>
      </c>
    </row>
    <row r="239" spans="1:9" x14ac:dyDescent="0.25">
      <c r="A239" s="19"/>
      <c r="B239" s="127">
        <f t="shared" si="3"/>
        <v>233</v>
      </c>
      <c r="C239" s="63"/>
      <c r="D239" s="15"/>
      <c r="E239" s="20"/>
      <c r="F239" s="20"/>
      <c r="G239" s="121"/>
      <c r="H239" s="120"/>
      <c r="I239" s="20">
        <f>авг.26!I239+сен.26!F239-сен.26!E239</f>
        <v>-18900</v>
      </c>
    </row>
    <row r="240" spans="1:9" x14ac:dyDescent="0.25">
      <c r="A240" s="19"/>
      <c r="B240" s="127">
        <f t="shared" si="3"/>
        <v>234</v>
      </c>
      <c r="C240" s="63"/>
      <c r="D240" s="15"/>
      <c r="E240" s="20"/>
      <c r="F240" s="20"/>
      <c r="G240" s="121"/>
      <c r="H240" s="120"/>
      <c r="I240" s="20">
        <f>авг.26!I240+сен.26!F240-сен.26!E240</f>
        <v>-18900</v>
      </c>
    </row>
    <row r="241" spans="1:9" x14ac:dyDescent="0.25">
      <c r="A241" s="19"/>
      <c r="B241" s="127">
        <f t="shared" si="3"/>
        <v>235</v>
      </c>
      <c r="C241" s="63"/>
      <c r="D241" s="15"/>
      <c r="E241" s="20"/>
      <c r="F241" s="20"/>
      <c r="G241" s="121"/>
      <c r="H241" s="120"/>
      <c r="I241" s="20">
        <f>авг.26!I241+сен.26!F241-сен.26!E241</f>
        <v>-8650</v>
      </c>
    </row>
    <row r="242" spans="1:9" x14ac:dyDescent="0.25">
      <c r="A242" s="19"/>
      <c r="B242" s="127">
        <f t="shared" si="3"/>
        <v>236</v>
      </c>
      <c r="C242" s="63"/>
      <c r="D242" s="15"/>
      <c r="E242" s="20"/>
      <c r="F242" s="20"/>
      <c r="G242" s="121"/>
      <c r="H242" s="120"/>
      <c r="I242" s="20">
        <f>авг.26!I242+сен.26!F242-сен.26!E242</f>
        <v>-18900</v>
      </c>
    </row>
    <row r="243" spans="1:9" x14ac:dyDescent="0.25">
      <c r="A243" s="19"/>
      <c r="B243" s="127">
        <f t="shared" si="3"/>
        <v>237</v>
      </c>
      <c r="C243" s="63"/>
      <c r="D243" s="15"/>
      <c r="E243" s="20"/>
      <c r="F243" s="20"/>
      <c r="G243" s="121"/>
      <c r="H243" s="120"/>
      <c r="I243" s="20">
        <f>авг.26!I243+сен.26!F243-сен.26!E243</f>
        <v>8100</v>
      </c>
    </row>
    <row r="244" spans="1:9" x14ac:dyDescent="0.25">
      <c r="A244" s="19"/>
      <c r="B244" s="127">
        <f t="shared" si="3"/>
        <v>238</v>
      </c>
      <c r="C244" s="63"/>
      <c r="D244" s="15"/>
      <c r="E244" s="20"/>
      <c r="F244" s="20"/>
      <c r="G244" s="121"/>
      <c r="H244" s="120"/>
      <c r="I244" s="20">
        <f>авг.26!I244+сен.26!F244-сен.26!E244</f>
        <v>4050</v>
      </c>
    </row>
    <row r="245" spans="1:9" x14ac:dyDescent="0.25">
      <c r="A245" s="19"/>
      <c r="B245" s="127">
        <f t="shared" si="3"/>
        <v>239</v>
      </c>
      <c r="C245" s="63"/>
      <c r="D245" s="15"/>
      <c r="E245" s="20"/>
      <c r="F245" s="20"/>
      <c r="G245" s="121"/>
      <c r="H245" s="120"/>
      <c r="I245" s="20">
        <f>авг.26!I245+сен.26!F245-сен.26!E245</f>
        <v>-18900</v>
      </c>
    </row>
    <row r="246" spans="1:9" x14ac:dyDescent="0.25">
      <c r="A246" s="19"/>
      <c r="B246" s="127">
        <f t="shared" si="3"/>
        <v>240</v>
      </c>
      <c r="C246" s="63"/>
      <c r="D246" s="15"/>
      <c r="E246" s="20"/>
      <c r="F246" s="20"/>
      <c r="G246" s="121"/>
      <c r="H246" s="120"/>
      <c r="I246" s="20">
        <f>авг.26!I246+сен.26!F246-сен.26!E246</f>
        <v>-2700</v>
      </c>
    </row>
    <row r="247" spans="1:9" x14ac:dyDescent="0.25">
      <c r="A247" s="19"/>
      <c r="B247" s="127">
        <v>241</v>
      </c>
      <c r="C247" s="63"/>
      <c r="D247" s="15"/>
      <c r="E247" s="20"/>
      <c r="F247" s="20"/>
      <c r="G247" s="121"/>
      <c r="H247" s="120"/>
      <c r="I247" s="20">
        <f>авг.26!I247+сен.26!F247-сен.26!E247</f>
        <v>15100</v>
      </c>
    </row>
    <row r="248" spans="1:9" x14ac:dyDescent="0.25">
      <c r="A248" s="23"/>
      <c r="B248" s="127" t="s">
        <v>49</v>
      </c>
      <c r="C248" s="63"/>
      <c r="D248" s="15"/>
      <c r="E248" s="20"/>
      <c r="F248" s="20"/>
      <c r="G248" s="121"/>
      <c r="H248" s="120"/>
      <c r="I248" s="20">
        <f>авг.26!I248+сен.26!F248-сен.26!E248</f>
        <v>200</v>
      </c>
    </row>
    <row r="249" spans="1:9" x14ac:dyDescent="0.25">
      <c r="A249" s="23"/>
      <c r="B249" s="127" t="s">
        <v>50</v>
      </c>
      <c r="C249" s="63"/>
      <c r="D249" s="15"/>
      <c r="E249" s="20"/>
      <c r="F249" s="20"/>
      <c r="G249" s="121"/>
      <c r="H249" s="120"/>
      <c r="I249" s="20">
        <f>авг.26!I249+сен.26!F249-сен.26!E249</f>
        <v>-2700</v>
      </c>
    </row>
    <row r="250" spans="1:9" x14ac:dyDescent="0.25">
      <c r="A250" s="23"/>
      <c r="B250" s="127">
        <f>243+1</f>
        <v>244</v>
      </c>
      <c r="C250" s="63"/>
      <c r="D250" s="15"/>
      <c r="E250" s="20"/>
      <c r="F250" s="20"/>
      <c r="G250" s="121"/>
      <c r="H250" s="120"/>
      <c r="I250" s="20">
        <f>авг.26!I250+сен.26!F250-сен.26!E250</f>
        <v>1350</v>
      </c>
    </row>
    <row r="251" spans="1:9" x14ac:dyDescent="0.25">
      <c r="A251" s="23"/>
      <c r="B251" s="127">
        <f t="shared" ref="B251:B271" si="4">B250+1</f>
        <v>245</v>
      </c>
      <c r="C251" s="63"/>
      <c r="D251" s="15"/>
      <c r="E251" s="20"/>
      <c r="F251" s="20"/>
      <c r="G251" s="121"/>
      <c r="H251" s="120"/>
      <c r="I251" s="20">
        <f>авг.26!I251+сен.26!F251-сен.26!E251</f>
        <v>-5400</v>
      </c>
    </row>
    <row r="252" spans="1:9" x14ac:dyDescent="0.25">
      <c r="A252" s="23"/>
      <c r="B252" s="127">
        <f t="shared" si="4"/>
        <v>246</v>
      </c>
      <c r="C252" s="63"/>
      <c r="D252" s="15"/>
      <c r="E252" s="20"/>
      <c r="F252" s="20"/>
      <c r="G252" s="121"/>
      <c r="H252" s="120"/>
      <c r="I252" s="20">
        <f>авг.26!I252+сен.26!F252-сен.26!E252</f>
        <v>-2700</v>
      </c>
    </row>
    <row r="253" spans="1:9" x14ac:dyDescent="0.25">
      <c r="A253" s="23"/>
      <c r="B253" s="127">
        <f t="shared" si="4"/>
        <v>247</v>
      </c>
      <c r="C253" s="63"/>
      <c r="D253" s="15"/>
      <c r="E253" s="20"/>
      <c r="F253" s="20"/>
      <c r="G253" s="121"/>
      <c r="H253" s="120"/>
      <c r="I253" s="20">
        <f>авг.26!I253+сен.26!F253-сен.26!E253</f>
        <v>6100</v>
      </c>
    </row>
    <row r="254" spans="1:9" x14ac:dyDescent="0.25">
      <c r="A254" s="23"/>
      <c r="B254" s="127">
        <f t="shared" si="4"/>
        <v>248</v>
      </c>
      <c r="C254" s="63"/>
      <c r="D254" s="15"/>
      <c r="E254" s="20"/>
      <c r="F254" s="20"/>
      <c r="G254" s="121"/>
      <c r="H254" s="120"/>
      <c r="I254" s="20">
        <f>авг.26!I254+сен.26!F254-сен.26!E254</f>
        <v>0</v>
      </c>
    </row>
    <row r="255" spans="1:9" x14ac:dyDescent="0.25">
      <c r="A255" s="23"/>
      <c r="B255" s="127">
        <f t="shared" si="4"/>
        <v>249</v>
      </c>
      <c r="C255" s="63"/>
      <c r="D255" s="15"/>
      <c r="E255" s="20"/>
      <c r="F255" s="20"/>
      <c r="G255" s="121"/>
      <c r="H255" s="120"/>
      <c r="I255" s="20">
        <f>авг.26!I255+сен.26!F255-сен.26!E255</f>
        <v>-2700</v>
      </c>
    </row>
    <row r="256" spans="1:9" x14ac:dyDescent="0.25">
      <c r="A256" s="23"/>
      <c r="B256" s="127">
        <f t="shared" si="4"/>
        <v>250</v>
      </c>
      <c r="C256" s="63"/>
      <c r="D256" s="15"/>
      <c r="E256" s="20"/>
      <c r="F256" s="20"/>
      <c r="G256" s="121"/>
      <c r="H256" s="120"/>
      <c r="I256" s="20">
        <f>авг.26!I256+сен.26!F256-сен.26!E256</f>
        <v>-18900</v>
      </c>
    </row>
    <row r="257" spans="1:9" x14ac:dyDescent="0.25">
      <c r="A257" s="23"/>
      <c r="B257" s="127">
        <f t="shared" si="4"/>
        <v>251</v>
      </c>
      <c r="C257" s="63"/>
      <c r="D257" s="15"/>
      <c r="E257" s="20"/>
      <c r="F257" s="20"/>
      <c r="G257" s="121"/>
      <c r="H257" s="120"/>
      <c r="I257" s="20">
        <f>авг.26!I257+сен.26!F257-сен.26!E257</f>
        <v>4050</v>
      </c>
    </row>
    <row r="258" spans="1:9" x14ac:dyDescent="0.25">
      <c r="A258" s="23"/>
      <c r="B258" s="127">
        <f t="shared" si="4"/>
        <v>252</v>
      </c>
      <c r="C258" s="63"/>
      <c r="D258" s="15"/>
      <c r="E258" s="20"/>
      <c r="F258" s="20"/>
      <c r="G258" s="121"/>
      <c r="H258" s="120"/>
      <c r="I258" s="20">
        <f>авг.26!I258+сен.26!F258-сен.26!E258</f>
        <v>-18900</v>
      </c>
    </row>
    <row r="259" spans="1:9" x14ac:dyDescent="0.25">
      <c r="A259" s="23"/>
      <c r="B259" s="127">
        <f t="shared" si="4"/>
        <v>253</v>
      </c>
      <c r="C259" s="63"/>
      <c r="D259" s="15"/>
      <c r="E259" s="20"/>
      <c r="F259" s="20"/>
      <c r="G259" s="121"/>
      <c r="H259" s="120"/>
      <c r="I259" s="20">
        <f>авг.26!I259+сен.26!F259-сен.26!E259</f>
        <v>-1350</v>
      </c>
    </row>
    <row r="260" spans="1:9" x14ac:dyDescent="0.25">
      <c r="A260" s="23"/>
      <c r="B260" s="127">
        <f t="shared" si="4"/>
        <v>254</v>
      </c>
      <c r="C260" s="63"/>
      <c r="D260" s="15"/>
      <c r="E260" s="20"/>
      <c r="F260" s="20"/>
      <c r="G260" s="121"/>
      <c r="H260" s="120"/>
      <c r="I260" s="20">
        <f>авг.26!I260+сен.26!F260-сен.26!E260</f>
        <v>1100</v>
      </c>
    </row>
    <row r="261" spans="1:9" x14ac:dyDescent="0.25">
      <c r="A261" s="23"/>
      <c r="B261" s="127">
        <v>256</v>
      </c>
      <c r="C261" s="63"/>
      <c r="D261" s="15"/>
      <c r="E261" s="20"/>
      <c r="F261" s="20"/>
      <c r="G261" s="121"/>
      <c r="H261" s="120"/>
      <c r="I261" s="20">
        <f>авг.26!I261+сен.26!F261-сен.26!E261</f>
        <v>-18900</v>
      </c>
    </row>
    <row r="262" spans="1:9" x14ac:dyDescent="0.25">
      <c r="A262" s="23"/>
      <c r="B262" s="127">
        <v>258</v>
      </c>
      <c r="C262" s="63"/>
      <c r="D262" s="15"/>
      <c r="E262" s="20"/>
      <c r="F262" s="20"/>
      <c r="G262" s="121"/>
      <c r="H262" s="120"/>
      <c r="I262" s="20">
        <f>авг.26!I262+сен.26!F262-сен.26!E262</f>
        <v>-8100</v>
      </c>
    </row>
    <row r="263" spans="1:9" x14ac:dyDescent="0.25">
      <c r="A263" s="23"/>
      <c r="B263" s="127">
        <f t="shared" si="4"/>
        <v>259</v>
      </c>
      <c r="C263" s="63"/>
      <c r="D263" s="15"/>
      <c r="E263" s="20"/>
      <c r="F263" s="20"/>
      <c r="G263" s="121"/>
      <c r="H263" s="120"/>
      <c r="I263" s="20">
        <f>авг.26!I263+сен.26!F263-сен.26!E263</f>
        <v>-9450</v>
      </c>
    </row>
    <row r="264" spans="1:9" x14ac:dyDescent="0.25">
      <c r="A264" s="23"/>
      <c r="B264" s="127">
        <f t="shared" si="4"/>
        <v>260</v>
      </c>
      <c r="C264" s="63"/>
      <c r="D264" s="15"/>
      <c r="E264" s="20"/>
      <c r="F264" s="20"/>
      <c r="G264" s="121"/>
      <c r="H264" s="120"/>
      <c r="I264" s="20">
        <f>авг.26!I264+сен.26!F264-сен.26!E264</f>
        <v>-6450</v>
      </c>
    </row>
    <row r="265" spans="1:9" x14ac:dyDescent="0.25">
      <c r="A265" s="23"/>
      <c r="B265" s="127">
        <f t="shared" si="4"/>
        <v>261</v>
      </c>
      <c r="C265" s="63"/>
      <c r="D265" s="15"/>
      <c r="E265" s="20"/>
      <c r="F265" s="20"/>
      <c r="G265" s="121"/>
      <c r="H265" s="120"/>
      <c r="I265" s="20">
        <f>авг.26!I265+сен.26!F265-сен.26!E265</f>
        <v>-16200</v>
      </c>
    </row>
    <row r="266" spans="1:9" x14ac:dyDescent="0.25">
      <c r="A266" s="23"/>
      <c r="B266" s="127">
        <f t="shared" si="4"/>
        <v>262</v>
      </c>
      <c r="C266" s="63"/>
      <c r="D266" s="15"/>
      <c r="E266" s="20"/>
      <c r="F266" s="20"/>
      <c r="G266" s="121"/>
      <c r="H266" s="120"/>
      <c r="I266" s="20">
        <f>авг.26!I266+сен.26!F266-сен.26!E266</f>
        <v>-4050</v>
      </c>
    </row>
    <row r="267" spans="1:9" x14ac:dyDescent="0.25">
      <c r="A267" s="23"/>
      <c r="B267" s="127">
        <f t="shared" si="4"/>
        <v>263</v>
      </c>
      <c r="C267" s="63"/>
      <c r="D267" s="15"/>
      <c r="E267" s="20"/>
      <c r="F267" s="20"/>
      <c r="G267" s="121"/>
      <c r="H267" s="120"/>
      <c r="I267" s="20">
        <f>авг.26!I267+сен.26!F267-сен.26!E267</f>
        <v>-18900</v>
      </c>
    </row>
    <row r="268" spans="1:9" x14ac:dyDescent="0.25">
      <c r="A268" s="23"/>
      <c r="B268" s="127">
        <f t="shared" si="4"/>
        <v>264</v>
      </c>
      <c r="C268" s="63"/>
      <c r="D268" s="15"/>
      <c r="E268" s="20"/>
      <c r="F268" s="20"/>
      <c r="G268" s="121"/>
      <c r="H268" s="120"/>
      <c r="I268" s="20">
        <f>авг.26!I268+сен.26!F268-сен.26!E268</f>
        <v>-10800</v>
      </c>
    </row>
    <row r="269" spans="1:9" x14ac:dyDescent="0.25">
      <c r="A269" s="23"/>
      <c r="B269" s="127">
        <f t="shared" si="4"/>
        <v>265</v>
      </c>
      <c r="C269" s="63"/>
      <c r="D269" s="15"/>
      <c r="E269" s="20"/>
      <c r="F269" s="20"/>
      <c r="G269" s="121"/>
      <c r="H269" s="120"/>
      <c r="I269" s="20">
        <f>авг.26!I269+сен.26!F269-сен.26!E269</f>
        <v>-16200</v>
      </c>
    </row>
    <row r="270" spans="1:9" x14ac:dyDescent="0.25">
      <c r="A270" s="23"/>
      <c r="B270" s="127">
        <f t="shared" si="4"/>
        <v>266</v>
      </c>
      <c r="C270" s="67"/>
      <c r="D270" s="15"/>
      <c r="E270" s="20"/>
      <c r="F270" s="20"/>
      <c r="G270" s="121"/>
      <c r="H270" s="120"/>
      <c r="I270" s="20">
        <f>авг.26!I270+сен.26!F270-сен.26!E270</f>
        <v>-9450</v>
      </c>
    </row>
    <row r="271" spans="1:9" x14ac:dyDescent="0.25">
      <c r="A271" s="23"/>
      <c r="B271" s="127">
        <f t="shared" si="4"/>
        <v>267</v>
      </c>
      <c r="C271" s="67"/>
      <c r="D271" s="15"/>
      <c r="E271" s="20"/>
      <c r="F271" s="20"/>
      <c r="G271" s="121"/>
      <c r="H271" s="120"/>
      <c r="I271" s="20">
        <f>авг.26!I271+сен.26!F271-сен.26!E271</f>
        <v>-2700</v>
      </c>
    </row>
    <row r="272" spans="1:9" x14ac:dyDescent="0.25">
      <c r="A272" s="19"/>
      <c r="B272" s="127">
        <v>268</v>
      </c>
      <c r="C272" s="67"/>
      <c r="D272" s="15"/>
      <c r="E272" s="20"/>
      <c r="F272" s="20"/>
      <c r="G272" s="121"/>
      <c r="H272" s="120"/>
      <c r="I272" s="20">
        <f>авг.26!I272+сен.26!F272-сен.26!E272</f>
        <v>-2150</v>
      </c>
    </row>
    <row r="273" spans="1:9" x14ac:dyDescent="0.25">
      <c r="A273" s="19"/>
      <c r="B273" s="127">
        <v>269</v>
      </c>
      <c r="C273" s="67"/>
      <c r="D273" s="15"/>
      <c r="E273" s="20"/>
      <c r="F273" s="20"/>
      <c r="G273" s="121"/>
      <c r="H273" s="120"/>
      <c r="I273" s="20">
        <f>авг.26!I273+сен.26!F273-сен.26!E273</f>
        <v>11100</v>
      </c>
    </row>
    <row r="274" spans="1:9" x14ac:dyDescent="0.25">
      <c r="A274" s="19"/>
      <c r="B274" s="127" t="s">
        <v>51</v>
      </c>
      <c r="C274" s="67"/>
      <c r="D274" s="15"/>
      <c r="E274" s="20"/>
      <c r="F274" s="20"/>
      <c r="G274" s="121"/>
      <c r="H274" s="120"/>
      <c r="I274" s="20">
        <f>авг.26!I274+сен.26!F274-сен.26!E274</f>
        <v>12800</v>
      </c>
    </row>
    <row r="275" spans="1:9" x14ac:dyDescent="0.25">
      <c r="A275" s="19"/>
      <c r="B275" s="127">
        <v>272</v>
      </c>
      <c r="C275" s="67"/>
      <c r="D275" s="15"/>
      <c r="E275" s="20"/>
      <c r="F275" s="20"/>
      <c r="G275" s="121"/>
      <c r="H275" s="120"/>
      <c r="I275" s="20">
        <f>авг.26!I275+сен.26!F275-сен.26!E275</f>
        <v>-18900</v>
      </c>
    </row>
    <row r="276" spans="1:9" x14ac:dyDescent="0.25">
      <c r="A276" s="19"/>
      <c r="B276" s="127">
        <f>B275+1</f>
        <v>273</v>
      </c>
      <c r="C276" s="67"/>
      <c r="D276" s="15"/>
      <c r="E276" s="20"/>
      <c r="F276" s="20"/>
      <c r="G276" s="121"/>
      <c r="H276" s="120"/>
      <c r="I276" s="20">
        <f>авг.26!I276+сен.26!F276-сен.26!E276</f>
        <v>4050</v>
      </c>
    </row>
    <row r="277" spans="1:9" x14ac:dyDescent="0.25">
      <c r="A277" s="19"/>
      <c r="B277" s="127">
        <f>B276+1</f>
        <v>274</v>
      </c>
      <c r="C277" s="67"/>
      <c r="D277" s="15"/>
      <c r="E277" s="20"/>
      <c r="F277" s="20"/>
      <c r="G277" s="121"/>
      <c r="H277" s="120"/>
      <c r="I277" s="20">
        <f>авг.26!I277+сен.26!F277-сен.26!E277</f>
        <v>0</v>
      </c>
    </row>
    <row r="278" spans="1:9" x14ac:dyDescent="0.25">
      <c r="A278" s="19"/>
      <c r="B278" s="127">
        <f>B277+1</f>
        <v>275</v>
      </c>
      <c r="C278" s="67"/>
      <c r="D278" s="15"/>
      <c r="E278" s="20"/>
      <c r="F278" s="20"/>
      <c r="G278" s="121"/>
      <c r="H278" s="120"/>
      <c r="I278" s="20">
        <f>авг.26!I278+сен.26!F278-сен.26!E278</f>
        <v>-1350</v>
      </c>
    </row>
    <row r="279" spans="1:9" x14ac:dyDescent="0.25">
      <c r="A279" s="19"/>
      <c r="B279" s="127">
        <f>B278+1</f>
        <v>276</v>
      </c>
      <c r="C279" s="67"/>
      <c r="D279" s="15"/>
      <c r="E279" s="20"/>
      <c r="F279" s="20"/>
      <c r="G279" s="121"/>
      <c r="H279" s="120"/>
      <c r="I279" s="20">
        <f>авг.26!I279+сен.26!F279-сен.26!E279</f>
        <v>-8900</v>
      </c>
    </row>
    <row r="280" spans="1:9" x14ac:dyDescent="0.25">
      <c r="A280" s="19"/>
      <c r="B280" s="127">
        <v>277</v>
      </c>
      <c r="C280" s="67"/>
      <c r="D280" s="15"/>
      <c r="E280" s="20"/>
      <c r="F280" s="20"/>
      <c r="G280" s="121"/>
      <c r="H280" s="120"/>
      <c r="I280" s="20">
        <f>авг.26!I280+сен.26!F280-сен.26!E280</f>
        <v>-2700</v>
      </c>
    </row>
    <row r="281" spans="1:9" x14ac:dyDescent="0.25">
      <c r="A281" s="19"/>
      <c r="B281" s="127">
        <v>278</v>
      </c>
      <c r="C281" s="67"/>
      <c r="D281" s="15"/>
      <c r="E281" s="20"/>
      <c r="F281" s="20"/>
      <c r="G281" s="121"/>
      <c r="H281" s="120"/>
      <c r="I281" s="20">
        <f>авг.26!I281+сен.26!F281-сен.26!E281</f>
        <v>-520.40000000000009</v>
      </c>
    </row>
    <row r="282" spans="1:9" x14ac:dyDescent="0.25">
      <c r="A282" s="19"/>
      <c r="B282" s="127" t="s">
        <v>52</v>
      </c>
      <c r="C282" s="67"/>
      <c r="D282" s="15"/>
      <c r="E282" s="20"/>
      <c r="F282" s="20"/>
      <c r="G282" s="121"/>
      <c r="H282" s="120"/>
      <c r="I282" s="20">
        <f>авг.26!I282+сен.26!F282-сен.26!E282</f>
        <v>-18900</v>
      </c>
    </row>
    <row r="283" spans="1:9" x14ac:dyDescent="0.25">
      <c r="A283" s="19"/>
      <c r="B283" s="127" t="s">
        <v>53</v>
      </c>
      <c r="C283" s="67"/>
      <c r="D283" s="15"/>
      <c r="E283" s="20"/>
      <c r="F283" s="20"/>
      <c r="G283" s="121"/>
      <c r="H283" s="120"/>
      <c r="I283" s="20">
        <f>авг.26!I283+сен.26!F283-сен.26!E283</f>
        <v>-18900</v>
      </c>
    </row>
    <row r="284" spans="1:9" x14ac:dyDescent="0.25">
      <c r="A284" s="19"/>
      <c r="B284" s="127">
        <v>280</v>
      </c>
      <c r="C284" s="67"/>
      <c r="D284" s="15"/>
      <c r="E284" s="20"/>
      <c r="F284" s="20"/>
      <c r="G284" s="121"/>
      <c r="H284" s="120"/>
      <c r="I284" s="20">
        <f>авг.26!I284+сен.26!F284-сен.26!E284</f>
        <v>-18900</v>
      </c>
    </row>
    <row r="285" spans="1:9" x14ac:dyDescent="0.25">
      <c r="A285" s="19"/>
      <c r="B285" s="127">
        <v>281</v>
      </c>
      <c r="C285" s="67"/>
      <c r="D285" s="15"/>
      <c r="E285" s="20"/>
      <c r="F285" s="20"/>
      <c r="G285" s="121"/>
      <c r="H285" s="120"/>
      <c r="I285" s="20">
        <f>авг.26!I285+сен.26!F285-сен.26!E285</f>
        <v>-1350</v>
      </c>
    </row>
    <row r="286" spans="1:9" x14ac:dyDescent="0.25">
      <c r="A286" s="19"/>
      <c r="B286" s="127">
        <v>282</v>
      </c>
      <c r="C286" s="67"/>
      <c r="D286" s="15"/>
      <c r="E286" s="20"/>
      <c r="F286" s="20"/>
      <c r="G286" s="121"/>
      <c r="H286" s="120"/>
      <c r="I286" s="20">
        <f>авг.26!I286+сен.26!F286-сен.26!E286</f>
        <v>100</v>
      </c>
    </row>
    <row r="287" spans="1:9" x14ac:dyDescent="0.25">
      <c r="A287" s="23"/>
      <c r="B287" s="127">
        <v>283</v>
      </c>
      <c r="C287" s="67"/>
      <c r="D287" s="15"/>
      <c r="E287" s="20"/>
      <c r="F287" s="20"/>
      <c r="G287" s="121"/>
      <c r="H287" s="120"/>
      <c r="I287" s="20">
        <f>авг.26!I287+сен.26!F287-сен.26!E287</f>
        <v>-2700</v>
      </c>
    </row>
    <row r="288" spans="1:9" x14ac:dyDescent="0.25">
      <c r="A288" s="23"/>
      <c r="B288" s="127">
        <v>284</v>
      </c>
      <c r="C288" s="67"/>
      <c r="D288" s="15"/>
      <c r="E288" s="20"/>
      <c r="F288" s="20"/>
      <c r="G288" s="121"/>
      <c r="H288" s="120"/>
      <c r="I288" s="20">
        <f>авг.26!I288+сен.26!F288-сен.26!E288</f>
        <v>-2700</v>
      </c>
    </row>
    <row r="289" spans="1:9" x14ac:dyDescent="0.25">
      <c r="A289" s="23"/>
      <c r="B289" s="127">
        <f>B288+1</f>
        <v>285</v>
      </c>
      <c r="C289" s="67"/>
      <c r="D289" s="15"/>
      <c r="E289" s="20"/>
      <c r="F289" s="20"/>
      <c r="G289" s="121"/>
      <c r="H289" s="120"/>
      <c r="I289" s="20">
        <f>авг.26!I289+сен.26!F289-сен.26!E289</f>
        <v>-1350</v>
      </c>
    </row>
    <row r="290" spans="1:9" x14ac:dyDescent="0.25">
      <c r="A290" s="23"/>
      <c r="B290" s="127">
        <f>B289+1</f>
        <v>286</v>
      </c>
      <c r="C290" s="67"/>
      <c r="D290" s="15"/>
      <c r="E290" s="20"/>
      <c r="F290" s="20"/>
      <c r="G290" s="121"/>
      <c r="H290" s="120"/>
      <c r="I290" s="20">
        <f>авг.26!I290+сен.26!F290-сен.26!E290</f>
        <v>-2700</v>
      </c>
    </row>
    <row r="291" spans="1:9" x14ac:dyDescent="0.25">
      <c r="A291" s="23"/>
      <c r="B291" s="127">
        <f>B290+1</f>
        <v>287</v>
      </c>
      <c r="C291" s="67"/>
      <c r="D291" s="15"/>
      <c r="E291" s="20"/>
      <c r="F291" s="20"/>
      <c r="G291" s="121"/>
      <c r="H291" s="120"/>
      <c r="I291" s="20">
        <f>авг.26!I291+сен.26!F291-сен.26!E291</f>
        <v>-1350</v>
      </c>
    </row>
    <row r="292" spans="1:9" x14ac:dyDescent="0.25">
      <c r="A292" s="23"/>
      <c r="B292" s="127">
        <f>288.289</f>
        <v>288.28899999999999</v>
      </c>
      <c r="C292" s="67"/>
      <c r="D292" s="15"/>
      <c r="E292" s="20"/>
      <c r="F292" s="20"/>
      <c r="G292" s="121"/>
      <c r="H292" s="120"/>
      <c r="I292" s="20">
        <f>авг.26!I292+сен.26!F292-сен.26!E292</f>
        <v>2700</v>
      </c>
    </row>
    <row r="293" spans="1:9" x14ac:dyDescent="0.25">
      <c r="A293" s="23"/>
      <c r="B293" s="127">
        <v>290</v>
      </c>
      <c r="C293" s="67"/>
      <c r="D293" s="15"/>
      <c r="E293" s="20"/>
      <c r="F293" s="20"/>
      <c r="G293" s="121"/>
      <c r="H293" s="120"/>
      <c r="I293" s="20">
        <f>авг.26!I293+сен.26!F293-сен.26!E293</f>
        <v>0</v>
      </c>
    </row>
    <row r="294" spans="1:9" x14ac:dyDescent="0.25">
      <c r="A294" s="23"/>
      <c r="B294" s="127">
        <f>B293+1</f>
        <v>291</v>
      </c>
      <c r="C294" s="67"/>
      <c r="D294" s="15"/>
      <c r="E294" s="20"/>
      <c r="F294" s="20"/>
      <c r="G294" s="121"/>
      <c r="H294" s="120"/>
      <c r="I294" s="20">
        <f>авг.26!I294+сен.26!F294-сен.26!E294</f>
        <v>0</v>
      </c>
    </row>
    <row r="295" spans="1:9" x14ac:dyDescent="0.25">
      <c r="A295" s="19"/>
      <c r="B295" s="127">
        <v>292</v>
      </c>
      <c r="C295" s="67"/>
      <c r="D295" s="15"/>
      <c r="E295" s="20"/>
      <c r="F295" s="20"/>
      <c r="G295" s="121"/>
      <c r="H295" s="120"/>
      <c r="I295" s="20">
        <f>авг.26!I295+сен.26!F295-сен.26!E295</f>
        <v>-1350</v>
      </c>
    </row>
    <row r="296" spans="1:9" x14ac:dyDescent="0.25">
      <c r="A296" s="19"/>
      <c r="B296" s="127">
        <f>B295+1</f>
        <v>293</v>
      </c>
      <c r="C296" s="67"/>
      <c r="D296" s="15"/>
      <c r="E296" s="20"/>
      <c r="F296" s="20"/>
      <c r="G296" s="121"/>
      <c r="H296" s="120"/>
      <c r="I296" s="20">
        <f>авг.26!I296+сен.26!F296-сен.26!E296</f>
        <v>-18900</v>
      </c>
    </row>
    <row r="297" spans="1:9" x14ac:dyDescent="0.25">
      <c r="A297" s="19"/>
      <c r="B297" s="127">
        <f t="shared" ref="B297:B352" si="5">B296+1</f>
        <v>294</v>
      </c>
      <c r="C297" s="67"/>
      <c r="D297" s="15"/>
      <c r="E297" s="20"/>
      <c r="F297" s="20"/>
      <c r="G297" s="121"/>
      <c r="H297" s="120"/>
      <c r="I297" s="20">
        <f>авг.26!I297+сен.26!F297-сен.26!E297</f>
        <v>2700</v>
      </c>
    </row>
    <row r="298" spans="1:9" x14ac:dyDescent="0.25">
      <c r="A298" s="19"/>
      <c r="B298" s="127">
        <f t="shared" si="5"/>
        <v>295</v>
      </c>
      <c r="C298" s="67"/>
      <c r="D298" s="15"/>
      <c r="E298" s="20"/>
      <c r="F298" s="20"/>
      <c r="G298" s="121"/>
      <c r="H298" s="120"/>
      <c r="I298" s="20">
        <f>авг.26!I298+сен.26!F298-сен.26!E298</f>
        <v>-18900</v>
      </c>
    </row>
    <row r="299" spans="1:9" x14ac:dyDescent="0.25">
      <c r="A299" s="19"/>
      <c r="B299" s="127">
        <f t="shared" si="5"/>
        <v>296</v>
      </c>
      <c r="C299" s="67"/>
      <c r="D299" s="15"/>
      <c r="E299" s="20"/>
      <c r="F299" s="20"/>
      <c r="G299" s="121"/>
      <c r="H299" s="120"/>
      <c r="I299" s="20">
        <f>авг.26!I299+сен.26!F299-сен.26!E299</f>
        <v>0</v>
      </c>
    </row>
    <row r="300" spans="1:9" x14ac:dyDescent="0.25">
      <c r="A300" s="19"/>
      <c r="B300" s="127">
        <f t="shared" si="5"/>
        <v>297</v>
      </c>
      <c r="C300" s="67"/>
      <c r="D300" s="15"/>
      <c r="E300" s="20"/>
      <c r="F300" s="20"/>
      <c r="G300" s="121"/>
      <c r="H300" s="120"/>
      <c r="I300" s="20">
        <f>авг.26!I300+сен.26!F300-сен.26!E300</f>
        <v>1350</v>
      </c>
    </row>
    <row r="301" spans="1:9" x14ac:dyDescent="0.25">
      <c r="A301" s="19"/>
      <c r="B301" s="127">
        <f t="shared" si="5"/>
        <v>298</v>
      </c>
      <c r="C301" s="67"/>
      <c r="D301" s="15"/>
      <c r="E301" s="20"/>
      <c r="F301" s="20"/>
      <c r="G301" s="121"/>
      <c r="H301" s="120"/>
      <c r="I301" s="20">
        <f>авг.26!I301+сен.26!F301-сен.26!E301</f>
        <v>0</v>
      </c>
    </row>
    <row r="302" spans="1:9" x14ac:dyDescent="0.25">
      <c r="A302" s="19"/>
      <c r="B302" s="127">
        <f t="shared" si="5"/>
        <v>299</v>
      </c>
      <c r="C302" s="67"/>
      <c r="D302" s="15"/>
      <c r="E302" s="20"/>
      <c r="F302" s="20"/>
      <c r="G302" s="121"/>
      <c r="H302" s="120"/>
      <c r="I302" s="20">
        <f>авг.26!I302+сен.26!F302-сен.26!E302</f>
        <v>0</v>
      </c>
    </row>
    <row r="303" spans="1:9" x14ac:dyDescent="0.25">
      <c r="A303" s="19"/>
      <c r="B303" s="127">
        <f t="shared" si="5"/>
        <v>300</v>
      </c>
      <c r="C303" s="67"/>
      <c r="D303" s="15"/>
      <c r="E303" s="20"/>
      <c r="F303" s="20"/>
      <c r="G303" s="121"/>
      <c r="H303" s="120"/>
      <c r="I303" s="20">
        <f>авг.26!I303+сен.26!F303-сен.26!E303</f>
        <v>-17550</v>
      </c>
    </row>
    <row r="304" spans="1:9" x14ac:dyDescent="0.25">
      <c r="A304" s="19"/>
      <c r="B304" s="127">
        <f t="shared" si="5"/>
        <v>301</v>
      </c>
      <c r="C304" s="67"/>
      <c r="D304" s="15"/>
      <c r="E304" s="20"/>
      <c r="F304" s="20"/>
      <c r="G304" s="121"/>
      <c r="H304" s="120"/>
      <c r="I304" s="20">
        <f>авг.26!I304+сен.26!F304-сен.26!E304</f>
        <v>-2700</v>
      </c>
    </row>
    <row r="305" spans="1:9" x14ac:dyDescent="0.25">
      <c r="A305" s="19"/>
      <c r="B305" s="127">
        <f t="shared" si="5"/>
        <v>302</v>
      </c>
      <c r="C305" s="67"/>
      <c r="D305" s="15"/>
      <c r="E305" s="20"/>
      <c r="F305" s="20"/>
      <c r="G305" s="121"/>
      <c r="H305" s="120"/>
      <c r="I305" s="20">
        <f>авг.26!I305+сен.26!F305-сен.26!E305</f>
        <v>-2700</v>
      </c>
    </row>
    <row r="306" spans="1:9" x14ac:dyDescent="0.25">
      <c r="A306" s="19"/>
      <c r="B306" s="127">
        <f t="shared" si="5"/>
        <v>303</v>
      </c>
      <c r="C306" s="67"/>
      <c r="D306" s="15"/>
      <c r="E306" s="20"/>
      <c r="F306" s="20"/>
      <c r="G306" s="121"/>
      <c r="H306" s="120"/>
      <c r="I306" s="20">
        <f>авг.26!I306+сен.26!F306-сен.26!E306</f>
        <v>-2700</v>
      </c>
    </row>
    <row r="307" spans="1:9" x14ac:dyDescent="0.25">
      <c r="A307" s="19"/>
      <c r="B307" s="127">
        <f t="shared" si="5"/>
        <v>304</v>
      </c>
      <c r="C307" s="67"/>
      <c r="D307" s="15"/>
      <c r="E307" s="20"/>
      <c r="F307" s="20"/>
      <c r="G307" s="121"/>
      <c r="H307" s="120"/>
      <c r="I307" s="20">
        <f>авг.26!I307+сен.26!F307-сен.26!E307</f>
        <v>-18900</v>
      </c>
    </row>
    <row r="308" spans="1:9" x14ac:dyDescent="0.25">
      <c r="A308" s="19"/>
      <c r="B308" s="127">
        <f t="shared" si="5"/>
        <v>305</v>
      </c>
      <c r="C308" s="67"/>
      <c r="D308" s="15"/>
      <c r="E308" s="20"/>
      <c r="F308" s="20"/>
      <c r="G308" s="121"/>
      <c r="H308" s="120"/>
      <c r="I308" s="20">
        <f>авг.26!I308+сен.26!F308-сен.26!E308</f>
        <v>-1350</v>
      </c>
    </row>
    <row r="309" spans="1:9" x14ac:dyDescent="0.25">
      <c r="A309" s="19"/>
      <c r="B309" s="127">
        <f t="shared" si="5"/>
        <v>306</v>
      </c>
      <c r="C309" s="67"/>
      <c r="D309" s="15"/>
      <c r="E309" s="20"/>
      <c r="F309" s="20"/>
      <c r="G309" s="121"/>
      <c r="H309" s="120"/>
      <c r="I309" s="20">
        <f>авг.26!I309+сен.26!F309-сен.26!E309</f>
        <v>-6750</v>
      </c>
    </row>
    <row r="310" spans="1:9" x14ac:dyDescent="0.25">
      <c r="A310" s="19"/>
      <c r="B310" s="127">
        <f t="shared" si="5"/>
        <v>307</v>
      </c>
      <c r="C310" s="67"/>
      <c r="D310" s="15"/>
      <c r="E310" s="20"/>
      <c r="F310" s="20"/>
      <c r="G310" s="121"/>
      <c r="H310" s="120"/>
      <c r="I310" s="20">
        <f>авг.26!I310+сен.26!F310-сен.26!E310</f>
        <v>-18900</v>
      </c>
    </row>
    <row r="311" spans="1:9" x14ac:dyDescent="0.25">
      <c r="A311" s="19"/>
      <c r="B311" s="127">
        <f t="shared" si="5"/>
        <v>308</v>
      </c>
      <c r="C311" s="67"/>
      <c r="D311" s="15"/>
      <c r="E311" s="20"/>
      <c r="F311" s="20"/>
      <c r="G311" s="121"/>
      <c r="H311" s="120"/>
      <c r="I311" s="20">
        <f>авг.26!I311+сен.26!F311-сен.26!E311</f>
        <v>-1350</v>
      </c>
    </row>
    <row r="312" spans="1:9" x14ac:dyDescent="0.25">
      <c r="A312" s="19"/>
      <c r="B312" s="127">
        <f t="shared" si="5"/>
        <v>309</v>
      </c>
      <c r="C312" s="67"/>
      <c r="D312" s="15"/>
      <c r="E312" s="20"/>
      <c r="F312" s="20"/>
      <c r="G312" s="121"/>
      <c r="H312" s="120"/>
      <c r="I312" s="20">
        <f>авг.26!I312+сен.26!F312-сен.26!E312</f>
        <v>-18900</v>
      </c>
    </row>
    <row r="313" spans="1:9" x14ac:dyDescent="0.25">
      <c r="A313" s="19"/>
      <c r="B313" s="127">
        <f t="shared" si="5"/>
        <v>310</v>
      </c>
      <c r="C313" s="168" t="s">
        <v>933</v>
      </c>
      <c r="D313" s="15"/>
      <c r="E313" s="20"/>
      <c r="F313" s="20"/>
      <c r="G313" s="121"/>
      <c r="H313" s="120"/>
      <c r="I313" s="20">
        <f>авг.26!I313+сен.26!F313-сен.26!E313</f>
        <v>-1350</v>
      </c>
    </row>
    <row r="314" spans="1:9" x14ac:dyDescent="0.25">
      <c r="A314" s="19"/>
      <c r="B314" s="127">
        <f t="shared" si="5"/>
        <v>311</v>
      </c>
      <c r="C314" s="169"/>
      <c r="D314" s="15"/>
      <c r="E314" s="20"/>
      <c r="F314" s="20"/>
      <c r="G314" s="121"/>
      <c r="H314" s="120"/>
      <c r="I314" s="20">
        <f>авг.26!I314+сен.26!F314-сен.26!E314</f>
        <v>0</v>
      </c>
    </row>
    <row r="315" spans="1:9" x14ac:dyDescent="0.25">
      <c r="A315" s="19"/>
      <c r="B315" s="127">
        <f t="shared" si="5"/>
        <v>312</v>
      </c>
      <c r="C315" s="67"/>
      <c r="D315" s="15"/>
      <c r="E315" s="20"/>
      <c r="F315" s="20"/>
      <c r="G315" s="121"/>
      <c r="H315" s="120"/>
      <c r="I315" s="20">
        <f>авг.26!I315+сен.26!F315-сен.26!E315</f>
        <v>-18900</v>
      </c>
    </row>
    <row r="316" spans="1:9" x14ac:dyDescent="0.25">
      <c r="A316" s="19"/>
      <c r="B316" s="127">
        <f t="shared" si="5"/>
        <v>313</v>
      </c>
      <c r="C316" s="67"/>
      <c r="D316" s="15"/>
      <c r="E316" s="20"/>
      <c r="F316" s="20"/>
      <c r="G316" s="121"/>
      <c r="H316" s="120"/>
      <c r="I316" s="20">
        <f>авг.26!I316+сен.26!F316-сен.26!E316</f>
        <v>-9450</v>
      </c>
    </row>
    <row r="317" spans="1:9" x14ac:dyDescent="0.25">
      <c r="A317" s="19"/>
      <c r="B317" s="127">
        <f t="shared" si="5"/>
        <v>314</v>
      </c>
      <c r="C317" s="67"/>
      <c r="D317" s="15"/>
      <c r="E317" s="20"/>
      <c r="F317" s="20"/>
      <c r="G317" s="121"/>
      <c r="H317" s="120"/>
      <c r="I317" s="20">
        <f>авг.26!I317+сен.26!F317-сен.26!E317</f>
        <v>0</v>
      </c>
    </row>
    <row r="318" spans="1:9" x14ac:dyDescent="0.25">
      <c r="A318" s="19"/>
      <c r="B318" s="127">
        <f t="shared" si="5"/>
        <v>315</v>
      </c>
      <c r="C318" s="67"/>
      <c r="D318" s="15"/>
      <c r="E318" s="20"/>
      <c r="F318" s="20"/>
      <c r="G318" s="121"/>
      <c r="H318" s="120"/>
      <c r="I318" s="20">
        <f>авг.26!I318+сен.26!F318-сен.26!E318</f>
        <v>0</v>
      </c>
    </row>
    <row r="319" spans="1:9" x14ac:dyDescent="0.25">
      <c r="A319" s="19"/>
      <c r="B319" s="127">
        <f t="shared" si="5"/>
        <v>316</v>
      </c>
      <c r="C319" s="67"/>
      <c r="D319" s="15"/>
      <c r="E319" s="20"/>
      <c r="F319" s="20"/>
      <c r="G319" s="121"/>
      <c r="H319" s="120"/>
      <c r="I319" s="20">
        <f>авг.26!I319+сен.26!F319-сен.26!E319</f>
        <v>-4050</v>
      </c>
    </row>
    <row r="320" spans="1:9" x14ac:dyDescent="0.25">
      <c r="A320" s="19"/>
      <c r="B320" s="127">
        <f t="shared" si="5"/>
        <v>317</v>
      </c>
      <c r="C320" s="35"/>
      <c r="D320" s="15"/>
      <c r="E320" s="20"/>
      <c r="F320" s="20"/>
      <c r="G320" s="121"/>
      <c r="H320" s="120"/>
      <c r="I320" s="20">
        <f>авг.26!I320+сен.26!F320-сен.26!E320</f>
        <v>-2700</v>
      </c>
    </row>
    <row r="321" spans="1:9" x14ac:dyDescent="0.25">
      <c r="A321" s="19"/>
      <c r="B321" s="127">
        <f t="shared" si="5"/>
        <v>318</v>
      </c>
      <c r="C321" s="67"/>
      <c r="D321" s="15"/>
      <c r="E321" s="20"/>
      <c r="F321" s="20"/>
      <c r="G321" s="121"/>
      <c r="H321" s="120"/>
      <c r="I321" s="20">
        <f>авг.26!I321+сен.26!F321-сен.26!E321</f>
        <v>-6900</v>
      </c>
    </row>
    <row r="322" spans="1:9" x14ac:dyDescent="0.25">
      <c r="A322" s="19"/>
      <c r="B322" s="127">
        <f t="shared" si="5"/>
        <v>319</v>
      </c>
      <c r="C322" s="67"/>
      <c r="D322" s="15"/>
      <c r="E322" s="20"/>
      <c r="F322" s="20"/>
      <c r="G322" s="121"/>
      <c r="H322" s="120"/>
      <c r="I322" s="20">
        <f>авг.26!I322+сен.26!F322-сен.26!E322</f>
        <v>0</v>
      </c>
    </row>
    <row r="323" spans="1:9" x14ac:dyDescent="0.25">
      <c r="A323" s="19"/>
      <c r="B323" s="127">
        <f t="shared" si="5"/>
        <v>320</v>
      </c>
      <c r="C323" s="67"/>
      <c r="D323" s="15"/>
      <c r="E323" s="20"/>
      <c r="F323" s="20"/>
      <c r="G323" s="121"/>
      <c r="H323" s="120"/>
      <c r="I323" s="20">
        <f>авг.26!I323+сен.26!F323-сен.26!E323</f>
        <v>-18900</v>
      </c>
    </row>
    <row r="324" spans="1:9" x14ac:dyDescent="0.25">
      <c r="A324" s="19"/>
      <c r="B324" s="127">
        <f t="shared" si="5"/>
        <v>321</v>
      </c>
      <c r="C324" s="67"/>
      <c r="D324" s="15"/>
      <c r="E324" s="20"/>
      <c r="F324" s="20"/>
      <c r="G324" s="121"/>
      <c r="H324" s="120"/>
      <c r="I324" s="20">
        <f>авг.26!I324+сен.26!F324-сен.26!E324</f>
        <v>39150</v>
      </c>
    </row>
    <row r="325" spans="1:9" x14ac:dyDescent="0.25">
      <c r="A325" s="19"/>
      <c r="B325" s="127">
        <f t="shared" si="5"/>
        <v>322</v>
      </c>
      <c r="C325" s="67"/>
      <c r="D325" s="15"/>
      <c r="E325" s="20"/>
      <c r="F325" s="20"/>
      <c r="G325" s="121"/>
      <c r="H325" s="120"/>
      <c r="I325" s="20">
        <f>авг.26!I325+сен.26!F325-сен.26!E325</f>
        <v>-6900</v>
      </c>
    </row>
    <row r="326" spans="1:9" x14ac:dyDescent="0.25">
      <c r="A326" s="19"/>
      <c r="B326" s="127">
        <f t="shared" si="5"/>
        <v>323</v>
      </c>
      <c r="C326" s="67"/>
      <c r="D326" s="15"/>
      <c r="E326" s="20"/>
      <c r="F326" s="20"/>
      <c r="G326" s="121"/>
      <c r="H326" s="120"/>
      <c r="I326" s="20">
        <f>авг.26!I326+сен.26!F326-сен.26!E326</f>
        <v>-2700</v>
      </c>
    </row>
    <row r="327" spans="1:9" x14ac:dyDescent="0.25">
      <c r="A327" s="19"/>
      <c r="B327" s="127">
        <f t="shared" si="5"/>
        <v>324</v>
      </c>
      <c r="C327" s="67"/>
      <c r="D327" s="15"/>
      <c r="E327" s="20"/>
      <c r="F327" s="20"/>
      <c r="G327" s="121"/>
      <c r="H327" s="120"/>
      <c r="I327" s="20">
        <f>авг.26!I327+сен.26!F327-сен.26!E327</f>
        <v>1100</v>
      </c>
    </row>
    <row r="328" spans="1:9" x14ac:dyDescent="0.25">
      <c r="A328" s="19"/>
      <c r="B328" s="127">
        <f t="shared" si="5"/>
        <v>325</v>
      </c>
      <c r="C328" s="67"/>
      <c r="D328" s="15"/>
      <c r="E328" s="20"/>
      <c r="F328" s="20"/>
      <c r="G328" s="121"/>
      <c r="H328" s="120"/>
      <c r="I328" s="20">
        <f>авг.26!I328+сен.26!F328-сен.26!E328</f>
        <v>-18900</v>
      </c>
    </row>
    <row r="329" spans="1:9" x14ac:dyDescent="0.25">
      <c r="A329" s="19"/>
      <c r="B329" s="127">
        <f t="shared" si="5"/>
        <v>326</v>
      </c>
      <c r="C329" s="67"/>
      <c r="D329" s="15"/>
      <c r="E329" s="20"/>
      <c r="F329" s="20"/>
      <c r="G329" s="121"/>
      <c r="H329" s="120"/>
      <c r="I329" s="20">
        <f>авг.26!I329+сен.26!F329-сен.26!E329</f>
        <v>-18900</v>
      </c>
    </row>
    <row r="330" spans="1:9" x14ac:dyDescent="0.25">
      <c r="A330" s="19"/>
      <c r="B330" s="127">
        <f t="shared" si="5"/>
        <v>327</v>
      </c>
      <c r="C330" s="67"/>
      <c r="D330" s="15"/>
      <c r="E330" s="20"/>
      <c r="F330" s="20"/>
      <c r="G330" s="121"/>
      <c r="H330" s="120"/>
      <c r="I330" s="20">
        <f>авг.26!I330+сен.26!F330-сен.26!E330</f>
        <v>-2700</v>
      </c>
    </row>
    <row r="331" spans="1:9" x14ac:dyDescent="0.25">
      <c r="A331" s="19"/>
      <c r="B331" s="127">
        <f t="shared" si="5"/>
        <v>328</v>
      </c>
      <c r="C331" s="67"/>
      <c r="D331" s="15"/>
      <c r="E331" s="20"/>
      <c r="F331" s="20"/>
      <c r="G331" s="121"/>
      <c r="H331" s="120"/>
      <c r="I331" s="20">
        <f>авг.26!I331+сен.26!F331-сен.26!E331</f>
        <v>1350</v>
      </c>
    </row>
    <row r="332" spans="1:9" x14ac:dyDescent="0.25">
      <c r="A332" s="19"/>
      <c r="B332" s="127">
        <f t="shared" si="5"/>
        <v>329</v>
      </c>
      <c r="C332" s="67"/>
      <c r="D332" s="15"/>
      <c r="E332" s="20"/>
      <c r="F332" s="20"/>
      <c r="G332" s="121"/>
      <c r="H332" s="120"/>
      <c r="I332" s="20">
        <f>авг.26!I332+сен.26!F332-сен.26!E332</f>
        <v>-18900</v>
      </c>
    </row>
    <row r="333" spans="1:9" x14ac:dyDescent="0.25">
      <c r="A333" s="19"/>
      <c r="B333" s="127">
        <f t="shared" si="5"/>
        <v>330</v>
      </c>
      <c r="C333" s="67"/>
      <c r="D333" s="15"/>
      <c r="E333" s="20"/>
      <c r="F333" s="20"/>
      <c r="G333" s="121"/>
      <c r="H333" s="120"/>
      <c r="I333" s="20">
        <f>авг.26!I333+сен.26!F333-сен.26!E333</f>
        <v>-2700</v>
      </c>
    </row>
    <row r="334" spans="1:9" x14ac:dyDescent="0.25">
      <c r="A334" s="19"/>
      <c r="B334" s="127">
        <f t="shared" si="5"/>
        <v>331</v>
      </c>
      <c r="C334" s="67"/>
      <c r="D334" s="15"/>
      <c r="E334" s="20"/>
      <c r="F334" s="20"/>
      <c r="G334" s="121"/>
      <c r="H334" s="120"/>
      <c r="I334" s="20">
        <f>авг.26!I334+сен.26!F334-сен.26!E334</f>
        <v>1100</v>
      </c>
    </row>
    <row r="335" spans="1:9" x14ac:dyDescent="0.25">
      <c r="A335" s="19"/>
      <c r="B335" s="127">
        <f t="shared" si="5"/>
        <v>332</v>
      </c>
      <c r="C335" s="67"/>
      <c r="D335" s="15"/>
      <c r="E335" s="20"/>
      <c r="F335" s="20"/>
      <c r="G335" s="121"/>
      <c r="H335" s="120"/>
      <c r="I335" s="20">
        <f>авг.26!I335+сен.26!F335-сен.26!E335</f>
        <v>1350</v>
      </c>
    </row>
    <row r="336" spans="1:9" x14ac:dyDescent="0.25">
      <c r="A336" s="19"/>
      <c r="B336" s="127">
        <f t="shared" si="5"/>
        <v>333</v>
      </c>
      <c r="C336" s="67"/>
      <c r="D336" s="15"/>
      <c r="E336" s="20"/>
      <c r="F336" s="20"/>
      <c r="G336" s="121"/>
      <c r="H336" s="120"/>
      <c r="I336" s="20">
        <f>авг.26!I336+сен.26!F336-сен.26!E336</f>
        <v>-4050</v>
      </c>
    </row>
    <row r="337" spans="1:9" x14ac:dyDescent="0.25">
      <c r="A337" s="19"/>
      <c r="B337" s="127">
        <f t="shared" si="5"/>
        <v>334</v>
      </c>
      <c r="C337" s="67"/>
      <c r="D337" s="15"/>
      <c r="E337" s="20"/>
      <c r="F337" s="20"/>
      <c r="G337" s="121"/>
      <c r="H337" s="120"/>
      <c r="I337" s="20">
        <f>авг.26!I337+сен.26!F337-сен.26!E337</f>
        <v>0</v>
      </c>
    </row>
    <row r="338" spans="1:9" x14ac:dyDescent="0.25">
      <c r="A338" s="19"/>
      <c r="B338" s="127">
        <f t="shared" si="5"/>
        <v>335</v>
      </c>
      <c r="C338" s="67"/>
      <c r="D338" s="15"/>
      <c r="E338" s="20"/>
      <c r="F338" s="20"/>
      <c r="G338" s="121"/>
      <c r="H338" s="120"/>
      <c r="I338" s="20">
        <f>авг.26!I338+сен.26!F338-сен.26!E338</f>
        <v>-17400</v>
      </c>
    </row>
    <row r="339" spans="1:9" x14ac:dyDescent="0.25">
      <c r="A339" s="19"/>
      <c r="B339" s="127">
        <f t="shared" si="5"/>
        <v>336</v>
      </c>
      <c r="C339" s="67"/>
      <c r="D339" s="15"/>
      <c r="E339" s="20"/>
      <c r="F339" s="20"/>
      <c r="G339" s="121"/>
      <c r="H339" s="120"/>
      <c r="I339" s="20">
        <f>авг.26!I339+сен.26!F339-сен.26!E339</f>
        <v>300</v>
      </c>
    </row>
    <row r="340" spans="1:9" x14ac:dyDescent="0.25">
      <c r="A340" s="19"/>
      <c r="B340" s="127">
        <f t="shared" si="5"/>
        <v>337</v>
      </c>
      <c r="C340" s="67"/>
      <c r="D340" s="15"/>
      <c r="E340" s="20"/>
      <c r="F340" s="20"/>
      <c r="G340" s="121"/>
      <c r="H340" s="120"/>
      <c r="I340" s="20">
        <f>авг.26!I340+сен.26!F340-сен.26!E340</f>
        <v>-8100</v>
      </c>
    </row>
    <row r="341" spans="1:9" x14ac:dyDescent="0.25">
      <c r="A341" s="19"/>
      <c r="B341" s="127">
        <f t="shared" si="5"/>
        <v>338</v>
      </c>
      <c r="C341" s="67"/>
      <c r="D341" s="15"/>
      <c r="E341" s="20"/>
      <c r="F341" s="20"/>
      <c r="G341" s="121"/>
      <c r="H341" s="120"/>
      <c r="I341" s="20">
        <f>авг.26!I341+сен.26!F341-сен.26!E341</f>
        <v>-2700</v>
      </c>
    </row>
    <row r="342" spans="1:9" x14ac:dyDescent="0.25">
      <c r="A342" s="19"/>
      <c r="B342" s="127">
        <f t="shared" si="5"/>
        <v>339</v>
      </c>
      <c r="C342" s="67"/>
      <c r="D342" s="15"/>
      <c r="E342" s="20"/>
      <c r="F342" s="20"/>
      <c r="G342" s="121"/>
      <c r="H342" s="120"/>
      <c r="I342" s="20">
        <f>авг.26!I342+сен.26!F342-сен.26!E342</f>
        <v>-2700</v>
      </c>
    </row>
    <row r="343" spans="1:9" x14ac:dyDescent="0.25">
      <c r="A343" s="19"/>
      <c r="B343" s="127">
        <f t="shared" si="5"/>
        <v>340</v>
      </c>
      <c r="C343" s="67"/>
      <c r="D343" s="15"/>
      <c r="E343" s="20"/>
      <c r="F343" s="20"/>
      <c r="G343" s="121"/>
      <c r="H343" s="120"/>
      <c r="I343" s="20">
        <f>авг.26!I343+сен.26!F343-сен.26!E343</f>
        <v>0</v>
      </c>
    </row>
    <row r="344" spans="1:9" x14ac:dyDescent="0.25">
      <c r="A344" s="19"/>
      <c r="B344" s="127">
        <f t="shared" si="5"/>
        <v>341</v>
      </c>
      <c r="C344" s="67"/>
      <c r="D344" s="15"/>
      <c r="E344" s="20"/>
      <c r="F344" s="20"/>
      <c r="G344" s="121"/>
      <c r="H344" s="120"/>
      <c r="I344" s="20">
        <f>авг.26!I344+сен.26!F344-сен.26!E344</f>
        <v>-8100</v>
      </c>
    </row>
    <row r="345" spans="1:9" x14ac:dyDescent="0.25">
      <c r="A345" s="19"/>
      <c r="B345" s="127">
        <f t="shared" si="5"/>
        <v>342</v>
      </c>
      <c r="C345" s="67"/>
      <c r="D345" s="15"/>
      <c r="E345" s="20"/>
      <c r="F345" s="20"/>
      <c r="G345" s="121"/>
      <c r="H345" s="120"/>
      <c r="I345" s="20">
        <f>авг.26!I345+сен.26!F345-сен.26!E345</f>
        <v>-4055</v>
      </c>
    </row>
    <row r="346" spans="1:9" x14ac:dyDescent="0.25">
      <c r="A346" s="19"/>
      <c r="B346" s="127">
        <f t="shared" si="5"/>
        <v>343</v>
      </c>
      <c r="C346" s="67"/>
      <c r="D346" s="15"/>
      <c r="E346" s="20"/>
      <c r="F346" s="20"/>
      <c r="G346" s="121"/>
      <c r="H346" s="120"/>
      <c r="I346" s="20">
        <f>авг.26!I346+сен.26!F346-сен.26!E346</f>
        <v>-16250</v>
      </c>
    </row>
    <row r="347" spans="1:9" x14ac:dyDescent="0.25">
      <c r="A347" s="19"/>
      <c r="B347" s="127">
        <f t="shared" si="5"/>
        <v>344</v>
      </c>
      <c r="C347" s="67"/>
      <c r="D347" s="15"/>
      <c r="E347" s="20"/>
      <c r="F347" s="20"/>
      <c r="G347" s="121"/>
      <c r="H347" s="120"/>
      <c r="I347" s="20">
        <f>авг.26!I347+сен.26!F347-сен.26!E347</f>
        <v>-5400</v>
      </c>
    </row>
    <row r="348" spans="1:9" x14ac:dyDescent="0.25">
      <c r="A348" s="19"/>
      <c r="B348" s="127">
        <f t="shared" si="5"/>
        <v>345</v>
      </c>
      <c r="C348" s="67"/>
      <c r="D348" s="15"/>
      <c r="E348" s="20"/>
      <c r="F348" s="20"/>
      <c r="G348" s="121"/>
      <c r="H348" s="120"/>
      <c r="I348" s="20">
        <f>авг.26!I348+сен.26!F348-сен.26!E348</f>
        <v>-18900</v>
      </c>
    </row>
    <row r="349" spans="1:9" x14ac:dyDescent="0.25">
      <c r="A349" s="19"/>
      <c r="B349" s="127">
        <f t="shared" si="5"/>
        <v>346</v>
      </c>
      <c r="C349" s="67"/>
      <c r="D349" s="15"/>
      <c r="E349" s="20"/>
      <c r="F349" s="20"/>
      <c r="G349" s="121"/>
      <c r="H349" s="120"/>
      <c r="I349" s="20">
        <f>авг.26!I349+сен.26!F349-сен.26!E349</f>
        <v>-8600</v>
      </c>
    </row>
    <row r="350" spans="1:9" x14ac:dyDescent="0.25">
      <c r="A350" s="19"/>
      <c r="B350" s="127">
        <f t="shared" si="5"/>
        <v>347</v>
      </c>
      <c r="C350" s="67"/>
      <c r="D350" s="15"/>
      <c r="E350" s="20"/>
      <c r="F350" s="20"/>
      <c r="G350" s="121"/>
      <c r="H350" s="120"/>
      <c r="I350" s="20">
        <f>авг.26!I350+сен.26!F350-сен.26!E350</f>
        <v>-18900</v>
      </c>
    </row>
    <row r="351" spans="1:9" x14ac:dyDescent="0.25">
      <c r="A351" s="19"/>
      <c r="B351" s="127">
        <f t="shared" si="5"/>
        <v>348</v>
      </c>
      <c r="C351" s="67"/>
      <c r="D351" s="15"/>
      <c r="E351" s="20"/>
      <c r="F351" s="20"/>
      <c r="G351" s="121"/>
      <c r="H351" s="120"/>
      <c r="I351" s="20">
        <f>авг.26!I351+сен.26!F351-сен.26!E351</f>
        <v>-1050</v>
      </c>
    </row>
    <row r="352" spans="1:9" x14ac:dyDescent="0.25">
      <c r="A352" s="19"/>
      <c r="B352" s="127">
        <f t="shared" si="5"/>
        <v>349</v>
      </c>
      <c r="C352" s="67"/>
      <c r="D352" s="15"/>
      <c r="E352" s="20"/>
      <c r="F352" s="20"/>
      <c r="G352" s="121"/>
      <c r="H352" s="120"/>
      <c r="I352" s="20">
        <f>авг.26!I352+сен.26!F352-сен.26!E352</f>
        <v>-2700</v>
      </c>
    </row>
    <row r="353" spans="1:9" x14ac:dyDescent="0.25">
      <c r="A353" s="19"/>
      <c r="B353" s="127">
        <v>350</v>
      </c>
      <c r="C353" s="67"/>
      <c r="D353" s="15"/>
      <c r="E353" s="20"/>
      <c r="F353" s="20"/>
      <c r="G353" s="121"/>
      <c r="H353" s="120"/>
      <c r="I353" s="20">
        <f>авг.26!I353+сен.26!F353-сен.26!E353</f>
        <v>-2700</v>
      </c>
    </row>
    <row r="354" spans="1:9" x14ac:dyDescent="0.25">
      <c r="A354" s="19"/>
      <c r="B354" s="127">
        <v>351</v>
      </c>
      <c r="C354" s="67"/>
      <c r="D354" s="15"/>
      <c r="E354" s="20"/>
      <c r="F354" s="20"/>
      <c r="G354" s="121"/>
      <c r="H354" s="120"/>
      <c r="I354" s="20">
        <f>авг.26!I354+сен.26!F354-сен.26!E354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3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E054F3-B3EA-4541-9165-38FA9EF23650}">
  <sheetPr codeName="Лист24">
    <tabColor theme="2" tint="-0.499984740745262"/>
  </sheetPr>
  <dimension ref="A1:I542"/>
  <sheetViews>
    <sheetView workbookViewId="0">
      <selection activeCell="K38" sqref="K38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27" t="s">
        <v>4</v>
      </c>
      <c r="C3" s="173">
        <v>46296</v>
      </c>
      <c r="D3" s="174"/>
      <c r="E3" s="174"/>
      <c r="F3" s="174"/>
      <c r="G3" s="175"/>
      <c r="H3" s="174"/>
      <c r="I3" s="174"/>
    </row>
    <row r="4" spans="1:9" x14ac:dyDescent="0.25">
      <c r="A4" s="16" t="s">
        <v>5</v>
      </c>
      <c r="B4" s="14" t="s">
        <v>6</v>
      </c>
      <c r="C4" s="174"/>
      <c r="D4" s="174"/>
      <c r="E4" s="174"/>
      <c r="F4" s="174"/>
      <c r="G4" s="175"/>
      <c r="H4" s="174"/>
      <c r="I4" s="174"/>
    </row>
    <row r="5" spans="1:9" s="133" customFormat="1" ht="28.5" x14ac:dyDescent="0.25">
      <c r="A5" s="131"/>
      <c r="B5" s="131" t="s">
        <v>8</v>
      </c>
      <c r="C5" s="131" t="s">
        <v>9</v>
      </c>
      <c r="D5" s="131" t="s">
        <v>54</v>
      </c>
      <c r="E5" s="131" t="s">
        <v>55</v>
      </c>
      <c r="F5" s="131" t="s">
        <v>12</v>
      </c>
      <c r="G5" s="131" t="s">
        <v>56</v>
      </c>
      <c r="H5" s="131" t="s">
        <v>57</v>
      </c>
      <c r="I5" s="132" t="s">
        <v>58</v>
      </c>
    </row>
    <row r="6" spans="1:9" x14ac:dyDescent="0.25">
      <c r="A6" s="19"/>
      <c r="B6" s="127">
        <v>1</v>
      </c>
      <c r="C6" s="68"/>
      <c r="D6" s="15"/>
      <c r="E6" s="20"/>
      <c r="F6" s="20"/>
      <c r="G6" s="121"/>
      <c r="H6" s="120"/>
      <c r="I6" s="20">
        <f>сен.26!I6+окт.26!F6-окт.26!E6</f>
        <v>-5400</v>
      </c>
    </row>
    <row r="7" spans="1:9" x14ac:dyDescent="0.25">
      <c r="A7" s="19"/>
      <c r="B7" s="127">
        <v>2</v>
      </c>
      <c r="C7" s="68"/>
      <c r="D7" s="15"/>
      <c r="E7" s="20"/>
      <c r="F7" s="20"/>
      <c r="G7" s="121"/>
      <c r="H7" s="120"/>
      <c r="I7" s="20">
        <f>сен.26!I7+окт.26!F7-окт.26!E7</f>
        <v>-1350</v>
      </c>
    </row>
    <row r="8" spans="1:9" x14ac:dyDescent="0.25">
      <c r="A8" s="19"/>
      <c r="B8" s="127">
        <v>3</v>
      </c>
      <c r="C8" s="68"/>
      <c r="D8" s="15"/>
      <c r="E8" s="20"/>
      <c r="F8" s="20"/>
      <c r="G8" s="121"/>
      <c r="H8" s="120"/>
      <c r="I8" s="20">
        <f>сен.26!I8+окт.26!F8-окт.26!E8</f>
        <v>-1350</v>
      </c>
    </row>
    <row r="9" spans="1:9" x14ac:dyDescent="0.25">
      <c r="A9" s="19"/>
      <c r="B9" s="127">
        <v>4</v>
      </c>
      <c r="C9" s="68"/>
      <c r="D9" s="15"/>
      <c r="E9" s="20"/>
      <c r="F9" s="20"/>
      <c r="G9" s="121"/>
      <c r="H9" s="120"/>
      <c r="I9" s="20">
        <f>сен.26!I9+окт.26!F9-окт.26!E9</f>
        <v>-2177</v>
      </c>
    </row>
    <row r="10" spans="1:9" x14ac:dyDescent="0.25">
      <c r="A10" s="19"/>
      <c r="B10" s="127">
        <v>5</v>
      </c>
      <c r="C10" s="68"/>
      <c r="D10" s="15"/>
      <c r="E10" s="20"/>
      <c r="F10" s="20"/>
      <c r="G10" s="121"/>
      <c r="H10" s="120"/>
      <c r="I10" s="20">
        <f>сен.26!I10+окт.26!F10-окт.26!E10</f>
        <v>550</v>
      </c>
    </row>
    <row r="11" spans="1:9" x14ac:dyDescent="0.25">
      <c r="A11" s="19"/>
      <c r="B11" s="127">
        <v>6</v>
      </c>
      <c r="C11" s="67"/>
      <c r="D11" s="15"/>
      <c r="E11" s="20"/>
      <c r="F11" s="20"/>
      <c r="G11" s="121"/>
      <c r="H11" s="120"/>
      <c r="I11" s="20">
        <f>сен.26!I11+окт.26!F11-окт.26!E11</f>
        <v>-18900</v>
      </c>
    </row>
    <row r="12" spans="1:9" x14ac:dyDescent="0.25">
      <c r="A12" s="19"/>
      <c r="B12" s="127">
        <v>7</v>
      </c>
      <c r="C12" s="68"/>
      <c r="D12" s="15"/>
      <c r="E12" s="20"/>
      <c r="F12" s="20"/>
      <c r="G12" s="121"/>
      <c r="H12" s="120"/>
      <c r="I12" s="20">
        <f>сен.26!I12+окт.26!F12-окт.26!E12</f>
        <v>11600</v>
      </c>
    </row>
    <row r="13" spans="1:9" x14ac:dyDescent="0.25">
      <c r="A13" s="19"/>
      <c r="B13" s="127">
        <v>8</v>
      </c>
      <c r="C13" s="67"/>
      <c r="D13" s="15"/>
      <c r="E13" s="20"/>
      <c r="F13" s="20"/>
      <c r="G13" s="121"/>
      <c r="H13" s="120"/>
      <c r="I13" s="20">
        <f>сен.26!I13+окт.26!F13-окт.26!E13</f>
        <v>-1350</v>
      </c>
    </row>
    <row r="14" spans="1:9" x14ac:dyDescent="0.25">
      <c r="A14" s="22"/>
      <c r="B14" s="127" t="s">
        <v>17</v>
      </c>
      <c r="C14" s="68"/>
      <c r="D14" s="15"/>
      <c r="E14" s="20"/>
      <c r="F14" s="20"/>
      <c r="G14" s="121"/>
      <c r="H14" s="120"/>
      <c r="I14" s="20">
        <f>сен.26!I14+окт.26!F14-окт.26!E14</f>
        <v>-56700</v>
      </c>
    </row>
    <row r="15" spans="1:9" x14ac:dyDescent="0.25">
      <c r="A15" s="22"/>
      <c r="B15" s="127">
        <v>11</v>
      </c>
      <c r="C15" s="67"/>
      <c r="D15" s="15"/>
      <c r="E15" s="20"/>
      <c r="F15" s="20"/>
      <c r="G15" s="121"/>
      <c r="H15" s="120"/>
      <c r="I15" s="20">
        <f>сен.26!I15+окт.26!F15-окт.26!E15</f>
        <v>-5400</v>
      </c>
    </row>
    <row r="16" spans="1:9" x14ac:dyDescent="0.25">
      <c r="A16" s="19"/>
      <c r="B16" s="127">
        <v>12</v>
      </c>
      <c r="C16" s="67"/>
      <c r="D16" s="15"/>
      <c r="E16" s="20"/>
      <c r="F16" s="20"/>
      <c r="G16" s="121"/>
      <c r="H16" s="120"/>
      <c r="I16" s="20">
        <f>сен.26!I16+окт.26!F16-окт.26!E16</f>
        <v>-2700</v>
      </c>
    </row>
    <row r="17" spans="1:9" x14ac:dyDescent="0.25">
      <c r="A17" s="22"/>
      <c r="B17" s="127">
        <v>13</v>
      </c>
      <c r="C17" s="67"/>
      <c r="D17" s="15"/>
      <c r="E17" s="20"/>
      <c r="F17" s="20"/>
      <c r="G17" s="121"/>
      <c r="H17" s="120"/>
      <c r="I17" s="20">
        <f>сен.26!I17+окт.26!F17-окт.26!E17</f>
        <v>-4050</v>
      </c>
    </row>
    <row r="18" spans="1:9" x14ac:dyDescent="0.25">
      <c r="A18" s="22"/>
      <c r="B18" s="127">
        <v>14</v>
      </c>
      <c r="C18" s="67"/>
      <c r="D18" s="15"/>
      <c r="E18" s="20"/>
      <c r="F18" s="20"/>
      <c r="G18" s="121"/>
      <c r="H18" s="120"/>
      <c r="I18" s="20">
        <f>сен.26!I18+окт.26!F18-окт.26!E18</f>
        <v>-2700</v>
      </c>
    </row>
    <row r="19" spans="1:9" x14ac:dyDescent="0.25">
      <c r="A19" s="22"/>
      <c r="B19" s="127" t="s">
        <v>18</v>
      </c>
      <c r="C19" s="67"/>
      <c r="D19" s="15"/>
      <c r="E19" s="20"/>
      <c r="F19" s="20"/>
      <c r="G19" s="121"/>
      <c r="H19" s="120"/>
      <c r="I19" s="20">
        <f>сен.26!I19+окт.26!F19-окт.26!E19</f>
        <v>-1350</v>
      </c>
    </row>
    <row r="20" spans="1:9" x14ac:dyDescent="0.25">
      <c r="A20" s="22"/>
      <c r="B20" s="127">
        <v>17</v>
      </c>
      <c r="C20" s="67"/>
      <c r="D20" s="15"/>
      <c r="E20" s="20"/>
      <c r="F20" s="20"/>
      <c r="G20" s="121"/>
      <c r="H20" s="120"/>
      <c r="I20" s="20">
        <f>сен.26!I20+окт.26!F20-окт.26!E20</f>
        <v>-1350</v>
      </c>
    </row>
    <row r="21" spans="1:9" x14ac:dyDescent="0.25">
      <c r="A21" s="22"/>
      <c r="B21" s="127">
        <v>18</v>
      </c>
      <c r="C21" s="67"/>
      <c r="D21" s="15"/>
      <c r="E21" s="20"/>
      <c r="F21" s="20"/>
      <c r="G21" s="121"/>
      <c r="H21" s="120"/>
      <c r="I21" s="20">
        <f>сен.26!I21+окт.26!F21-окт.26!E21</f>
        <v>-2700</v>
      </c>
    </row>
    <row r="22" spans="1:9" x14ac:dyDescent="0.25">
      <c r="A22" s="19"/>
      <c r="B22" s="127">
        <v>19</v>
      </c>
      <c r="C22" s="67"/>
      <c r="D22" s="15"/>
      <c r="E22" s="20"/>
      <c r="F22" s="20"/>
      <c r="G22" s="121"/>
      <c r="H22" s="120"/>
      <c r="I22" s="20">
        <f>сен.26!I22+окт.26!F22-окт.26!E22</f>
        <v>-1350</v>
      </c>
    </row>
    <row r="23" spans="1:9" x14ac:dyDescent="0.25">
      <c r="A23" s="22"/>
      <c r="B23" s="127">
        <v>20</v>
      </c>
      <c r="C23" s="67"/>
      <c r="D23" s="15"/>
      <c r="E23" s="20"/>
      <c r="F23" s="20"/>
      <c r="G23" s="121"/>
      <c r="H23" s="120"/>
      <c r="I23" s="20">
        <f>сен.26!I23+окт.26!F23-окт.26!E23</f>
        <v>-5400</v>
      </c>
    </row>
    <row r="24" spans="1:9" x14ac:dyDescent="0.25">
      <c r="A24" s="22"/>
      <c r="B24" s="127">
        <v>21</v>
      </c>
      <c r="C24" s="67"/>
      <c r="D24" s="15"/>
      <c r="E24" s="20"/>
      <c r="F24" s="20"/>
      <c r="G24" s="121"/>
      <c r="H24" s="120"/>
      <c r="I24" s="20">
        <f>сен.26!I24+окт.26!F24-окт.26!E24</f>
        <v>-2700</v>
      </c>
    </row>
    <row r="25" spans="1:9" x14ac:dyDescent="0.25">
      <c r="A25" s="22"/>
      <c r="B25" s="127">
        <v>22</v>
      </c>
      <c r="C25" s="67"/>
      <c r="D25" s="15"/>
      <c r="E25" s="20"/>
      <c r="F25" s="20"/>
      <c r="G25" s="121"/>
      <c r="H25" s="120"/>
      <c r="I25" s="20">
        <f>сен.26!I25+окт.26!F25-окт.26!E25</f>
        <v>-2700</v>
      </c>
    </row>
    <row r="26" spans="1:9" x14ac:dyDescent="0.25">
      <c r="A26" s="22"/>
      <c r="B26" s="127" t="s">
        <v>19</v>
      </c>
      <c r="C26" s="67"/>
      <c r="D26" s="15"/>
      <c r="E26" s="20"/>
      <c r="F26" s="20"/>
      <c r="G26" s="121"/>
      <c r="H26" s="120"/>
      <c r="I26" s="20">
        <f>сен.26!I26+окт.26!F26-окт.26!E26</f>
        <v>-37800</v>
      </c>
    </row>
    <row r="27" spans="1:9" x14ac:dyDescent="0.25">
      <c r="A27" s="19"/>
      <c r="B27" s="127">
        <v>25</v>
      </c>
      <c r="C27" s="67"/>
      <c r="D27" s="15"/>
      <c r="E27" s="20"/>
      <c r="F27" s="20"/>
      <c r="G27" s="121"/>
      <c r="H27" s="120"/>
      <c r="I27" s="20">
        <f>сен.26!I27+окт.26!F27-окт.26!E27</f>
        <v>-2700</v>
      </c>
    </row>
    <row r="28" spans="1:9" x14ac:dyDescent="0.25">
      <c r="A28" s="22"/>
      <c r="B28" s="127">
        <v>26</v>
      </c>
      <c r="C28" s="67"/>
      <c r="D28" s="15"/>
      <c r="E28" s="20"/>
      <c r="F28" s="20"/>
      <c r="G28" s="121"/>
      <c r="H28" s="120"/>
      <c r="I28" s="20">
        <f>сен.26!I28+окт.26!F28-окт.26!E28</f>
        <v>1350</v>
      </c>
    </row>
    <row r="29" spans="1:9" x14ac:dyDescent="0.25">
      <c r="A29" s="22"/>
      <c r="B29" s="127">
        <v>27</v>
      </c>
      <c r="C29" s="67"/>
      <c r="D29" s="15"/>
      <c r="E29" s="20"/>
      <c r="F29" s="20"/>
      <c r="G29" s="121"/>
      <c r="H29" s="120"/>
      <c r="I29" s="20">
        <f>сен.26!I29+окт.26!F29-окт.26!E29</f>
        <v>1350</v>
      </c>
    </row>
    <row r="30" spans="1:9" x14ac:dyDescent="0.25">
      <c r="A30" s="22"/>
      <c r="B30" s="127">
        <v>28</v>
      </c>
      <c r="C30" s="67"/>
      <c r="D30" s="15"/>
      <c r="E30" s="20"/>
      <c r="F30" s="20"/>
      <c r="G30" s="121"/>
      <c r="H30" s="120"/>
      <c r="I30" s="20">
        <f>сен.26!I30+окт.26!F30-окт.26!E30</f>
        <v>0</v>
      </c>
    </row>
    <row r="31" spans="1:9" x14ac:dyDescent="0.25">
      <c r="A31" s="22"/>
      <c r="B31" s="127">
        <v>29</v>
      </c>
      <c r="C31" s="67"/>
      <c r="D31" s="15"/>
      <c r="E31" s="20"/>
      <c r="F31" s="20"/>
      <c r="G31" s="121"/>
      <c r="H31" s="120"/>
      <c r="I31" s="20">
        <f>сен.26!I31+окт.26!F31-окт.26!E31</f>
        <v>-5400</v>
      </c>
    </row>
    <row r="32" spans="1:9" x14ac:dyDescent="0.25">
      <c r="A32" s="19"/>
      <c r="B32" s="127" t="s">
        <v>20</v>
      </c>
      <c r="C32" s="67"/>
      <c r="D32" s="15"/>
      <c r="E32" s="20"/>
      <c r="F32" s="20"/>
      <c r="G32" s="121"/>
      <c r="H32" s="120"/>
      <c r="I32" s="20">
        <f>сен.26!I32+окт.26!F32-окт.26!E32</f>
        <v>-8100</v>
      </c>
    </row>
    <row r="33" spans="1:9" x14ac:dyDescent="0.25">
      <c r="A33" s="19"/>
      <c r="B33" s="127">
        <v>32</v>
      </c>
      <c r="C33" s="67"/>
      <c r="D33" s="15"/>
      <c r="E33" s="20"/>
      <c r="F33" s="20"/>
      <c r="G33" s="121"/>
      <c r="H33" s="120"/>
      <c r="I33" s="20">
        <f>сен.26!I33+окт.26!F33-окт.26!E33</f>
        <v>9500</v>
      </c>
    </row>
    <row r="34" spans="1:9" x14ac:dyDescent="0.25">
      <c r="A34" s="22"/>
      <c r="B34" s="127">
        <v>34</v>
      </c>
      <c r="C34" s="67"/>
      <c r="D34" s="15"/>
      <c r="E34" s="20"/>
      <c r="F34" s="20"/>
      <c r="G34" s="121"/>
      <c r="H34" s="120"/>
      <c r="I34" s="20">
        <f>сен.26!I34+окт.26!F34-окт.26!E34</f>
        <v>-2400</v>
      </c>
    </row>
    <row r="35" spans="1:9" x14ac:dyDescent="0.25">
      <c r="A35" s="22"/>
      <c r="B35" s="127">
        <v>35</v>
      </c>
      <c r="C35" s="67"/>
      <c r="D35" s="15"/>
      <c r="E35" s="20"/>
      <c r="F35" s="20"/>
      <c r="G35" s="121"/>
      <c r="H35" s="120"/>
      <c r="I35" s="20">
        <f>сен.26!I35+окт.26!F35-окт.26!E35</f>
        <v>9450</v>
      </c>
    </row>
    <row r="36" spans="1:9" x14ac:dyDescent="0.25">
      <c r="A36" s="22"/>
      <c r="B36" s="127">
        <v>36</v>
      </c>
      <c r="C36" s="67"/>
      <c r="D36" s="15"/>
      <c r="E36" s="20"/>
      <c r="F36" s="20"/>
      <c r="G36" s="121"/>
      <c r="H36" s="120"/>
      <c r="I36" s="20">
        <f>сен.26!I36+окт.26!F36-окт.26!E36</f>
        <v>-4050</v>
      </c>
    </row>
    <row r="37" spans="1:9" x14ac:dyDescent="0.25">
      <c r="A37" s="22"/>
      <c r="B37" s="127">
        <v>37</v>
      </c>
      <c r="C37" s="67"/>
      <c r="D37" s="15"/>
      <c r="E37" s="20"/>
      <c r="F37" s="20"/>
      <c r="G37" s="121"/>
      <c r="H37" s="120"/>
      <c r="I37" s="20">
        <f>сен.26!I37+окт.26!F37-окт.26!E37</f>
        <v>-11400</v>
      </c>
    </row>
    <row r="38" spans="1:9" x14ac:dyDescent="0.25">
      <c r="A38" s="22"/>
      <c r="B38" s="127" t="s">
        <v>21</v>
      </c>
      <c r="C38" s="67"/>
      <c r="D38" s="15"/>
      <c r="E38" s="20"/>
      <c r="F38" s="20"/>
      <c r="G38" s="121"/>
      <c r="H38" s="120"/>
      <c r="I38" s="20">
        <f>сен.26!I38+окт.26!F38-окт.26!E38</f>
        <v>-1000</v>
      </c>
    </row>
    <row r="39" spans="1:9" x14ac:dyDescent="0.25">
      <c r="A39" s="23"/>
      <c r="B39" s="127">
        <v>38</v>
      </c>
      <c r="C39" s="68"/>
      <c r="D39" s="15"/>
      <c r="E39" s="20"/>
      <c r="F39" s="20"/>
      <c r="G39" s="121"/>
      <c r="H39" s="120"/>
      <c r="I39" s="20">
        <f>сен.26!I39+окт.26!F39-окт.26!E39</f>
        <v>-3150</v>
      </c>
    </row>
    <row r="40" spans="1:9" x14ac:dyDescent="0.25">
      <c r="A40" s="23"/>
      <c r="B40" s="127">
        <v>39</v>
      </c>
      <c r="C40" s="68"/>
      <c r="D40" s="15"/>
      <c r="E40" s="20"/>
      <c r="F40" s="20"/>
      <c r="G40" s="121"/>
      <c r="H40" s="120"/>
      <c r="I40" s="20">
        <f>сен.26!I40+окт.26!F40-окт.26!E40</f>
        <v>-4050</v>
      </c>
    </row>
    <row r="41" spans="1:9" x14ac:dyDescent="0.25">
      <c r="A41" s="23"/>
      <c r="B41" s="127">
        <v>40</v>
      </c>
      <c r="C41" s="68"/>
      <c r="D41" s="15"/>
      <c r="E41" s="20"/>
      <c r="F41" s="20"/>
      <c r="G41" s="121"/>
      <c r="H41" s="120"/>
      <c r="I41" s="20">
        <f>сен.26!I41+окт.26!F41-окт.26!E41</f>
        <v>1350</v>
      </c>
    </row>
    <row r="42" spans="1:9" x14ac:dyDescent="0.25">
      <c r="A42" s="23"/>
      <c r="B42" s="127">
        <v>41</v>
      </c>
      <c r="C42" s="68"/>
      <c r="D42" s="15"/>
      <c r="E42" s="20"/>
      <c r="F42" s="20"/>
      <c r="G42" s="121"/>
      <c r="H42" s="120"/>
      <c r="I42" s="20">
        <f>сен.26!I42+окт.26!F42-окт.26!E42</f>
        <v>-2700</v>
      </c>
    </row>
    <row r="43" spans="1:9" x14ac:dyDescent="0.25">
      <c r="A43" s="23"/>
      <c r="B43" s="127">
        <v>42</v>
      </c>
      <c r="C43" s="67"/>
      <c r="D43" s="15"/>
      <c r="E43" s="20"/>
      <c r="F43" s="20"/>
      <c r="G43" s="121"/>
      <c r="H43" s="120"/>
      <c r="I43" s="20">
        <f>сен.26!I43+окт.26!F43-окт.26!E43</f>
        <v>-2700</v>
      </c>
    </row>
    <row r="44" spans="1:9" x14ac:dyDescent="0.25">
      <c r="A44" s="23"/>
      <c r="B44" s="127">
        <v>43</v>
      </c>
      <c r="C44" s="68"/>
      <c r="D44" s="15"/>
      <c r="E44" s="20"/>
      <c r="F44" s="20"/>
      <c r="G44" s="121"/>
      <c r="H44" s="120"/>
      <c r="I44" s="20">
        <f>сен.26!I44+окт.26!F44-окт.26!E44</f>
        <v>-2700</v>
      </c>
    </row>
    <row r="45" spans="1:9" x14ac:dyDescent="0.25">
      <c r="A45" s="23"/>
      <c r="B45" s="127">
        <v>44</v>
      </c>
      <c r="C45" s="68"/>
      <c r="D45" s="15"/>
      <c r="E45" s="20"/>
      <c r="F45" s="20"/>
      <c r="G45" s="121"/>
      <c r="H45" s="120"/>
      <c r="I45" s="20">
        <f>сен.26!I45+окт.26!F45-окт.26!E45</f>
        <v>0</v>
      </c>
    </row>
    <row r="46" spans="1:9" x14ac:dyDescent="0.25">
      <c r="A46" s="23"/>
      <c r="B46" s="127">
        <v>45</v>
      </c>
      <c r="C46" s="68"/>
      <c r="D46" s="15"/>
      <c r="E46" s="20"/>
      <c r="F46" s="20"/>
      <c r="G46" s="121"/>
      <c r="H46" s="120"/>
      <c r="I46" s="20">
        <f>сен.26!I46+окт.26!F46-окт.26!E46</f>
        <v>3450</v>
      </c>
    </row>
    <row r="47" spans="1:9" x14ac:dyDescent="0.25">
      <c r="A47" s="23"/>
      <c r="B47" s="127">
        <v>46</v>
      </c>
      <c r="C47" s="68"/>
      <c r="D47" s="15"/>
      <c r="E47" s="20"/>
      <c r="F47" s="20"/>
      <c r="G47" s="121"/>
      <c r="H47" s="120"/>
      <c r="I47" s="20">
        <f>сен.26!I47+окт.26!F47-окт.26!E47</f>
        <v>-2700</v>
      </c>
    </row>
    <row r="48" spans="1:9" x14ac:dyDescent="0.25">
      <c r="A48" s="23"/>
      <c r="B48" s="127">
        <v>47</v>
      </c>
      <c r="C48" s="68"/>
      <c r="D48" s="15"/>
      <c r="E48" s="20"/>
      <c r="F48" s="20"/>
      <c r="G48" s="121"/>
      <c r="H48" s="120"/>
      <c r="I48" s="20">
        <f>сен.26!I48+окт.26!F48-окт.26!E48</f>
        <v>-2700</v>
      </c>
    </row>
    <row r="49" spans="1:9" x14ac:dyDescent="0.25">
      <c r="A49" s="23"/>
      <c r="B49" s="127">
        <v>48</v>
      </c>
      <c r="C49" s="68"/>
      <c r="D49" s="15"/>
      <c r="E49" s="20"/>
      <c r="F49" s="20"/>
      <c r="G49" s="121"/>
      <c r="H49" s="120"/>
      <c r="I49" s="20">
        <f>сен.26!I49+окт.26!F49-окт.26!E49</f>
        <v>-2700</v>
      </c>
    </row>
    <row r="50" spans="1:9" x14ac:dyDescent="0.25">
      <c r="A50" s="22"/>
      <c r="B50" s="127">
        <v>49</v>
      </c>
      <c r="C50" s="68"/>
      <c r="D50" s="15"/>
      <c r="E50" s="20"/>
      <c r="F50" s="20"/>
      <c r="G50" s="121"/>
      <c r="H50" s="120"/>
      <c r="I50" s="20">
        <f>сен.26!I50+окт.26!F50-окт.26!E50</f>
        <v>-2700</v>
      </c>
    </row>
    <row r="51" spans="1:9" x14ac:dyDescent="0.25">
      <c r="A51" s="22"/>
      <c r="B51" s="127" t="s">
        <v>22</v>
      </c>
      <c r="C51" s="68"/>
      <c r="D51" s="15"/>
      <c r="E51" s="20"/>
      <c r="F51" s="20"/>
      <c r="G51" s="121"/>
      <c r="H51" s="120"/>
      <c r="I51" s="20">
        <f>сен.26!I51+окт.26!F51-окт.26!E51</f>
        <v>-16550</v>
      </c>
    </row>
    <row r="52" spans="1:9" x14ac:dyDescent="0.25">
      <c r="A52" s="22"/>
      <c r="B52" s="127">
        <v>50</v>
      </c>
      <c r="C52" s="68"/>
      <c r="D52" s="15"/>
      <c r="E52" s="20"/>
      <c r="F52" s="20"/>
      <c r="G52" s="121"/>
      <c r="H52" s="120"/>
      <c r="I52" s="20">
        <f>сен.26!I52+окт.26!F52-окт.26!E52</f>
        <v>1350</v>
      </c>
    </row>
    <row r="53" spans="1:9" x14ac:dyDescent="0.25">
      <c r="A53" s="22"/>
      <c r="B53" s="127">
        <v>51</v>
      </c>
      <c r="C53" s="68"/>
      <c r="D53" s="15"/>
      <c r="E53" s="20"/>
      <c r="F53" s="20"/>
      <c r="G53" s="121"/>
      <c r="H53" s="120"/>
      <c r="I53" s="20">
        <f>сен.26!I53+окт.26!F53-окт.26!E53</f>
        <v>-18900</v>
      </c>
    </row>
    <row r="54" spans="1:9" x14ac:dyDescent="0.25">
      <c r="A54" s="22"/>
      <c r="B54" s="127" t="s">
        <v>23</v>
      </c>
      <c r="C54" s="68"/>
      <c r="D54" s="15"/>
      <c r="E54" s="20"/>
      <c r="F54" s="20"/>
      <c r="G54" s="121"/>
      <c r="H54" s="120"/>
      <c r="I54" s="20">
        <f>сен.26!I54+окт.26!F54-окт.26!E54</f>
        <v>-18900</v>
      </c>
    </row>
    <row r="55" spans="1:9" x14ac:dyDescent="0.25">
      <c r="A55" s="22"/>
      <c r="B55" s="127">
        <v>52</v>
      </c>
      <c r="C55" s="68"/>
      <c r="D55" s="15"/>
      <c r="E55" s="20"/>
      <c r="F55" s="20"/>
      <c r="G55" s="121"/>
      <c r="H55" s="120"/>
      <c r="I55" s="20">
        <f>сен.26!I55+окт.26!F55-окт.26!E55</f>
        <v>-18900</v>
      </c>
    </row>
    <row r="56" spans="1:9" x14ac:dyDescent="0.25">
      <c r="A56" s="22"/>
      <c r="B56" s="127">
        <v>53</v>
      </c>
      <c r="C56" s="68"/>
      <c r="D56" s="15"/>
      <c r="E56" s="20"/>
      <c r="F56" s="20"/>
      <c r="G56" s="121"/>
      <c r="H56" s="120"/>
      <c r="I56" s="20">
        <f>сен.26!I56+окт.26!F56-окт.26!E56</f>
        <v>2550</v>
      </c>
    </row>
    <row r="57" spans="1:9" x14ac:dyDescent="0.25">
      <c r="A57" s="22"/>
      <c r="B57" s="127" t="s">
        <v>24</v>
      </c>
      <c r="C57" s="68"/>
      <c r="D57" s="15"/>
      <c r="E57" s="20"/>
      <c r="F57" s="20"/>
      <c r="G57" s="121"/>
      <c r="H57" s="120"/>
      <c r="I57" s="20">
        <f>сен.26!I57+окт.26!F57-окт.26!E57</f>
        <v>-1350</v>
      </c>
    </row>
    <row r="58" spans="1:9" x14ac:dyDescent="0.25">
      <c r="A58" s="22"/>
      <c r="B58" s="127">
        <v>56</v>
      </c>
      <c r="C58" s="67"/>
      <c r="D58" s="15"/>
      <c r="E58" s="20"/>
      <c r="F58" s="20"/>
      <c r="G58" s="121"/>
      <c r="H58" s="120"/>
      <c r="I58" s="20">
        <f>сен.26!I58+окт.26!F58-окт.26!E58</f>
        <v>-5600</v>
      </c>
    </row>
    <row r="59" spans="1:9" x14ac:dyDescent="0.25">
      <c r="A59" s="22"/>
      <c r="B59" s="127">
        <v>57</v>
      </c>
      <c r="C59" s="68"/>
      <c r="D59" s="15"/>
      <c r="E59" s="20"/>
      <c r="F59" s="20"/>
      <c r="G59" s="121"/>
      <c r="H59" s="120"/>
      <c r="I59" s="20">
        <f>сен.26!I59+окт.26!F59-окт.26!E59</f>
        <v>-2700</v>
      </c>
    </row>
    <row r="60" spans="1:9" x14ac:dyDescent="0.25">
      <c r="A60" s="23"/>
      <c r="B60" s="127">
        <v>58</v>
      </c>
      <c r="C60" s="68"/>
      <c r="D60" s="15"/>
      <c r="E60" s="20"/>
      <c r="F60" s="20"/>
      <c r="G60" s="121"/>
      <c r="H60" s="120"/>
      <c r="I60" s="20">
        <f>сен.26!I60+окт.26!F60-окт.26!E60</f>
        <v>-3900</v>
      </c>
    </row>
    <row r="61" spans="1:9" x14ac:dyDescent="0.25">
      <c r="A61" s="19"/>
      <c r="B61" s="127">
        <v>60</v>
      </c>
      <c r="C61" s="68"/>
      <c r="D61" s="15"/>
      <c r="E61" s="20"/>
      <c r="F61" s="20"/>
      <c r="G61" s="121"/>
      <c r="H61" s="120"/>
      <c r="I61" s="20">
        <f>сен.26!I61+окт.26!F61-окт.26!E61</f>
        <v>-2700</v>
      </c>
    </row>
    <row r="62" spans="1:9" x14ac:dyDescent="0.25">
      <c r="A62" s="19"/>
      <c r="B62" s="127">
        <v>61</v>
      </c>
      <c r="C62" s="68"/>
      <c r="D62" s="15"/>
      <c r="E62" s="20"/>
      <c r="F62" s="20"/>
      <c r="G62" s="121"/>
      <c r="H62" s="120"/>
      <c r="I62" s="20">
        <f>сен.26!I62+окт.26!F62-окт.26!E62</f>
        <v>-750</v>
      </c>
    </row>
    <row r="63" spans="1:9" x14ac:dyDescent="0.25">
      <c r="A63" s="19"/>
      <c r="B63" s="127">
        <v>62</v>
      </c>
      <c r="C63" s="68"/>
      <c r="D63" s="15"/>
      <c r="E63" s="20"/>
      <c r="F63" s="20"/>
      <c r="G63" s="121"/>
      <c r="H63" s="120"/>
      <c r="I63" s="20">
        <f>сен.26!I63+окт.26!F63-окт.26!E63</f>
        <v>-2900</v>
      </c>
    </row>
    <row r="64" spans="1:9" x14ac:dyDescent="0.25">
      <c r="A64" s="19"/>
      <c r="B64" s="127">
        <v>63</v>
      </c>
      <c r="C64" s="68"/>
      <c r="D64" s="15"/>
      <c r="E64" s="20"/>
      <c r="F64" s="20"/>
      <c r="G64" s="121"/>
      <c r="H64" s="120"/>
      <c r="I64" s="20">
        <f>сен.26!I64+окт.26!F64-окт.26!E64</f>
        <v>-1350</v>
      </c>
    </row>
    <row r="65" spans="1:9" x14ac:dyDescent="0.25">
      <c r="A65" s="23"/>
      <c r="B65" s="127">
        <v>64</v>
      </c>
      <c r="C65" s="68"/>
      <c r="D65" s="15"/>
      <c r="E65" s="20"/>
      <c r="F65" s="20"/>
      <c r="G65" s="121"/>
      <c r="H65" s="120"/>
      <c r="I65" s="20">
        <f>сен.26!I65+окт.26!F65-окт.26!E65</f>
        <v>0</v>
      </c>
    </row>
    <row r="66" spans="1:9" x14ac:dyDescent="0.25">
      <c r="A66" s="23"/>
      <c r="B66" s="127">
        <v>65.66</v>
      </c>
      <c r="C66" s="68"/>
      <c r="D66" s="15"/>
      <c r="E66" s="20"/>
      <c r="F66" s="20"/>
      <c r="G66" s="121"/>
      <c r="H66" s="120"/>
      <c r="I66" s="20">
        <f>сен.26!I66+окт.26!F66-окт.26!E66</f>
        <v>-5400</v>
      </c>
    </row>
    <row r="67" spans="1:9" x14ac:dyDescent="0.25">
      <c r="A67" s="23"/>
      <c r="B67" s="127">
        <v>67</v>
      </c>
      <c r="C67" s="68"/>
      <c r="D67" s="15"/>
      <c r="E67" s="20"/>
      <c r="F67" s="20"/>
      <c r="G67" s="121"/>
      <c r="H67" s="120"/>
      <c r="I67" s="20">
        <f>сен.26!I67+окт.26!F67-окт.26!E67</f>
        <v>-10800</v>
      </c>
    </row>
    <row r="68" spans="1:9" x14ac:dyDescent="0.25">
      <c r="A68" s="23"/>
      <c r="B68" s="127">
        <v>68</v>
      </c>
      <c r="C68" s="68"/>
      <c r="D68" s="15"/>
      <c r="E68" s="20"/>
      <c r="F68" s="20"/>
      <c r="G68" s="121"/>
      <c r="H68" s="120"/>
      <c r="I68" s="20">
        <f>сен.26!I68+окт.26!F68-окт.26!E68</f>
        <v>-2700</v>
      </c>
    </row>
    <row r="69" spans="1:9" x14ac:dyDescent="0.25">
      <c r="A69" s="23"/>
      <c r="B69" s="127">
        <v>69</v>
      </c>
      <c r="C69" s="68"/>
      <c r="D69" s="15"/>
      <c r="E69" s="20"/>
      <c r="F69" s="20"/>
      <c r="G69" s="121"/>
      <c r="H69" s="120"/>
      <c r="I69" s="20">
        <f>сен.26!I69+окт.26!F69-окт.26!E69</f>
        <v>-1342</v>
      </c>
    </row>
    <row r="70" spans="1:9" x14ac:dyDescent="0.25">
      <c r="A70" s="23"/>
      <c r="B70" s="127">
        <v>70</v>
      </c>
      <c r="C70" s="68"/>
      <c r="D70" s="15"/>
      <c r="E70" s="20"/>
      <c r="F70" s="20"/>
      <c r="G70" s="121"/>
      <c r="H70" s="120"/>
      <c r="I70" s="20">
        <f>сен.26!I70+окт.26!F70-окт.26!E70</f>
        <v>-1320</v>
      </c>
    </row>
    <row r="71" spans="1:9" x14ac:dyDescent="0.25">
      <c r="A71" s="23"/>
      <c r="B71" s="22">
        <v>71</v>
      </c>
      <c r="C71" s="71"/>
      <c r="D71" s="15"/>
      <c r="E71" s="20"/>
      <c r="F71" s="20"/>
      <c r="G71" s="121"/>
      <c r="H71" s="120"/>
      <c r="I71" s="20">
        <f>сен.26!I71+окт.26!F71-окт.26!E71</f>
        <v>-6350</v>
      </c>
    </row>
    <row r="72" spans="1:9" x14ac:dyDescent="0.25">
      <c r="A72" s="23"/>
      <c r="B72" s="127">
        <v>72</v>
      </c>
      <c r="C72" s="67"/>
      <c r="D72" s="15"/>
      <c r="E72" s="20"/>
      <c r="F72" s="20"/>
      <c r="G72" s="121"/>
      <c r="H72" s="120"/>
      <c r="I72" s="20">
        <f>сен.26!I72+окт.26!F72-окт.26!E72</f>
        <v>-2700</v>
      </c>
    </row>
    <row r="73" spans="1:9" x14ac:dyDescent="0.25">
      <c r="A73" s="23"/>
      <c r="B73" s="127">
        <v>73</v>
      </c>
      <c r="C73" s="68"/>
      <c r="D73" s="15"/>
      <c r="E73" s="20"/>
      <c r="F73" s="20"/>
      <c r="G73" s="121"/>
      <c r="H73" s="120"/>
      <c r="I73" s="20">
        <f>сен.26!I73+окт.26!F73-окт.26!E73</f>
        <v>-13900</v>
      </c>
    </row>
    <row r="74" spans="1:9" x14ac:dyDescent="0.25">
      <c r="A74" s="19"/>
      <c r="B74" s="127">
        <v>74</v>
      </c>
      <c r="C74" s="68"/>
      <c r="D74" s="15"/>
      <c r="E74" s="20"/>
      <c r="F74" s="20"/>
      <c r="G74" s="121"/>
      <c r="H74" s="120"/>
      <c r="I74" s="20">
        <f>сен.26!I74+окт.26!F74-окт.26!E74</f>
        <v>-18900</v>
      </c>
    </row>
    <row r="75" spans="1:9" x14ac:dyDescent="0.25">
      <c r="A75" s="22"/>
      <c r="B75" s="127">
        <v>75</v>
      </c>
      <c r="C75" s="68"/>
      <c r="D75" s="15"/>
      <c r="E75" s="20"/>
      <c r="F75" s="20"/>
      <c r="G75" s="121"/>
      <c r="H75" s="120"/>
      <c r="I75" s="20">
        <f>сен.26!I75+окт.26!F75-окт.26!E75</f>
        <v>-18900</v>
      </c>
    </row>
    <row r="76" spans="1:9" x14ac:dyDescent="0.25">
      <c r="A76" s="19"/>
      <c r="B76" s="127">
        <v>76</v>
      </c>
      <c r="C76" s="68"/>
      <c r="D76" s="15"/>
      <c r="E76" s="20"/>
      <c r="F76" s="20"/>
      <c r="G76" s="121"/>
      <c r="H76" s="120"/>
      <c r="I76" s="20">
        <f>сен.26!I76+окт.26!F76-окт.26!E76</f>
        <v>-9450</v>
      </c>
    </row>
    <row r="77" spans="1:9" x14ac:dyDescent="0.25">
      <c r="A77" s="19"/>
      <c r="B77" s="127">
        <v>77</v>
      </c>
      <c r="C77" s="68"/>
      <c r="D77" s="15"/>
      <c r="E77" s="20"/>
      <c r="F77" s="20"/>
      <c r="G77" s="121"/>
      <c r="H77" s="120"/>
      <c r="I77" s="20">
        <f>сен.26!I77+окт.26!F77-окт.26!E77</f>
        <v>-100</v>
      </c>
    </row>
    <row r="78" spans="1:9" x14ac:dyDescent="0.25">
      <c r="A78" s="19"/>
      <c r="B78" s="127" t="s">
        <v>25</v>
      </c>
      <c r="C78" s="68"/>
      <c r="D78" s="15"/>
      <c r="E78" s="20"/>
      <c r="F78" s="20"/>
      <c r="G78" s="121"/>
      <c r="H78" s="120"/>
      <c r="I78" s="20">
        <f>сен.26!I78+окт.26!F78-окт.26!E78</f>
        <v>-2700</v>
      </c>
    </row>
    <row r="79" spans="1:9" x14ac:dyDescent="0.25">
      <c r="A79" s="19"/>
      <c r="B79" s="127">
        <v>80</v>
      </c>
      <c r="C79" s="67"/>
      <c r="D79" s="15"/>
      <c r="E79" s="20"/>
      <c r="F79" s="20"/>
      <c r="G79" s="121"/>
      <c r="H79" s="120"/>
      <c r="I79" s="20">
        <f>сен.26!I79+окт.26!F79-окт.26!E79</f>
        <v>-2700</v>
      </c>
    </row>
    <row r="80" spans="1:9" x14ac:dyDescent="0.25">
      <c r="A80" s="22"/>
      <c r="B80" s="127">
        <v>81</v>
      </c>
      <c r="C80" s="67"/>
      <c r="D80" s="15"/>
      <c r="E80" s="20"/>
      <c r="F80" s="20"/>
      <c r="G80" s="121"/>
      <c r="H80" s="120"/>
      <c r="I80" s="20">
        <f>сен.26!I80+окт.26!F80-окт.26!E80</f>
        <v>-2700</v>
      </c>
    </row>
    <row r="81" spans="1:9" x14ac:dyDescent="0.25">
      <c r="A81" s="23"/>
      <c r="B81" s="127">
        <v>82</v>
      </c>
      <c r="C81" s="67"/>
      <c r="D81" s="15"/>
      <c r="E81" s="20"/>
      <c r="F81" s="20"/>
      <c r="G81" s="121"/>
      <c r="H81" s="120"/>
      <c r="I81" s="20">
        <f>сен.26!I81+окт.26!F81-окт.26!E81</f>
        <v>-2700</v>
      </c>
    </row>
    <row r="82" spans="1:9" x14ac:dyDescent="0.25">
      <c r="A82" s="23"/>
      <c r="B82" s="127">
        <v>83</v>
      </c>
      <c r="C82" s="67"/>
      <c r="D82" s="15"/>
      <c r="E82" s="20"/>
      <c r="F82" s="20"/>
      <c r="G82" s="121"/>
      <c r="H82" s="120"/>
      <c r="I82" s="20">
        <f>сен.26!I82+окт.26!F82-окт.26!E82</f>
        <v>850</v>
      </c>
    </row>
    <row r="83" spans="1:9" x14ac:dyDescent="0.25">
      <c r="A83" s="23"/>
      <c r="B83" s="127">
        <v>84</v>
      </c>
      <c r="C83" s="67"/>
      <c r="D83" s="15"/>
      <c r="E83" s="20"/>
      <c r="F83" s="20"/>
      <c r="G83" s="121"/>
      <c r="H83" s="120"/>
      <c r="I83" s="20">
        <f>сен.26!I83+окт.26!F83-окт.26!E83</f>
        <v>-1350</v>
      </c>
    </row>
    <row r="84" spans="1:9" x14ac:dyDescent="0.25">
      <c r="A84" s="19"/>
      <c r="B84" s="127">
        <v>85</v>
      </c>
      <c r="C84" s="67"/>
      <c r="D84" s="15"/>
      <c r="E84" s="20"/>
      <c r="F84" s="20"/>
      <c r="G84" s="121"/>
      <c r="H84" s="120"/>
      <c r="I84" s="20">
        <f>сен.26!I84+окт.26!F84-окт.26!E84</f>
        <v>-2750</v>
      </c>
    </row>
    <row r="85" spans="1:9" x14ac:dyDescent="0.25">
      <c r="A85" s="23"/>
      <c r="B85" s="127">
        <v>86</v>
      </c>
      <c r="C85" s="67"/>
      <c r="D85" s="15"/>
      <c r="E85" s="20"/>
      <c r="F85" s="20"/>
      <c r="G85" s="121"/>
      <c r="H85" s="120"/>
      <c r="I85" s="20">
        <f>сен.26!I85+окт.26!F85-окт.26!E85</f>
        <v>-18900</v>
      </c>
    </row>
    <row r="86" spans="1:9" x14ac:dyDescent="0.25">
      <c r="A86" s="23"/>
      <c r="B86" s="127">
        <v>87</v>
      </c>
      <c r="C86" s="67"/>
      <c r="D86" s="15"/>
      <c r="E86" s="20"/>
      <c r="F86" s="20"/>
      <c r="G86" s="121"/>
      <c r="H86" s="120"/>
      <c r="I86" s="20">
        <f>сен.26!I86+окт.26!F86-окт.26!E86</f>
        <v>-13900</v>
      </c>
    </row>
    <row r="87" spans="1:9" x14ac:dyDescent="0.25">
      <c r="A87" s="23"/>
      <c r="B87" s="127">
        <v>88</v>
      </c>
      <c r="C87" s="67"/>
      <c r="D87" s="15"/>
      <c r="E87" s="20"/>
      <c r="F87" s="20"/>
      <c r="G87" s="121"/>
      <c r="H87" s="120"/>
      <c r="I87" s="20">
        <f>сен.26!I87+окт.26!F87-окт.26!E87</f>
        <v>-1350</v>
      </c>
    </row>
    <row r="88" spans="1:9" x14ac:dyDescent="0.25">
      <c r="A88" s="23"/>
      <c r="B88" s="127">
        <v>89</v>
      </c>
      <c r="C88" s="67"/>
      <c r="D88" s="15"/>
      <c r="E88" s="20"/>
      <c r="F88" s="20"/>
      <c r="G88" s="121"/>
      <c r="H88" s="120"/>
      <c r="I88" s="20">
        <f>сен.26!I88+окт.26!F88-окт.26!E88</f>
        <v>-2700</v>
      </c>
    </row>
    <row r="89" spans="1:9" x14ac:dyDescent="0.25">
      <c r="A89" s="23"/>
      <c r="B89" s="127">
        <v>90</v>
      </c>
      <c r="C89" s="67"/>
      <c r="D89" s="15"/>
      <c r="E89" s="20"/>
      <c r="F89" s="20"/>
      <c r="G89" s="121"/>
      <c r="H89" s="120"/>
      <c r="I89" s="20">
        <f>сен.26!I89+окт.26!F89-окт.26!E89</f>
        <v>-2700</v>
      </c>
    </row>
    <row r="90" spans="1:9" x14ac:dyDescent="0.25">
      <c r="A90" s="23"/>
      <c r="B90" s="127">
        <v>91</v>
      </c>
      <c r="C90" s="67"/>
      <c r="D90" s="15"/>
      <c r="E90" s="20"/>
      <c r="F90" s="20"/>
      <c r="G90" s="121"/>
      <c r="H90" s="120"/>
      <c r="I90" s="20">
        <f>сен.26!I90+окт.26!F90-окт.26!E90</f>
        <v>0</v>
      </c>
    </row>
    <row r="91" spans="1:9" x14ac:dyDescent="0.25">
      <c r="A91" s="23"/>
      <c r="B91" s="127">
        <v>92</v>
      </c>
      <c r="C91" s="67"/>
      <c r="D91" s="15"/>
      <c r="E91" s="20"/>
      <c r="F91" s="20"/>
      <c r="G91" s="121"/>
      <c r="H91" s="120"/>
      <c r="I91" s="20">
        <f>сен.26!I91+окт.26!F91-окт.26!E91</f>
        <v>300</v>
      </c>
    </row>
    <row r="92" spans="1:9" x14ac:dyDescent="0.25">
      <c r="A92" s="24"/>
      <c r="B92" s="127">
        <v>93</v>
      </c>
      <c r="C92" s="67"/>
      <c r="D92" s="15"/>
      <c r="E92" s="20"/>
      <c r="F92" s="20"/>
      <c r="G92" s="121"/>
      <c r="H92" s="120"/>
      <c r="I92" s="20">
        <f>сен.26!I92+окт.26!F92-окт.26!E92</f>
        <v>-5400</v>
      </c>
    </row>
    <row r="93" spans="1:9" x14ac:dyDescent="0.25">
      <c r="A93" s="23"/>
      <c r="B93" s="127">
        <v>94</v>
      </c>
      <c r="C93" s="67"/>
      <c r="D93" s="15"/>
      <c r="E93" s="20"/>
      <c r="F93" s="20"/>
      <c r="G93" s="121"/>
      <c r="H93" s="120"/>
      <c r="I93" s="20">
        <f>сен.26!I93+окт.26!F93-окт.26!E93</f>
        <v>1350</v>
      </c>
    </row>
    <row r="94" spans="1:9" x14ac:dyDescent="0.25">
      <c r="A94" s="19"/>
      <c r="B94" s="127">
        <v>95</v>
      </c>
      <c r="C94" s="67"/>
      <c r="D94" s="15"/>
      <c r="E94" s="20"/>
      <c r="F94" s="20"/>
      <c r="G94" s="121"/>
      <c r="H94" s="120"/>
      <c r="I94" s="20">
        <f>сен.26!I94+окт.26!F94-окт.26!E94</f>
        <v>-18900</v>
      </c>
    </row>
    <row r="95" spans="1:9" x14ac:dyDescent="0.25">
      <c r="A95" s="19"/>
      <c r="B95" s="127">
        <v>96</v>
      </c>
      <c r="C95" s="67"/>
      <c r="D95" s="15"/>
      <c r="E95" s="20"/>
      <c r="F95" s="20"/>
      <c r="G95" s="121"/>
      <c r="H95" s="120"/>
      <c r="I95" s="20">
        <f>сен.26!I95+окт.26!F95-окт.26!E95</f>
        <v>1100</v>
      </c>
    </row>
    <row r="96" spans="1:9" x14ac:dyDescent="0.25">
      <c r="A96" s="19"/>
      <c r="B96" s="127">
        <v>97</v>
      </c>
      <c r="C96" s="67"/>
      <c r="D96" s="15"/>
      <c r="E96" s="20"/>
      <c r="F96" s="20"/>
      <c r="G96" s="121"/>
      <c r="H96" s="120"/>
      <c r="I96" s="20">
        <f>сен.26!I96+окт.26!F96-окт.26!E96</f>
        <v>0</v>
      </c>
    </row>
    <row r="97" spans="1:9" x14ac:dyDescent="0.25">
      <c r="A97" s="19"/>
      <c r="B97" s="127" t="s">
        <v>87</v>
      </c>
      <c r="C97" s="67"/>
      <c r="D97" s="15"/>
      <c r="E97" s="20"/>
      <c r="F97" s="20"/>
      <c r="G97" s="121"/>
      <c r="H97" s="120"/>
      <c r="I97" s="20">
        <f>сен.26!I97+окт.26!F97-окт.26!E97</f>
        <v>-800</v>
      </c>
    </row>
    <row r="98" spans="1:9" x14ac:dyDescent="0.25">
      <c r="A98" s="19"/>
      <c r="B98" s="127" t="s">
        <v>28</v>
      </c>
      <c r="C98" s="67"/>
      <c r="D98" s="15"/>
      <c r="E98" s="20"/>
      <c r="F98" s="20"/>
      <c r="G98" s="121"/>
      <c r="H98" s="120"/>
      <c r="I98" s="20">
        <f>сен.26!I98+окт.26!F98-окт.26!E98</f>
        <v>-6741</v>
      </c>
    </row>
    <row r="99" spans="1:9" x14ac:dyDescent="0.25">
      <c r="A99" s="19"/>
      <c r="B99" s="127" t="s">
        <v>29</v>
      </c>
      <c r="C99" s="67"/>
      <c r="D99" s="15"/>
      <c r="E99" s="20"/>
      <c r="F99" s="20"/>
      <c r="G99" s="121"/>
      <c r="H99" s="120"/>
      <c r="I99" s="20">
        <f>сен.26!I99+окт.26!F99-окт.26!E99</f>
        <v>3100</v>
      </c>
    </row>
    <row r="100" spans="1:9" x14ac:dyDescent="0.25">
      <c r="A100" s="19"/>
      <c r="B100" s="127" t="s">
        <v>30</v>
      </c>
      <c r="C100" s="67"/>
      <c r="D100" s="15"/>
      <c r="E100" s="20"/>
      <c r="F100" s="20"/>
      <c r="G100" s="121"/>
      <c r="H100" s="120"/>
      <c r="I100" s="20">
        <f>сен.26!I100+окт.26!F100-окт.26!E100</f>
        <v>0</v>
      </c>
    </row>
    <row r="101" spans="1:9" x14ac:dyDescent="0.25">
      <c r="A101" s="19"/>
      <c r="B101" s="127" t="s">
        <v>31</v>
      </c>
      <c r="C101" s="67"/>
      <c r="D101" s="15"/>
      <c r="E101" s="20"/>
      <c r="F101" s="20"/>
      <c r="G101" s="121"/>
      <c r="H101" s="120"/>
      <c r="I101" s="20">
        <f>сен.26!I101+окт.26!F101-окт.26!E101</f>
        <v>-2700</v>
      </c>
    </row>
    <row r="102" spans="1:9" x14ac:dyDescent="0.25">
      <c r="A102" s="19"/>
      <c r="B102" s="127" t="s">
        <v>32</v>
      </c>
      <c r="C102" s="67"/>
      <c r="D102" s="15"/>
      <c r="E102" s="20"/>
      <c r="F102" s="20"/>
      <c r="G102" s="121"/>
      <c r="H102" s="120"/>
      <c r="I102" s="20">
        <f>сен.26!I102+окт.26!F102-окт.26!E102</f>
        <v>-2700</v>
      </c>
    </row>
    <row r="103" spans="1:9" x14ac:dyDescent="0.25">
      <c r="A103" s="19"/>
      <c r="B103" s="127" t="s">
        <v>33</v>
      </c>
      <c r="C103" s="67"/>
      <c r="D103" s="15"/>
      <c r="E103" s="20"/>
      <c r="F103" s="20"/>
      <c r="G103" s="121"/>
      <c r="H103" s="120"/>
      <c r="I103" s="20">
        <f>сен.26!I103+окт.26!F103-окт.26!E103</f>
        <v>0</v>
      </c>
    </row>
    <row r="104" spans="1:9" x14ac:dyDescent="0.25">
      <c r="A104" s="19"/>
      <c r="B104" s="127">
        <v>100</v>
      </c>
      <c r="C104" s="67"/>
      <c r="D104" s="15"/>
      <c r="E104" s="20"/>
      <c r="F104" s="20"/>
      <c r="G104" s="121"/>
      <c r="H104" s="120"/>
      <c r="I104" s="20">
        <f>сен.26!I104+окт.26!F104-окт.26!E104</f>
        <v>0</v>
      </c>
    </row>
    <row r="105" spans="1:9" x14ac:dyDescent="0.25">
      <c r="A105" s="19"/>
      <c r="B105" s="127" t="s">
        <v>35</v>
      </c>
      <c r="C105" s="67"/>
      <c r="D105" s="15"/>
      <c r="E105" s="20"/>
      <c r="F105" s="20"/>
      <c r="G105" s="121"/>
      <c r="H105" s="120"/>
      <c r="I105" s="20">
        <f>сен.26!I105+окт.26!F105-окт.26!E105</f>
        <v>-18900</v>
      </c>
    </row>
    <row r="106" spans="1:9" x14ac:dyDescent="0.25">
      <c r="A106" s="22"/>
      <c r="B106" s="127">
        <v>101</v>
      </c>
      <c r="C106" s="67"/>
      <c r="D106" s="15"/>
      <c r="E106" s="20"/>
      <c r="F106" s="20"/>
      <c r="G106" s="121"/>
      <c r="H106" s="120"/>
      <c r="I106" s="20">
        <f>сен.26!I106+окт.26!F106-окт.26!E106</f>
        <v>-900</v>
      </c>
    </row>
    <row r="107" spans="1:9" x14ac:dyDescent="0.25">
      <c r="A107" s="22"/>
      <c r="B107" s="127">
        <v>102</v>
      </c>
      <c r="C107" s="67"/>
      <c r="D107" s="15"/>
      <c r="E107" s="20"/>
      <c r="F107" s="20"/>
      <c r="G107" s="121"/>
      <c r="H107" s="120"/>
      <c r="I107" s="20">
        <f>сен.26!I107+окт.26!F107-окт.26!E107</f>
        <v>-18900</v>
      </c>
    </row>
    <row r="108" spans="1:9" x14ac:dyDescent="0.25">
      <c r="A108" s="22"/>
      <c r="B108" s="127">
        <v>103</v>
      </c>
      <c r="C108" s="67"/>
      <c r="D108" s="15"/>
      <c r="E108" s="20"/>
      <c r="F108" s="20"/>
      <c r="G108" s="121"/>
      <c r="H108" s="120"/>
      <c r="I108" s="20">
        <f>сен.26!I108+окт.26!F108-окт.26!E108</f>
        <v>1350</v>
      </c>
    </row>
    <row r="109" spans="1:9" x14ac:dyDescent="0.25">
      <c r="A109" s="23"/>
      <c r="B109" s="127">
        <v>104</v>
      </c>
      <c r="C109" s="67"/>
      <c r="D109" s="15"/>
      <c r="E109" s="20"/>
      <c r="F109" s="20"/>
      <c r="G109" s="121"/>
      <c r="H109" s="120"/>
      <c r="I109" s="20">
        <f>сен.26!I109+окт.26!F109-окт.26!E109</f>
        <v>-1350</v>
      </c>
    </row>
    <row r="110" spans="1:9" x14ac:dyDescent="0.25">
      <c r="A110" s="23"/>
      <c r="B110" s="127">
        <v>105</v>
      </c>
      <c r="C110" s="67"/>
      <c r="D110" s="15"/>
      <c r="E110" s="20"/>
      <c r="F110" s="20"/>
      <c r="G110" s="121"/>
      <c r="H110" s="120"/>
      <c r="I110" s="20">
        <f>сен.26!I110+окт.26!F110-окт.26!E110</f>
        <v>-1350</v>
      </c>
    </row>
    <row r="111" spans="1:9" x14ac:dyDescent="0.25">
      <c r="A111" s="23"/>
      <c r="B111" s="127">
        <v>106</v>
      </c>
      <c r="C111" s="67"/>
      <c r="D111" s="15"/>
      <c r="E111" s="20"/>
      <c r="F111" s="20"/>
      <c r="G111" s="121"/>
      <c r="H111" s="120"/>
      <c r="I111" s="20">
        <f>сен.26!I111+окт.26!F111-окт.26!E111</f>
        <v>-10800</v>
      </c>
    </row>
    <row r="112" spans="1:9" x14ac:dyDescent="0.25">
      <c r="A112" s="23"/>
      <c r="B112" s="127" t="s">
        <v>37</v>
      </c>
      <c r="C112" s="67"/>
      <c r="D112" s="15"/>
      <c r="E112" s="20"/>
      <c r="F112" s="20"/>
      <c r="G112" s="121"/>
      <c r="H112" s="120"/>
      <c r="I112" s="20">
        <f>сен.26!I112+окт.26!F112-окт.26!E112</f>
        <v>-18900</v>
      </c>
    </row>
    <row r="113" spans="1:9" x14ac:dyDescent="0.25">
      <c r="A113" s="23"/>
      <c r="B113" s="127">
        <v>107</v>
      </c>
      <c r="C113" s="67"/>
      <c r="D113" s="15"/>
      <c r="E113" s="20"/>
      <c r="F113" s="20"/>
      <c r="G113" s="121"/>
      <c r="H113" s="120"/>
      <c r="I113" s="20">
        <f>сен.26!I113+окт.26!F113-окт.26!E113</f>
        <v>-2700</v>
      </c>
    </row>
    <row r="114" spans="1:9" x14ac:dyDescent="0.25">
      <c r="A114" s="23"/>
      <c r="B114" s="127">
        <v>108</v>
      </c>
      <c r="C114" s="67"/>
      <c r="D114" s="15"/>
      <c r="E114" s="20"/>
      <c r="F114" s="20"/>
      <c r="G114" s="121"/>
      <c r="H114" s="120"/>
      <c r="I114" s="20">
        <f>сен.26!I114+окт.26!F114-окт.26!E114</f>
        <v>0</v>
      </c>
    </row>
    <row r="115" spans="1:9" x14ac:dyDescent="0.25">
      <c r="A115" s="23"/>
      <c r="B115" s="127">
        <v>109</v>
      </c>
      <c r="C115" s="67"/>
      <c r="D115" s="15"/>
      <c r="E115" s="20"/>
      <c r="F115" s="20"/>
      <c r="G115" s="121"/>
      <c r="H115" s="120"/>
      <c r="I115" s="20">
        <f>сен.26!I115+окт.26!F115-окт.26!E115</f>
        <v>-18900</v>
      </c>
    </row>
    <row r="116" spans="1:9" x14ac:dyDescent="0.25">
      <c r="A116" s="19"/>
      <c r="B116" s="127">
        <v>110</v>
      </c>
      <c r="C116" s="67"/>
      <c r="D116" s="15"/>
      <c r="E116" s="20"/>
      <c r="F116" s="20"/>
      <c r="G116" s="121"/>
      <c r="H116" s="120"/>
      <c r="I116" s="20">
        <f>сен.26!I116+окт.26!F116-окт.26!E116</f>
        <v>-2700</v>
      </c>
    </row>
    <row r="117" spans="1:9" x14ac:dyDescent="0.25">
      <c r="A117" s="19"/>
      <c r="B117" s="127">
        <v>111</v>
      </c>
      <c r="C117" s="67"/>
      <c r="D117" s="15"/>
      <c r="E117" s="20"/>
      <c r="F117" s="20"/>
      <c r="G117" s="121"/>
      <c r="H117" s="120"/>
      <c r="I117" s="20">
        <f>сен.26!I117+окт.26!F117-окт.26!E117</f>
        <v>1350</v>
      </c>
    </row>
    <row r="118" spans="1:9" x14ac:dyDescent="0.25">
      <c r="A118" s="19"/>
      <c r="B118" s="127">
        <v>112</v>
      </c>
      <c r="C118" s="67"/>
      <c r="D118" s="15"/>
      <c r="E118" s="20"/>
      <c r="F118" s="20"/>
      <c r="G118" s="121"/>
      <c r="H118" s="120"/>
      <c r="I118" s="20">
        <f>сен.26!I118+окт.26!F118-окт.26!E118</f>
        <v>0</v>
      </c>
    </row>
    <row r="119" spans="1:9" x14ac:dyDescent="0.25">
      <c r="A119" s="19"/>
      <c r="B119" s="127" t="s">
        <v>39</v>
      </c>
      <c r="C119" s="67"/>
      <c r="D119" s="15"/>
      <c r="E119" s="20"/>
      <c r="F119" s="20"/>
      <c r="G119" s="121"/>
      <c r="H119" s="120"/>
      <c r="I119" s="20">
        <f>сен.26!I119+окт.26!F119-окт.26!E119</f>
        <v>0</v>
      </c>
    </row>
    <row r="120" spans="1:9" x14ac:dyDescent="0.25">
      <c r="A120" s="19"/>
      <c r="B120" s="127">
        <v>113</v>
      </c>
      <c r="C120" s="67"/>
      <c r="D120" s="15"/>
      <c r="E120" s="20"/>
      <c r="F120" s="20"/>
      <c r="G120" s="121"/>
      <c r="H120" s="120"/>
      <c r="I120" s="20">
        <f>сен.26!I120+окт.26!F120-окт.26!E120</f>
        <v>-2700</v>
      </c>
    </row>
    <row r="121" spans="1:9" x14ac:dyDescent="0.25">
      <c r="A121" s="23"/>
      <c r="B121" s="127">
        <v>114</v>
      </c>
      <c r="C121" s="67"/>
      <c r="D121" s="15"/>
      <c r="E121" s="20"/>
      <c r="F121" s="20"/>
      <c r="G121" s="121"/>
      <c r="H121" s="120"/>
      <c r="I121" s="20">
        <f>сен.26!I121+окт.26!F121-окт.26!E121</f>
        <v>-18900</v>
      </c>
    </row>
    <row r="122" spans="1:9" x14ac:dyDescent="0.25">
      <c r="A122" s="23"/>
      <c r="B122" s="127" t="s">
        <v>40</v>
      </c>
      <c r="C122" s="67"/>
      <c r="D122" s="15"/>
      <c r="E122" s="20"/>
      <c r="F122" s="20"/>
      <c r="G122" s="121"/>
      <c r="H122" s="120"/>
      <c r="I122" s="20">
        <f>сен.26!I122+окт.26!F122-окт.26!E122</f>
        <v>-2700</v>
      </c>
    </row>
    <row r="123" spans="1:9" x14ac:dyDescent="0.25">
      <c r="A123" s="23"/>
      <c r="B123" s="127">
        <v>117</v>
      </c>
      <c r="C123" s="67"/>
      <c r="D123" s="15"/>
      <c r="E123" s="20"/>
      <c r="F123" s="20"/>
      <c r="G123" s="121"/>
      <c r="H123" s="120"/>
      <c r="I123" s="20">
        <f>сен.26!I123+окт.26!F123-окт.26!E123</f>
        <v>500</v>
      </c>
    </row>
    <row r="124" spans="1:9" x14ac:dyDescent="0.25">
      <c r="A124" s="23"/>
      <c r="B124" s="127">
        <v>118</v>
      </c>
      <c r="C124" s="67"/>
      <c r="D124" s="15"/>
      <c r="E124" s="20"/>
      <c r="F124" s="20"/>
      <c r="G124" s="121"/>
      <c r="H124" s="120"/>
      <c r="I124" s="20">
        <f>сен.26!I124+окт.26!F124-окт.26!E124</f>
        <v>-3900</v>
      </c>
    </row>
    <row r="125" spans="1:9" x14ac:dyDescent="0.25">
      <c r="A125" s="23"/>
      <c r="B125" s="127">
        <f>B124+1</f>
        <v>119</v>
      </c>
      <c r="C125" s="67"/>
      <c r="D125" s="15"/>
      <c r="E125" s="20"/>
      <c r="F125" s="20"/>
      <c r="G125" s="121"/>
      <c r="H125" s="120"/>
      <c r="I125" s="20">
        <f>сен.26!I125+окт.26!F125-окт.26!E125</f>
        <v>0</v>
      </c>
    </row>
    <row r="126" spans="1:9" x14ac:dyDescent="0.25">
      <c r="A126" s="23"/>
      <c r="B126" s="127">
        <f t="shared" ref="B126:B132" si="0">B125+1</f>
        <v>120</v>
      </c>
      <c r="C126" s="61"/>
      <c r="D126" s="15"/>
      <c r="E126" s="20"/>
      <c r="F126" s="20"/>
      <c r="G126" s="121"/>
      <c r="H126" s="120"/>
      <c r="I126" s="20">
        <f>сен.26!I126+окт.26!F126-окт.26!E126</f>
        <v>1600</v>
      </c>
    </row>
    <row r="127" spans="1:9" x14ac:dyDescent="0.25">
      <c r="A127" s="23"/>
      <c r="B127" s="127">
        <f t="shared" si="0"/>
        <v>121</v>
      </c>
      <c r="C127" s="67"/>
      <c r="D127" s="15"/>
      <c r="E127" s="20"/>
      <c r="F127" s="20"/>
      <c r="G127" s="121"/>
      <c r="H127" s="120"/>
      <c r="I127" s="20">
        <f>сен.26!I127+окт.26!F127-окт.26!E127</f>
        <v>1350</v>
      </c>
    </row>
    <row r="128" spans="1:9" x14ac:dyDescent="0.25">
      <c r="A128" s="23"/>
      <c r="B128" s="127">
        <f t="shared" si="0"/>
        <v>122</v>
      </c>
      <c r="C128" s="67"/>
      <c r="D128" s="15"/>
      <c r="E128" s="20"/>
      <c r="F128" s="20"/>
      <c r="G128" s="121"/>
      <c r="H128" s="120"/>
      <c r="I128" s="20">
        <f>сен.26!I128+окт.26!F128-окт.26!E128</f>
        <v>-6750</v>
      </c>
    </row>
    <row r="129" spans="1:9" x14ac:dyDescent="0.25">
      <c r="A129" s="23"/>
      <c r="B129" s="127">
        <f t="shared" si="0"/>
        <v>123</v>
      </c>
      <c r="C129" s="67"/>
      <c r="D129" s="15"/>
      <c r="E129" s="20"/>
      <c r="F129" s="20"/>
      <c r="G129" s="121"/>
      <c r="H129" s="120"/>
      <c r="I129" s="20">
        <f>сен.26!I129+окт.26!F129-окт.26!E129</f>
        <v>0</v>
      </c>
    </row>
    <row r="130" spans="1:9" x14ac:dyDescent="0.25">
      <c r="A130" s="23"/>
      <c r="B130" s="127">
        <f>B129+1</f>
        <v>124</v>
      </c>
      <c r="C130" s="67"/>
      <c r="D130" s="15"/>
      <c r="E130" s="20"/>
      <c r="F130" s="20"/>
      <c r="G130" s="121"/>
      <c r="H130" s="120"/>
      <c r="I130" s="20">
        <f>сен.26!I130+окт.26!F130-окт.26!E130</f>
        <v>-4050</v>
      </c>
    </row>
    <row r="131" spans="1:9" x14ac:dyDescent="0.25">
      <c r="A131" s="23"/>
      <c r="B131" s="127">
        <f t="shared" si="0"/>
        <v>125</v>
      </c>
      <c r="C131" s="67"/>
      <c r="D131" s="15"/>
      <c r="E131" s="20"/>
      <c r="F131" s="20"/>
      <c r="G131" s="121"/>
      <c r="H131" s="120"/>
      <c r="I131" s="20">
        <f>сен.26!I131+окт.26!F131-окт.26!E131</f>
        <v>-8100</v>
      </c>
    </row>
    <row r="132" spans="1:9" x14ac:dyDescent="0.25">
      <c r="A132" s="23"/>
      <c r="B132" s="127">
        <f t="shared" si="0"/>
        <v>126</v>
      </c>
      <c r="C132" s="67"/>
      <c r="D132" s="15"/>
      <c r="E132" s="20"/>
      <c r="F132" s="20"/>
      <c r="G132" s="121"/>
      <c r="H132" s="120"/>
      <c r="I132" s="20">
        <f>сен.26!I132+окт.26!F132-окт.26!E132</f>
        <v>-18900</v>
      </c>
    </row>
    <row r="133" spans="1:9" x14ac:dyDescent="0.25">
      <c r="A133" s="23"/>
      <c r="B133" s="127">
        <v>127</v>
      </c>
      <c r="C133" s="67"/>
      <c r="D133" s="15"/>
      <c r="E133" s="20"/>
      <c r="F133" s="20"/>
      <c r="G133" s="121"/>
      <c r="H133" s="120"/>
      <c r="I133" s="20">
        <f>сен.26!I133+окт.26!F133-окт.26!E133</f>
        <v>-18900</v>
      </c>
    </row>
    <row r="134" spans="1:9" x14ac:dyDescent="0.25">
      <c r="A134" s="23"/>
      <c r="B134" s="127" t="s">
        <v>42</v>
      </c>
      <c r="C134" s="67"/>
      <c r="D134" s="15"/>
      <c r="E134" s="20"/>
      <c r="F134" s="20"/>
      <c r="G134" s="121"/>
      <c r="H134" s="120"/>
      <c r="I134" s="20">
        <f>сен.26!I134+окт.26!F134-окт.26!E134</f>
        <v>2950</v>
      </c>
    </row>
    <row r="135" spans="1:9" x14ac:dyDescent="0.25">
      <c r="A135" s="23"/>
      <c r="B135" s="127" t="s">
        <v>43</v>
      </c>
      <c r="C135" s="67"/>
      <c r="D135" s="15"/>
      <c r="E135" s="20"/>
      <c r="F135" s="20"/>
      <c r="G135" s="121"/>
      <c r="H135" s="120"/>
      <c r="I135" s="20">
        <f>сен.26!I135+окт.26!F135-окт.26!E135</f>
        <v>2700</v>
      </c>
    </row>
    <row r="136" spans="1:9" x14ac:dyDescent="0.25">
      <c r="A136" s="23"/>
      <c r="B136" s="127">
        <v>129</v>
      </c>
      <c r="C136" s="67"/>
      <c r="D136" s="15"/>
      <c r="E136" s="20"/>
      <c r="F136" s="20"/>
      <c r="G136" s="121"/>
      <c r="H136" s="120"/>
      <c r="I136" s="20">
        <f>сен.26!I136+окт.26!F136-окт.26!E136</f>
        <v>-18900</v>
      </c>
    </row>
    <row r="137" spans="1:9" x14ac:dyDescent="0.25">
      <c r="A137" s="23"/>
      <c r="B137" s="127">
        <f>B136+1</f>
        <v>130</v>
      </c>
      <c r="C137" s="67"/>
      <c r="D137" s="15"/>
      <c r="E137" s="20"/>
      <c r="F137" s="20"/>
      <c r="G137" s="121"/>
      <c r="H137" s="120"/>
      <c r="I137" s="20">
        <f>сен.26!I137+окт.26!F137-окт.26!E137</f>
        <v>-2900</v>
      </c>
    </row>
    <row r="138" spans="1:9" x14ac:dyDescent="0.25">
      <c r="A138" s="23"/>
      <c r="B138" s="127">
        <f t="shared" ref="B138:B144" si="1">B137+1</f>
        <v>131</v>
      </c>
      <c r="C138" s="67"/>
      <c r="D138" s="15"/>
      <c r="E138" s="20"/>
      <c r="F138" s="20"/>
      <c r="G138" s="121"/>
      <c r="H138" s="120"/>
      <c r="I138" s="20">
        <f>сен.26!I138+окт.26!F138-окт.26!E138</f>
        <v>-2700</v>
      </c>
    </row>
    <row r="139" spans="1:9" x14ac:dyDescent="0.25">
      <c r="A139" s="23"/>
      <c r="B139" s="127">
        <f t="shared" si="1"/>
        <v>132</v>
      </c>
      <c r="C139" s="67"/>
      <c r="D139" s="15"/>
      <c r="E139" s="20"/>
      <c r="F139" s="20"/>
      <c r="G139" s="121"/>
      <c r="H139" s="120"/>
      <c r="I139" s="20">
        <f>сен.26!I139+окт.26!F139-окт.26!E139</f>
        <v>-2700</v>
      </c>
    </row>
    <row r="140" spans="1:9" x14ac:dyDescent="0.25">
      <c r="A140" s="23"/>
      <c r="B140" s="127">
        <f t="shared" si="1"/>
        <v>133</v>
      </c>
      <c r="C140" s="67"/>
      <c r="D140" s="15"/>
      <c r="E140" s="20"/>
      <c r="F140" s="20"/>
      <c r="G140" s="121"/>
      <c r="H140" s="120"/>
      <c r="I140" s="20">
        <f>сен.26!I140+окт.26!F140-окт.26!E140</f>
        <v>-2700</v>
      </c>
    </row>
    <row r="141" spans="1:9" x14ac:dyDescent="0.25">
      <c r="A141" s="23"/>
      <c r="B141" s="127">
        <f t="shared" si="1"/>
        <v>134</v>
      </c>
      <c r="C141" s="67"/>
      <c r="D141" s="15"/>
      <c r="E141" s="20"/>
      <c r="F141" s="20"/>
      <c r="G141" s="121"/>
      <c r="H141" s="120"/>
      <c r="I141" s="20">
        <f>сен.26!I141+окт.26!F141-окт.26!E141</f>
        <v>0</v>
      </c>
    </row>
    <row r="142" spans="1:9" x14ac:dyDescent="0.25">
      <c r="A142" s="23"/>
      <c r="B142" s="127">
        <f t="shared" si="1"/>
        <v>135</v>
      </c>
      <c r="C142" s="67"/>
      <c r="D142" s="15"/>
      <c r="E142" s="20"/>
      <c r="F142" s="20"/>
      <c r="G142" s="121"/>
      <c r="H142" s="120"/>
      <c r="I142" s="20">
        <f>сен.26!I142+окт.26!F142-окт.26!E142</f>
        <v>0</v>
      </c>
    </row>
    <row r="143" spans="1:9" x14ac:dyDescent="0.25">
      <c r="A143" s="23"/>
      <c r="B143" s="127">
        <f t="shared" si="1"/>
        <v>136</v>
      </c>
      <c r="C143" s="67"/>
      <c r="D143" s="15"/>
      <c r="E143" s="20"/>
      <c r="F143" s="20"/>
      <c r="G143" s="121"/>
      <c r="H143" s="120"/>
      <c r="I143" s="20">
        <f>сен.26!I143+окт.26!F143-окт.26!E143</f>
        <v>3650</v>
      </c>
    </row>
    <row r="144" spans="1:9" x14ac:dyDescent="0.25">
      <c r="A144" s="23"/>
      <c r="B144" s="127">
        <f t="shared" si="1"/>
        <v>137</v>
      </c>
      <c r="C144" s="67"/>
      <c r="D144" s="15"/>
      <c r="E144" s="20"/>
      <c r="F144" s="20"/>
      <c r="G144" s="121"/>
      <c r="H144" s="120"/>
      <c r="I144" s="20">
        <f>сен.26!I144+окт.26!F144-окт.26!E144</f>
        <v>-4050</v>
      </c>
    </row>
    <row r="145" spans="1:9" x14ac:dyDescent="0.25">
      <c r="A145" s="23"/>
      <c r="B145" s="127" t="s">
        <v>44</v>
      </c>
      <c r="C145" s="67"/>
      <c r="D145" s="15"/>
      <c r="E145" s="20"/>
      <c r="F145" s="20"/>
      <c r="G145" s="121"/>
      <c r="H145" s="120"/>
      <c r="I145" s="20">
        <f>сен.26!I145+окт.26!F145-окт.26!E145</f>
        <v>-3900</v>
      </c>
    </row>
    <row r="146" spans="1:9" x14ac:dyDescent="0.25">
      <c r="A146" s="19"/>
      <c r="B146" s="127">
        <v>140</v>
      </c>
      <c r="C146" s="67"/>
      <c r="D146" s="15"/>
      <c r="E146" s="20"/>
      <c r="F146" s="20"/>
      <c r="G146" s="121"/>
      <c r="H146" s="120"/>
      <c r="I146" s="20">
        <f>сен.26!I146+окт.26!F146-окт.26!E146</f>
        <v>8100</v>
      </c>
    </row>
    <row r="147" spans="1:9" x14ac:dyDescent="0.25">
      <c r="A147" s="19"/>
      <c r="B147" s="127">
        <v>141</v>
      </c>
      <c r="C147" s="67"/>
      <c r="D147" s="15"/>
      <c r="E147" s="20"/>
      <c r="F147" s="20"/>
      <c r="G147" s="121"/>
      <c r="H147" s="120"/>
      <c r="I147" s="20">
        <f>сен.26!I147+окт.26!F147-окт.26!E147</f>
        <v>-1350</v>
      </c>
    </row>
    <row r="148" spans="1:9" x14ac:dyDescent="0.25">
      <c r="A148" s="19"/>
      <c r="B148" s="127">
        <v>142</v>
      </c>
      <c r="C148" s="67"/>
      <c r="D148" s="15"/>
      <c r="E148" s="20"/>
      <c r="F148" s="20"/>
      <c r="G148" s="121"/>
      <c r="H148" s="120"/>
      <c r="I148" s="20">
        <f>сен.26!I148+окт.26!F148-окт.26!E148</f>
        <v>-18900</v>
      </c>
    </row>
    <row r="149" spans="1:9" x14ac:dyDescent="0.25">
      <c r="A149" s="23"/>
      <c r="B149" s="127">
        <v>143</v>
      </c>
      <c r="C149" s="67"/>
      <c r="D149" s="15"/>
      <c r="E149" s="20"/>
      <c r="F149" s="20"/>
      <c r="G149" s="121"/>
      <c r="H149" s="120"/>
      <c r="I149" s="20">
        <f>сен.26!I149+окт.26!F149-окт.26!E149</f>
        <v>-1350</v>
      </c>
    </row>
    <row r="150" spans="1:9" x14ac:dyDescent="0.25">
      <c r="A150" s="23"/>
      <c r="B150" s="127">
        <v>144</v>
      </c>
      <c r="C150" s="67"/>
      <c r="D150" s="15"/>
      <c r="E150" s="20"/>
      <c r="F150" s="20"/>
      <c r="G150" s="121"/>
      <c r="H150" s="120"/>
      <c r="I150" s="20">
        <f>сен.26!I150+окт.26!F150-окт.26!E150</f>
        <v>-18900</v>
      </c>
    </row>
    <row r="151" spans="1:9" x14ac:dyDescent="0.25">
      <c r="A151" s="23"/>
      <c r="B151" s="127">
        <f>B150+1</f>
        <v>145</v>
      </c>
      <c r="C151" s="67"/>
      <c r="D151" s="15"/>
      <c r="E151" s="20"/>
      <c r="F151" s="20"/>
      <c r="G151" s="121"/>
      <c r="H151" s="120"/>
      <c r="I151" s="20">
        <f>сен.26!I151+окт.26!F151-окт.26!E151</f>
        <v>-18900</v>
      </c>
    </row>
    <row r="152" spans="1:9" x14ac:dyDescent="0.25">
      <c r="A152" s="23"/>
      <c r="B152" s="127">
        <f t="shared" ref="B152:B177" si="2">B151+1</f>
        <v>146</v>
      </c>
      <c r="C152" s="67"/>
      <c r="D152" s="15"/>
      <c r="E152" s="20"/>
      <c r="F152" s="20"/>
      <c r="G152" s="121"/>
      <c r="H152" s="120"/>
      <c r="I152" s="20">
        <f>сен.26!I152+окт.26!F152-окт.26!E152</f>
        <v>-8900</v>
      </c>
    </row>
    <row r="153" spans="1:9" x14ac:dyDescent="0.25">
      <c r="A153" s="23"/>
      <c r="B153" s="127">
        <f t="shared" si="2"/>
        <v>147</v>
      </c>
      <c r="C153" s="73"/>
      <c r="D153" s="15"/>
      <c r="E153" s="20"/>
      <c r="F153" s="20"/>
      <c r="G153" s="121"/>
      <c r="H153" s="120"/>
      <c r="I153" s="20">
        <f>сен.26!I153+окт.26!F153-окт.26!E153</f>
        <v>-18900</v>
      </c>
    </row>
    <row r="154" spans="1:9" x14ac:dyDescent="0.25">
      <c r="A154" s="23"/>
      <c r="B154" s="127">
        <f t="shared" si="2"/>
        <v>148</v>
      </c>
      <c r="C154" s="72"/>
      <c r="D154" s="15"/>
      <c r="E154" s="20"/>
      <c r="F154" s="20"/>
      <c r="G154" s="121"/>
      <c r="H154" s="120"/>
      <c r="I154" s="20">
        <f>сен.26!I154+окт.26!F154-окт.26!E154</f>
        <v>0</v>
      </c>
    </row>
    <row r="155" spans="1:9" x14ac:dyDescent="0.25">
      <c r="A155" s="23"/>
      <c r="B155" s="127">
        <f t="shared" si="2"/>
        <v>149</v>
      </c>
      <c r="C155" s="72"/>
      <c r="D155" s="15"/>
      <c r="E155" s="20"/>
      <c r="F155" s="20"/>
      <c r="G155" s="121"/>
      <c r="H155" s="120"/>
      <c r="I155" s="20">
        <f>сен.26!I155+окт.26!F155-окт.26!E155</f>
        <v>0</v>
      </c>
    </row>
    <row r="156" spans="1:9" x14ac:dyDescent="0.25">
      <c r="A156" s="23"/>
      <c r="B156" s="127">
        <f t="shared" si="2"/>
        <v>150</v>
      </c>
      <c r="C156" s="67"/>
      <c r="D156" s="15"/>
      <c r="E156" s="20"/>
      <c r="F156" s="20"/>
      <c r="G156" s="121"/>
      <c r="H156" s="120"/>
      <c r="I156" s="20">
        <f>сен.26!I156+окт.26!F156-окт.26!E156</f>
        <v>0</v>
      </c>
    </row>
    <row r="157" spans="1:9" x14ac:dyDescent="0.25">
      <c r="A157" s="23"/>
      <c r="B157" s="127">
        <f t="shared" si="2"/>
        <v>151</v>
      </c>
      <c r="C157" s="67"/>
      <c r="D157" s="15"/>
      <c r="E157" s="20"/>
      <c r="F157" s="20"/>
      <c r="G157" s="121"/>
      <c r="H157" s="120"/>
      <c r="I157" s="20">
        <f>сен.26!I157+окт.26!F157-окт.26!E157</f>
        <v>17600</v>
      </c>
    </row>
    <row r="158" spans="1:9" x14ac:dyDescent="0.25">
      <c r="A158" s="23"/>
      <c r="B158" s="127">
        <f t="shared" si="2"/>
        <v>152</v>
      </c>
      <c r="C158" s="70"/>
      <c r="D158" s="15"/>
      <c r="E158" s="20"/>
      <c r="F158" s="20"/>
      <c r="G158" s="121"/>
      <c r="H158" s="120"/>
      <c r="I158" s="20">
        <f>сен.26!I158+окт.26!F158-окт.26!E158</f>
        <v>-8850</v>
      </c>
    </row>
    <row r="159" spans="1:9" x14ac:dyDescent="0.25">
      <c r="A159" s="23"/>
      <c r="B159" s="127">
        <f t="shared" si="2"/>
        <v>153</v>
      </c>
      <c r="C159" s="170" t="s">
        <v>933</v>
      </c>
      <c r="D159" s="15"/>
      <c r="E159" s="20"/>
      <c r="F159" s="20"/>
      <c r="G159" s="121"/>
      <c r="H159" s="120"/>
      <c r="I159" s="20">
        <f>сен.26!I159+окт.26!F159-окт.26!E159</f>
        <v>0</v>
      </c>
    </row>
    <row r="160" spans="1:9" x14ac:dyDescent="0.25">
      <c r="A160" s="23"/>
      <c r="B160" s="127">
        <f t="shared" si="2"/>
        <v>154</v>
      </c>
      <c r="C160" s="171"/>
      <c r="D160" s="15"/>
      <c r="E160" s="20"/>
      <c r="F160" s="20"/>
      <c r="G160" s="121"/>
      <c r="H160" s="120"/>
      <c r="I160" s="20">
        <f>сен.26!I160+окт.26!F160-окт.26!E160</f>
        <v>-4100</v>
      </c>
    </row>
    <row r="161" spans="1:9" x14ac:dyDescent="0.25">
      <c r="A161" s="23"/>
      <c r="B161" s="127">
        <f t="shared" si="2"/>
        <v>155</v>
      </c>
      <c r="C161" s="63"/>
      <c r="D161" s="15"/>
      <c r="E161" s="20"/>
      <c r="F161" s="20"/>
      <c r="G161" s="121"/>
      <c r="H161" s="120"/>
      <c r="I161" s="20">
        <f>сен.26!I161+окт.26!F161-окт.26!E161</f>
        <v>17600</v>
      </c>
    </row>
    <row r="162" spans="1:9" x14ac:dyDescent="0.25">
      <c r="A162" s="23"/>
      <c r="B162" s="127">
        <f t="shared" si="2"/>
        <v>156</v>
      </c>
      <c r="C162" s="63"/>
      <c r="D162" s="15"/>
      <c r="E162" s="20"/>
      <c r="F162" s="20"/>
      <c r="G162" s="121"/>
      <c r="H162" s="120"/>
      <c r="I162" s="20">
        <f>сен.26!I162+окт.26!F162-окт.26!E162</f>
        <v>-5400</v>
      </c>
    </row>
    <row r="163" spans="1:9" x14ac:dyDescent="0.25">
      <c r="A163" s="23"/>
      <c r="B163" s="127">
        <f t="shared" si="2"/>
        <v>157</v>
      </c>
      <c r="C163" s="63"/>
      <c r="D163" s="15"/>
      <c r="E163" s="20"/>
      <c r="F163" s="20"/>
      <c r="G163" s="121"/>
      <c r="H163" s="120"/>
      <c r="I163" s="20">
        <f>сен.26!I163+окт.26!F163-окт.26!E163</f>
        <v>8100</v>
      </c>
    </row>
    <row r="164" spans="1:9" x14ac:dyDescent="0.25">
      <c r="A164" s="23"/>
      <c r="B164" s="127">
        <f t="shared" si="2"/>
        <v>158</v>
      </c>
      <c r="C164" s="63"/>
      <c r="D164" s="15"/>
      <c r="E164" s="20"/>
      <c r="F164" s="20"/>
      <c r="G164" s="121"/>
      <c r="H164" s="120"/>
      <c r="I164" s="20">
        <f>сен.26!I164+окт.26!F164-окт.26!E164</f>
        <v>-1350</v>
      </c>
    </row>
    <row r="165" spans="1:9" x14ac:dyDescent="0.25">
      <c r="A165" s="23"/>
      <c r="B165" s="127">
        <f t="shared" si="2"/>
        <v>159</v>
      </c>
      <c r="C165" s="63"/>
      <c r="D165" s="15"/>
      <c r="E165" s="20"/>
      <c r="F165" s="20"/>
      <c r="G165" s="121"/>
      <c r="H165" s="120"/>
      <c r="I165" s="20">
        <f>сен.26!I165+окт.26!F165-окт.26!E165</f>
        <v>0</v>
      </c>
    </row>
    <row r="166" spans="1:9" x14ac:dyDescent="0.25">
      <c r="A166" s="23"/>
      <c r="B166" s="127">
        <f t="shared" si="2"/>
        <v>160</v>
      </c>
      <c r="C166" s="63"/>
      <c r="D166" s="15"/>
      <c r="E166" s="20"/>
      <c r="F166" s="20"/>
      <c r="G166" s="121"/>
      <c r="H166" s="120"/>
      <c r="I166" s="20">
        <f>сен.26!I166+окт.26!F166-окт.26!E166</f>
        <v>2100</v>
      </c>
    </row>
    <row r="167" spans="1:9" x14ac:dyDescent="0.25">
      <c r="A167" s="23"/>
      <c r="B167" s="127">
        <f t="shared" si="2"/>
        <v>161</v>
      </c>
      <c r="C167" s="63"/>
      <c r="D167" s="15"/>
      <c r="E167" s="20"/>
      <c r="F167" s="20"/>
      <c r="G167" s="121"/>
      <c r="H167" s="120"/>
      <c r="I167" s="20">
        <f>сен.26!I167+окт.26!F167-окт.26!E167</f>
        <v>0</v>
      </c>
    </row>
    <row r="168" spans="1:9" x14ac:dyDescent="0.25">
      <c r="A168" s="23"/>
      <c r="B168" s="127">
        <f t="shared" si="2"/>
        <v>162</v>
      </c>
      <c r="C168" s="63"/>
      <c r="D168" s="15"/>
      <c r="E168" s="20"/>
      <c r="F168" s="20"/>
      <c r="G168" s="121"/>
      <c r="H168" s="120"/>
      <c r="I168" s="20">
        <f>сен.26!I168+окт.26!F168-окт.26!E168</f>
        <v>-2700</v>
      </c>
    </row>
    <row r="169" spans="1:9" x14ac:dyDescent="0.25">
      <c r="A169" s="23"/>
      <c r="B169" s="127">
        <v>163</v>
      </c>
      <c r="C169" s="63"/>
      <c r="D169" s="15"/>
      <c r="E169" s="20"/>
      <c r="F169" s="20"/>
      <c r="G169" s="121"/>
      <c r="H169" s="120"/>
      <c r="I169" s="20">
        <f>сен.26!I169+окт.26!F169-окт.26!E169</f>
        <v>0</v>
      </c>
    </row>
    <row r="170" spans="1:9" x14ac:dyDescent="0.25">
      <c r="A170" s="23"/>
      <c r="B170" s="127">
        <v>164</v>
      </c>
      <c r="C170" s="73"/>
      <c r="D170" s="15"/>
      <c r="E170" s="20"/>
      <c r="F170" s="20"/>
      <c r="G170" s="121"/>
      <c r="H170" s="120"/>
      <c r="I170" s="20">
        <f>сен.26!I170+окт.26!F170-окт.26!E170</f>
        <v>0</v>
      </c>
    </row>
    <row r="171" spans="1:9" x14ac:dyDescent="0.25">
      <c r="A171" s="23"/>
      <c r="B171" s="127">
        <f t="shared" si="2"/>
        <v>165</v>
      </c>
      <c r="C171" s="73"/>
      <c r="D171" s="15"/>
      <c r="E171" s="20"/>
      <c r="F171" s="20"/>
      <c r="G171" s="121"/>
      <c r="H171" s="120"/>
      <c r="I171" s="20">
        <f>сен.26!I171+окт.26!F171-окт.26!E171</f>
        <v>0</v>
      </c>
    </row>
    <row r="172" spans="1:9" x14ac:dyDescent="0.25">
      <c r="A172" s="23"/>
      <c r="B172" s="127">
        <f t="shared" si="2"/>
        <v>166</v>
      </c>
      <c r="C172" s="73"/>
      <c r="D172" s="15"/>
      <c r="E172" s="20"/>
      <c r="F172" s="20"/>
      <c r="G172" s="121"/>
      <c r="H172" s="120"/>
      <c r="I172" s="20">
        <f>сен.26!I172+окт.26!F172-окт.26!E172</f>
        <v>0</v>
      </c>
    </row>
    <row r="173" spans="1:9" x14ac:dyDescent="0.25">
      <c r="A173" s="23"/>
      <c r="B173" s="127">
        <f t="shared" si="2"/>
        <v>167</v>
      </c>
      <c r="C173" s="63"/>
      <c r="D173" s="15"/>
      <c r="E173" s="20"/>
      <c r="F173" s="20"/>
      <c r="G173" s="121"/>
      <c r="H173" s="120"/>
      <c r="I173" s="20">
        <f>сен.26!I173+окт.26!F173-окт.26!E173</f>
        <v>-18900</v>
      </c>
    </row>
    <row r="174" spans="1:9" x14ac:dyDescent="0.25">
      <c r="A174" s="23"/>
      <c r="B174" s="127">
        <f t="shared" si="2"/>
        <v>168</v>
      </c>
      <c r="C174" s="63"/>
      <c r="D174" s="15"/>
      <c r="E174" s="20"/>
      <c r="F174" s="20"/>
      <c r="G174" s="121"/>
      <c r="H174" s="120"/>
      <c r="I174" s="20">
        <f>сен.26!I174+окт.26!F174-окт.26!E174</f>
        <v>-4050</v>
      </c>
    </row>
    <row r="175" spans="1:9" x14ac:dyDescent="0.25">
      <c r="A175" s="23"/>
      <c r="B175" s="127">
        <f t="shared" si="2"/>
        <v>169</v>
      </c>
      <c r="C175" s="63"/>
      <c r="D175" s="15"/>
      <c r="E175" s="20"/>
      <c r="F175" s="20"/>
      <c r="G175" s="121"/>
      <c r="H175" s="120"/>
      <c r="I175" s="20">
        <f>сен.26!I175+окт.26!F175-окт.26!E175</f>
        <v>-2700</v>
      </c>
    </row>
    <row r="176" spans="1:9" x14ac:dyDescent="0.25">
      <c r="A176" s="23"/>
      <c r="B176" s="127">
        <f t="shared" si="2"/>
        <v>170</v>
      </c>
      <c r="C176" s="63"/>
      <c r="D176" s="15"/>
      <c r="E176" s="20"/>
      <c r="F176" s="20"/>
      <c r="G176" s="121"/>
      <c r="H176" s="120"/>
      <c r="I176" s="20">
        <f>сен.26!I176+окт.26!F176-окт.26!E176</f>
        <v>-2700</v>
      </c>
    </row>
    <row r="177" spans="1:9" x14ac:dyDescent="0.25">
      <c r="A177" s="23"/>
      <c r="B177" s="127">
        <f t="shared" si="2"/>
        <v>171</v>
      </c>
      <c r="C177" s="63"/>
      <c r="D177" s="15"/>
      <c r="E177" s="20"/>
      <c r="F177" s="20"/>
      <c r="G177" s="121"/>
      <c r="H177" s="120"/>
      <c r="I177" s="20">
        <f>сен.26!I177+окт.26!F177-окт.26!E177</f>
        <v>5400</v>
      </c>
    </row>
    <row r="178" spans="1:9" x14ac:dyDescent="0.25">
      <c r="A178" s="23"/>
      <c r="B178" s="127">
        <v>172</v>
      </c>
      <c r="C178" s="63"/>
      <c r="D178" s="15"/>
      <c r="E178" s="20"/>
      <c r="F178" s="20"/>
      <c r="G178" s="121"/>
      <c r="H178" s="120"/>
      <c r="I178" s="20">
        <f>сен.26!I178+окт.26!F178-окт.26!E178</f>
        <v>6100</v>
      </c>
    </row>
    <row r="179" spans="1:9" x14ac:dyDescent="0.25">
      <c r="A179" s="23"/>
      <c r="B179" s="127">
        <v>173</v>
      </c>
      <c r="C179" s="63"/>
      <c r="D179" s="15"/>
      <c r="E179" s="20"/>
      <c r="F179" s="20"/>
      <c r="G179" s="121"/>
      <c r="H179" s="120"/>
      <c r="I179" s="20">
        <f>сен.26!I179+окт.26!F179-окт.26!E179</f>
        <v>-1350</v>
      </c>
    </row>
    <row r="180" spans="1:9" x14ac:dyDescent="0.25">
      <c r="A180" s="23"/>
      <c r="B180" s="127" t="s">
        <v>46</v>
      </c>
      <c r="C180" s="63"/>
      <c r="D180" s="15"/>
      <c r="E180" s="20"/>
      <c r="F180" s="20"/>
      <c r="G180" s="121"/>
      <c r="H180" s="120"/>
      <c r="I180" s="20">
        <f>сен.26!I180+окт.26!F180-окт.26!E180</f>
        <v>-37800</v>
      </c>
    </row>
    <row r="181" spans="1:9" x14ac:dyDescent="0.25">
      <c r="A181" s="19"/>
      <c r="B181" s="127">
        <v>175</v>
      </c>
      <c r="C181" s="63"/>
      <c r="D181" s="15"/>
      <c r="E181" s="20"/>
      <c r="F181" s="20"/>
      <c r="G181" s="121"/>
      <c r="H181" s="120"/>
      <c r="I181" s="20">
        <f>сен.26!I181+окт.26!F181-окт.26!E181</f>
        <v>-2700</v>
      </c>
    </row>
    <row r="182" spans="1:9" x14ac:dyDescent="0.25">
      <c r="A182" s="19"/>
      <c r="B182" s="127">
        <f>B181+1</f>
        <v>176</v>
      </c>
      <c r="C182" s="63"/>
      <c r="D182" s="15"/>
      <c r="E182" s="20"/>
      <c r="F182" s="20"/>
      <c r="G182" s="121"/>
      <c r="H182" s="120"/>
      <c r="I182" s="20">
        <f>сен.26!I182+окт.26!F182-окт.26!E182</f>
        <v>-13500</v>
      </c>
    </row>
    <row r="183" spans="1:9" x14ac:dyDescent="0.25">
      <c r="A183" s="19"/>
      <c r="B183" s="127">
        <f t="shared" ref="B183:B246" si="3">B182+1</f>
        <v>177</v>
      </c>
      <c r="C183" s="63"/>
      <c r="D183" s="15"/>
      <c r="E183" s="20"/>
      <c r="F183" s="20"/>
      <c r="G183" s="121"/>
      <c r="H183" s="120"/>
      <c r="I183" s="20">
        <f>сен.26!I183+окт.26!F183-окт.26!E183</f>
        <v>-2700</v>
      </c>
    </row>
    <row r="184" spans="1:9" x14ac:dyDescent="0.25">
      <c r="A184" s="19"/>
      <c r="B184" s="127">
        <f t="shared" si="3"/>
        <v>178</v>
      </c>
      <c r="C184" s="63"/>
      <c r="D184" s="15"/>
      <c r="E184" s="20"/>
      <c r="F184" s="20"/>
      <c r="G184" s="121"/>
      <c r="H184" s="120"/>
      <c r="I184" s="20">
        <f>сен.26!I184+окт.26!F184-окт.26!E184</f>
        <v>-2700</v>
      </c>
    </row>
    <row r="185" spans="1:9" x14ac:dyDescent="0.25">
      <c r="A185" s="19"/>
      <c r="B185" s="127">
        <f t="shared" si="3"/>
        <v>179</v>
      </c>
      <c r="C185" s="63"/>
      <c r="D185" s="15"/>
      <c r="E185" s="20"/>
      <c r="F185" s="20"/>
      <c r="G185" s="121"/>
      <c r="H185" s="120"/>
      <c r="I185" s="20">
        <f>сен.26!I185+окт.26!F185-окт.26!E185</f>
        <v>-4050</v>
      </c>
    </row>
    <row r="186" spans="1:9" x14ac:dyDescent="0.25">
      <c r="A186" s="19"/>
      <c r="B186" s="127">
        <f t="shared" si="3"/>
        <v>180</v>
      </c>
      <c r="C186" s="63"/>
      <c r="D186" s="15"/>
      <c r="E186" s="20"/>
      <c r="F186" s="20"/>
      <c r="G186" s="121"/>
      <c r="H186" s="120"/>
      <c r="I186" s="20">
        <f>сен.26!I186+окт.26!F186-окт.26!E186</f>
        <v>-4050</v>
      </c>
    </row>
    <row r="187" spans="1:9" x14ac:dyDescent="0.25">
      <c r="A187" s="19"/>
      <c r="B187" s="127">
        <f t="shared" si="3"/>
        <v>181</v>
      </c>
      <c r="C187" s="63"/>
      <c r="D187" s="15"/>
      <c r="E187" s="20"/>
      <c r="F187" s="20"/>
      <c r="G187" s="121"/>
      <c r="H187" s="120"/>
      <c r="I187" s="20">
        <f>сен.26!I187+окт.26!F187-окт.26!E187</f>
        <v>-5400</v>
      </c>
    </row>
    <row r="188" spans="1:9" x14ac:dyDescent="0.25">
      <c r="A188" s="19"/>
      <c r="B188" s="127">
        <f t="shared" si="3"/>
        <v>182</v>
      </c>
      <c r="C188" s="63"/>
      <c r="D188" s="15"/>
      <c r="E188" s="20"/>
      <c r="F188" s="20"/>
      <c r="G188" s="121"/>
      <c r="H188" s="120"/>
      <c r="I188" s="20">
        <f>сен.26!I188+окт.26!F188-окт.26!E188</f>
        <v>-5400</v>
      </c>
    </row>
    <row r="189" spans="1:9" x14ac:dyDescent="0.25">
      <c r="A189" s="19"/>
      <c r="B189" s="127">
        <f t="shared" si="3"/>
        <v>183</v>
      </c>
      <c r="C189" s="63"/>
      <c r="D189" s="15"/>
      <c r="E189" s="20"/>
      <c r="F189" s="20"/>
      <c r="G189" s="121"/>
      <c r="H189" s="120"/>
      <c r="I189" s="20">
        <f>сен.26!I189+окт.26!F189-окт.26!E189</f>
        <v>-4050</v>
      </c>
    </row>
    <row r="190" spans="1:9" x14ac:dyDescent="0.25">
      <c r="A190" s="19"/>
      <c r="B190" s="127">
        <f t="shared" si="3"/>
        <v>184</v>
      </c>
      <c r="C190" s="63"/>
      <c r="D190" s="15"/>
      <c r="E190" s="20"/>
      <c r="F190" s="20"/>
      <c r="G190" s="121"/>
      <c r="H190" s="120"/>
      <c r="I190" s="20">
        <f>сен.26!I190+окт.26!F190-окт.26!E190</f>
        <v>-12900</v>
      </c>
    </row>
    <row r="191" spans="1:9" x14ac:dyDescent="0.25">
      <c r="A191" s="19"/>
      <c r="B191" s="127">
        <f t="shared" si="3"/>
        <v>185</v>
      </c>
      <c r="C191" s="63"/>
      <c r="D191" s="15"/>
      <c r="E191" s="20"/>
      <c r="F191" s="20"/>
      <c r="G191" s="121"/>
      <c r="H191" s="120"/>
      <c r="I191" s="20">
        <f>сен.26!I191+окт.26!F191-окт.26!E191</f>
        <v>-18900</v>
      </c>
    </row>
    <row r="192" spans="1:9" x14ac:dyDescent="0.25">
      <c r="A192" s="19"/>
      <c r="B192" s="127">
        <f t="shared" si="3"/>
        <v>186</v>
      </c>
      <c r="C192" s="61"/>
      <c r="D192" s="15"/>
      <c r="E192" s="20"/>
      <c r="F192" s="20"/>
      <c r="G192" s="121"/>
      <c r="H192" s="120"/>
      <c r="I192" s="20">
        <f>сен.26!I192+окт.26!F192-окт.26!E192</f>
        <v>-18900</v>
      </c>
    </row>
    <row r="193" spans="1:9" x14ac:dyDescent="0.25">
      <c r="A193" s="19"/>
      <c r="B193" s="127">
        <f t="shared" si="3"/>
        <v>187</v>
      </c>
      <c r="C193" s="63"/>
      <c r="D193" s="15"/>
      <c r="E193" s="20"/>
      <c r="F193" s="20"/>
      <c r="G193" s="121"/>
      <c r="H193" s="120"/>
      <c r="I193" s="20">
        <f>сен.26!I193+окт.26!F193-окт.26!E193</f>
        <v>1350</v>
      </c>
    </row>
    <row r="194" spans="1:9" x14ac:dyDescent="0.25">
      <c r="A194" s="19"/>
      <c r="B194" s="127">
        <f t="shared" si="3"/>
        <v>188</v>
      </c>
      <c r="C194" s="63"/>
      <c r="D194" s="15"/>
      <c r="E194" s="20"/>
      <c r="F194" s="20"/>
      <c r="G194" s="121"/>
      <c r="H194" s="120"/>
      <c r="I194" s="20">
        <f>сен.26!I194+окт.26!F194-окт.26!E194</f>
        <v>-3900</v>
      </c>
    </row>
    <row r="195" spans="1:9" x14ac:dyDescent="0.25">
      <c r="A195" s="19"/>
      <c r="B195" s="127">
        <f t="shared" si="3"/>
        <v>189</v>
      </c>
      <c r="C195" s="63"/>
      <c r="D195" s="15"/>
      <c r="E195" s="20"/>
      <c r="F195" s="20"/>
      <c r="G195" s="121"/>
      <c r="H195" s="120"/>
      <c r="I195" s="20">
        <f>сен.26!I195+окт.26!F195-окт.26!E195</f>
        <v>-4050</v>
      </c>
    </row>
    <row r="196" spans="1:9" x14ac:dyDescent="0.25">
      <c r="A196" s="19"/>
      <c r="B196" s="127">
        <f t="shared" si="3"/>
        <v>190</v>
      </c>
      <c r="C196" s="67"/>
      <c r="D196" s="15"/>
      <c r="E196" s="20"/>
      <c r="F196" s="20"/>
      <c r="G196" s="121"/>
      <c r="H196" s="120"/>
      <c r="I196" s="20">
        <f>сен.26!I196+окт.26!F196-окт.26!E196</f>
        <v>0</v>
      </c>
    </row>
    <row r="197" spans="1:9" x14ac:dyDescent="0.25">
      <c r="A197" s="19"/>
      <c r="B197" s="127">
        <f t="shared" si="3"/>
        <v>191</v>
      </c>
      <c r="C197" s="63"/>
      <c r="D197" s="15"/>
      <c r="E197" s="20"/>
      <c r="F197" s="20"/>
      <c r="G197" s="121"/>
      <c r="H197" s="120"/>
      <c r="I197" s="20">
        <f>сен.26!I197+окт.26!F197-окт.26!E197</f>
        <v>-2700</v>
      </c>
    </row>
    <row r="198" spans="1:9" x14ac:dyDescent="0.25">
      <c r="A198" s="19"/>
      <c r="B198" s="127">
        <f t="shared" si="3"/>
        <v>192</v>
      </c>
      <c r="C198" s="63"/>
      <c r="D198" s="15"/>
      <c r="E198" s="20"/>
      <c r="F198" s="20"/>
      <c r="G198" s="121"/>
      <c r="H198" s="120"/>
      <c r="I198" s="20">
        <f>сен.26!I198+окт.26!F198-окт.26!E198</f>
        <v>-2400</v>
      </c>
    </row>
    <row r="199" spans="1:9" x14ac:dyDescent="0.25">
      <c r="A199" s="19"/>
      <c r="B199" s="127">
        <f t="shared" si="3"/>
        <v>193</v>
      </c>
      <c r="C199" s="63"/>
      <c r="D199" s="15"/>
      <c r="E199" s="20"/>
      <c r="F199" s="20"/>
      <c r="G199" s="121"/>
      <c r="H199" s="120"/>
      <c r="I199" s="20">
        <f>сен.26!I199+окт.26!F199-окт.26!E199</f>
        <v>-1350</v>
      </c>
    </row>
    <row r="200" spans="1:9" x14ac:dyDescent="0.25">
      <c r="A200" s="19"/>
      <c r="B200" s="127">
        <f t="shared" si="3"/>
        <v>194</v>
      </c>
      <c r="C200" s="63"/>
      <c r="D200" s="15"/>
      <c r="E200" s="20"/>
      <c r="F200" s="20"/>
      <c r="G200" s="121"/>
      <c r="H200" s="120"/>
      <c r="I200" s="20">
        <f>сен.26!I200+окт.26!F200-окт.26!E200</f>
        <v>-1350</v>
      </c>
    </row>
    <row r="201" spans="1:9" x14ac:dyDescent="0.25">
      <c r="A201" s="19"/>
      <c r="B201" s="127">
        <f t="shared" si="3"/>
        <v>195</v>
      </c>
      <c r="C201" s="63"/>
      <c r="D201" s="15"/>
      <c r="E201" s="20"/>
      <c r="F201" s="20"/>
      <c r="G201" s="121"/>
      <c r="H201" s="120"/>
      <c r="I201" s="20">
        <f>сен.26!I201+окт.26!F201-окт.26!E201</f>
        <v>0</v>
      </c>
    </row>
    <row r="202" spans="1:9" x14ac:dyDescent="0.25">
      <c r="A202" s="19"/>
      <c r="B202" s="127">
        <f t="shared" si="3"/>
        <v>196</v>
      </c>
      <c r="C202" s="63"/>
      <c r="D202" s="15"/>
      <c r="E202" s="20"/>
      <c r="F202" s="20"/>
      <c r="G202" s="121"/>
      <c r="H202" s="120"/>
      <c r="I202" s="20">
        <f>сен.26!I202+окт.26!F202-окт.26!E202</f>
        <v>-1350</v>
      </c>
    </row>
    <row r="203" spans="1:9" x14ac:dyDescent="0.25">
      <c r="A203" s="19"/>
      <c r="B203" s="127">
        <f t="shared" si="3"/>
        <v>197</v>
      </c>
      <c r="C203" s="63"/>
      <c r="D203" s="15"/>
      <c r="E203" s="20"/>
      <c r="F203" s="20"/>
      <c r="G203" s="121"/>
      <c r="H203" s="120"/>
      <c r="I203" s="20">
        <f>сен.26!I203+окт.26!F203-окт.26!E203</f>
        <v>-18900</v>
      </c>
    </row>
    <row r="204" spans="1:9" x14ac:dyDescent="0.25">
      <c r="A204" s="19"/>
      <c r="B204" s="127">
        <f t="shared" si="3"/>
        <v>198</v>
      </c>
      <c r="C204" s="63"/>
      <c r="D204" s="15"/>
      <c r="E204" s="20"/>
      <c r="F204" s="20"/>
      <c r="G204" s="121"/>
      <c r="H204" s="120"/>
      <c r="I204" s="20">
        <f>сен.26!I204+окт.26!F204-окт.26!E204</f>
        <v>-18900</v>
      </c>
    </row>
    <row r="205" spans="1:9" x14ac:dyDescent="0.25">
      <c r="A205" s="19"/>
      <c r="B205" s="127">
        <f t="shared" si="3"/>
        <v>199</v>
      </c>
      <c r="C205" s="63"/>
      <c r="D205" s="15"/>
      <c r="E205" s="20"/>
      <c r="F205" s="20"/>
      <c r="G205" s="121"/>
      <c r="H205" s="120"/>
      <c r="I205" s="20">
        <f>сен.26!I205+окт.26!F205-окт.26!E205</f>
        <v>0</v>
      </c>
    </row>
    <row r="206" spans="1:9" x14ac:dyDescent="0.25">
      <c r="A206" s="19"/>
      <c r="B206" s="127">
        <f t="shared" si="3"/>
        <v>200</v>
      </c>
      <c r="C206" s="63"/>
      <c r="D206" s="15"/>
      <c r="E206" s="20"/>
      <c r="F206" s="20"/>
      <c r="G206" s="121"/>
      <c r="H206" s="120"/>
      <c r="I206" s="20">
        <f>сен.26!I206+окт.26!F206-окт.26!E206</f>
        <v>0</v>
      </c>
    </row>
    <row r="207" spans="1:9" x14ac:dyDescent="0.25">
      <c r="A207" s="19"/>
      <c r="B207" s="127">
        <f t="shared" si="3"/>
        <v>201</v>
      </c>
      <c r="C207" s="63"/>
      <c r="D207" s="15"/>
      <c r="E207" s="20"/>
      <c r="F207" s="20"/>
      <c r="G207" s="121"/>
      <c r="H207" s="120"/>
      <c r="I207" s="20">
        <f>сен.26!I207+окт.26!F207-окт.26!E207</f>
        <v>-14850</v>
      </c>
    </row>
    <row r="208" spans="1:9" x14ac:dyDescent="0.25">
      <c r="A208" s="19"/>
      <c r="B208" s="127">
        <f t="shared" si="3"/>
        <v>202</v>
      </c>
      <c r="C208" s="63"/>
      <c r="D208" s="15"/>
      <c r="E208" s="20"/>
      <c r="F208" s="20"/>
      <c r="G208" s="121"/>
      <c r="H208" s="120"/>
      <c r="I208" s="20">
        <f>сен.26!I208+окт.26!F208-окт.26!E208</f>
        <v>-10850</v>
      </c>
    </row>
    <row r="209" spans="1:9" x14ac:dyDescent="0.25">
      <c r="A209" s="19"/>
      <c r="B209" s="127">
        <f t="shared" si="3"/>
        <v>203</v>
      </c>
      <c r="C209" s="63"/>
      <c r="D209" s="15"/>
      <c r="E209" s="20"/>
      <c r="F209" s="20"/>
      <c r="G209" s="121"/>
      <c r="H209" s="120"/>
      <c r="I209" s="20">
        <f>сен.26!I209+окт.26!F209-окт.26!E209</f>
        <v>-5400</v>
      </c>
    </row>
    <row r="210" spans="1:9" x14ac:dyDescent="0.25">
      <c r="A210" s="19"/>
      <c r="B210" s="127">
        <f>B209+1</f>
        <v>204</v>
      </c>
      <c r="C210" s="63"/>
      <c r="D210" s="15"/>
      <c r="E210" s="20"/>
      <c r="F210" s="20"/>
      <c r="G210" s="121"/>
      <c r="H210" s="120"/>
      <c r="I210" s="20">
        <f>сен.26!I210+окт.26!F210-окт.26!E210</f>
        <v>0</v>
      </c>
    </row>
    <row r="211" spans="1:9" x14ac:dyDescent="0.25">
      <c r="A211" s="19"/>
      <c r="B211" s="127">
        <f t="shared" si="3"/>
        <v>205</v>
      </c>
      <c r="C211" s="63"/>
      <c r="D211" s="15"/>
      <c r="E211" s="20"/>
      <c r="F211" s="20"/>
      <c r="G211" s="121"/>
      <c r="H211" s="120"/>
      <c r="I211" s="20">
        <f>сен.26!I211+окт.26!F211-окт.26!E211</f>
        <v>-13500</v>
      </c>
    </row>
    <row r="212" spans="1:9" x14ac:dyDescent="0.25">
      <c r="A212" s="19"/>
      <c r="B212" s="127">
        <f t="shared" si="3"/>
        <v>206</v>
      </c>
      <c r="C212" s="63"/>
      <c r="D212" s="15"/>
      <c r="E212" s="20"/>
      <c r="F212" s="20"/>
      <c r="G212" s="121"/>
      <c r="H212" s="120"/>
      <c r="I212" s="20">
        <f>сен.26!I212+окт.26!F212-окт.26!E212</f>
        <v>-13500</v>
      </c>
    </row>
    <row r="213" spans="1:9" x14ac:dyDescent="0.25">
      <c r="A213" s="19"/>
      <c r="B213" s="127">
        <f t="shared" si="3"/>
        <v>207</v>
      </c>
      <c r="C213" s="63"/>
      <c r="D213" s="15"/>
      <c r="E213" s="20"/>
      <c r="F213" s="20"/>
      <c r="G213" s="121"/>
      <c r="H213" s="120"/>
      <c r="I213" s="20">
        <f>сен.26!I213+окт.26!F213-окт.26!E213</f>
        <v>-18900</v>
      </c>
    </row>
    <row r="214" spans="1:9" x14ac:dyDescent="0.25">
      <c r="A214" s="19"/>
      <c r="B214" s="127">
        <f t="shared" si="3"/>
        <v>208</v>
      </c>
      <c r="C214" s="63"/>
      <c r="D214" s="15"/>
      <c r="E214" s="20"/>
      <c r="F214" s="20"/>
      <c r="G214" s="121"/>
      <c r="H214" s="120"/>
      <c r="I214" s="20">
        <f>сен.26!I214+окт.26!F214-окт.26!E214</f>
        <v>-2700</v>
      </c>
    </row>
    <row r="215" spans="1:9" x14ac:dyDescent="0.25">
      <c r="A215" s="19"/>
      <c r="B215" s="127">
        <f t="shared" si="3"/>
        <v>209</v>
      </c>
      <c r="C215" s="63"/>
      <c r="D215" s="15"/>
      <c r="E215" s="20"/>
      <c r="F215" s="20"/>
      <c r="G215" s="121"/>
      <c r="H215" s="120"/>
      <c r="I215" s="20">
        <f>сен.26!I215+окт.26!F215-окт.26!E215</f>
        <v>-2700</v>
      </c>
    </row>
    <row r="216" spans="1:9" x14ac:dyDescent="0.25">
      <c r="A216" s="19"/>
      <c r="B216" s="127">
        <f t="shared" si="3"/>
        <v>210</v>
      </c>
      <c r="C216" s="63"/>
      <c r="D216" s="15"/>
      <c r="E216" s="20"/>
      <c r="F216" s="20"/>
      <c r="G216" s="121"/>
      <c r="H216" s="120"/>
      <c r="I216" s="20">
        <f>сен.26!I216+окт.26!F216-окт.26!E216</f>
        <v>25650</v>
      </c>
    </row>
    <row r="217" spans="1:9" x14ac:dyDescent="0.25">
      <c r="A217" s="19"/>
      <c r="B217" s="127">
        <f t="shared" si="3"/>
        <v>211</v>
      </c>
      <c r="C217" s="63"/>
      <c r="D217" s="15"/>
      <c r="E217" s="20"/>
      <c r="F217" s="20"/>
      <c r="G217" s="121"/>
      <c r="H217" s="120"/>
      <c r="I217" s="20">
        <f>сен.26!I217+окт.26!F217-окт.26!E217</f>
        <v>25650</v>
      </c>
    </row>
    <row r="218" spans="1:9" x14ac:dyDescent="0.25">
      <c r="A218" s="19"/>
      <c r="B218" s="127">
        <f t="shared" si="3"/>
        <v>212</v>
      </c>
      <c r="C218" s="63"/>
      <c r="D218" s="15"/>
      <c r="E218" s="20"/>
      <c r="F218" s="20"/>
      <c r="G218" s="121"/>
      <c r="H218" s="120"/>
      <c r="I218" s="20">
        <f>сен.26!I218+окт.26!F218-окт.26!E218</f>
        <v>-1350</v>
      </c>
    </row>
    <row r="219" spans="1:9" x14ac:dyDescent="0.25">
      <c r="A219" s="19"/>
      <c r="B219" s="127">
        <f t="shared" si="3"/>
        <v>213</v>
      </c>
      <c r="C219" s="63"/>
      <c r="D219" s="15"/>
      <c r="E219" s="20"/>
      <c r="F219" s="20"/>
      <c r="G219" s="121"/>
      <c r="H219" s="120"/>
      <c r="I219" s="20">
        <f>сен.26!I219+окт.26!F219-окт.26!E219</f>
        <v>4050</v>
      </c>
    </row>
    <row r="220" spans="1:9" x14ac:dyDescent="0.25">
      <c r="A220" s="19"/>
      <c r="B220" s="127">
        <f t="shared" si="3"/>
        <v>214</v>
      </c>
      <c r="C220" s="63"/>
      <c r="D220" s="127"/>
      <c r="E220" s="20"/>
      <c r="F220" s="20"/>
      <c r="G220" s="121"/>
      <c r="H220" s="120"/>
      <c r="I220" s="20">
        <f>сен.26!I220+окт.26!F220-окт.26!E220</f>
        <v>-2700</v>
      </c>
    </row>
    <row r="221" spans="1:9" x14ac:dyDescent="0.25">
      <c r="A221" s="19"/>
      <c r="B221" s="127">
        <f t="shared" si="3"/>
        <v>215</v>
      </c>
      <c r="C221" s="63"/>
      <c r="D221" s="15"/>
      <c r="E221" s="20"/>
      <c r="F221" s="20"/>
      <c r="G221" s="121"/>
      <c r="H221" s="120"/>
      <c r="I221" s="20">
        <f>сен.26!I221+окт.26!F221-окт.26!E221</f>
        <v>-18900</v>
      </c>
    </row>
    <row r="222" spans="1:9" x14ac:dyDescent="0.25">
      <c r="A222" s="19"/>
      <c r="B222" s="127">
        <f t="shared" si="3"/>
        <v>216</v>
      </c>
      <c r="C222" s="63"/>
      <c r="D222" s="15"/>
      <c r="E222" s="20"/>
      <c r="F222" s="20"/>
      <c r="G222" s="121"/>
      <c r="H222" s="120"/>
      <c r="I222" s="20">
        <f>сен.26!I222+окт.26!F222-окт.26!E222</f>
        <v>1100</v>
      </c>
    </row>
    <row r="223" spans="1:9" x14ac:dyDescent="0.25">
      <c r="A223" s="19"/>
      <c r="B223" s="127">
        <f t="shared" si="3"/>
        <v>217</v>
      </c>
      <c r="C223" s="63"/>
      <c r="D223" s="15"/>
      <c r="E223" s="20"/>
      <c r="F223" s="20"/>
      <c r="G223" s="121"/>
      <c r="H223" s="120"/>
      <c r="I223" s="20">
        <f>сен.26!I223+окт.26!F223-окт.26!E223</f>
        <v>-2700</v>
      </c>
    </row>
    <row r="224" spans="1:9" x14ac:dyDescent="0.25">
      <c r="A224" s="19"/>
      <c r="B224" s="127">
        <f t="shared" si="3"/>
        <v>218</v>
      </c>
      <c r="C224" s="63"/>
      <c r="D224" s="15"/>
      <c r="E224" s="20"/>
      <c r="F224" s="20"/>
      <c r="G224" s="121"/>
      <c r="H224" s="120"/>
      <c r="I224" s="20">
        <f>сен.26!I224+окт.26!F224-окт.26!E224</f>
        <v>0</v>
      </c>
    </row>
    <row r="225" spans="1:9" x14ac:dyDescent="0.25">
      <c r="A225" s="19"/>
      <c r="B225" s="127">
        <f t="shared" si="3"/>
        <v>219</v>
      </c>
      <c r="C225" s="63"/>
      <c r="D225" s="15"/>
      <c r="E225" s="20"/>
      <c r="F225" s="20"/>
      <c r="G225" s="121"/>
      <c r="H225" s="120"/>
      <c r="I225" s="20">
        <f>сен.26!I225+окт.26!F225-окт.26!E225</f>
        <v>-2700</v>
      </c>
    </row>
    <row r="226" spans="1:9" x14ac:dyDescent="0.25">
      <c r="A226" s="19"/>
      <c r="B226" s="127">
        <f t="shared" si="3"/>
        <v>220</v>
      </c>
      <c r="C226" s="63"/>
      <c r="D226" s="15"/>
      <c r="E226" s="20"/>
      <c r="F226" s="20"/>
      <c r="G226" s="121"/>
      <c r="H226" s="120"/>
      <c r="I226" s="20">
        <f>сен.26!I226+окт.26!F226-окт.26!E226</f>
        <v>-8775</v>
      </c>
    </row>
    <row r="227" spans="1:9" x14ac:dyDescent="0.25">
      <c r="A227" s="19"/>
      <c r="B227" s="127">
        <f t="shared" si="3"/>
        <v>221</v>
      </c>
      <c r="C227" s="63"/>
      <c r="D227" s="15"/>
      <c r="E227" s="20"/>
      <c r="F227" s="20"/>
      <c r="G227" s="121"/>
      <c r="H227" s="120"/>
      <c r="I227" s="20">
        <f>сен.26!I227+окт.26!F227-окт.26!E227</f>
        <v>-13900</v>
      </c>
    </row>
    <row r="228" spans="1:9" x14ac:dyDescent="0.25">
      <c r="A228" s="19"/>
      <c r="B228" s="127">
        <f t="shared" si="3"/>
        <v>222</v>
      </c>
      <c r="C228" s="63"/>
      <c r="D228" s="15"/>
      <c r="E228" s="20"/>
      <c r="F228" s="20"/>
      <c r="G228" s="121"/>
      <c r="H228" s="120"/>
      <c r="I228" s="20">
        <f>сен.26!I228+окт.26!F228-окт.26!E228</f>
        <v>-18900</v>
      </c>
    </row>
    <row r="229" spans="1:9" x14ac:dyDescent="0.25">
      <c r="A229" s="19"/>
      <c r="B229" s="127">
        <f t="shared" si="3"/>
        <v>223</v>
      </c>
      <c r="C229" s="63"/>
      <c r="D229" s="15"/>
      <c r="E229" s="20"/>
      <c r="F229" s="20"/>
      <c r="G229" s="121"/>
      <c r="H229" s="120"/>
      <c r="I229" s="20">
        <f>сен.26!I229+окт.26!F229-окт.26!E229</f>
        <v>-13900</v>
      </c>
    </row>
    <row r="230" spans="1:9" x14ac:dyDescent="0.25">
      <c r="A230" s="19"/>
      <c r="B230" s="127">
        <f t="shared" si="3"/>
        <v>224</v>
      </c>
      <c r="C230" s="63"/>
      <c r="D230" s="15"/>
      <c r="E230" s="20"/>
      <c r="F230" s="20"/>
      <c r="G230" s="121"/>
      <c r="H230" s="120"/>
      <c r="I230" s="20">
        <f>сен.26!I230+окт.26!F230-окт.26!E230</f>
        <v>-11750</v>
      </c>
    </row>
    <row r="231" spans="1:9" x14ac:dyDescent="0.25">
      <c r="A231" s="19"/>
      <c r="B231" s="127">
        <f t="shared" si="3"/>
        <v>225</v>
      </c>
      <c r="C231" s="63"/>
      <c r="D231" s="15"/>
      <c r="E231" s="20"/>
      <c r="F231" s="20"/>
      <c r="G231" s="121"/>
      <c r="H231" s="120"/>
      <c r="I231" s="20">
        <f>сен.26!I231+окт.26!F231-окт.26!E231</f>
        <v>2700</v>
      </c>
    </row>
    <row r="232" spans="1:9" x14ac:dyDescent="0.25">
      <c r="A232" s="19"/>
      <c r="B232" s="127">
        <f t="shared" si="3"/>
        <v>226</v>
      </c>
      <c r="C232" s="63"/>
      <c r="D232" s="15"/>
      <c r="E232" s="20"/>
      <c r="F232" s="20"/>
      <c r="G232" s="121"/>
      <c r="H232" s="120"/>
      <c r="I232" s="20">
        <f>сен.26!I232+окт.26!F232-окт.26!E232</f>
        <v>-5850</v>
      </c>
    </row>
    <row r="233" spans="1:9" x14ac:dyDescent="0.25">
      <c r="A233" s="19"/>
      <c r="B233" s="127">
        <f t="shared" si="3"/>
        <v>227</v>
      </c>
      <c r="C233" s="63"/>
      <c r="D233" s="15"/>
      <c r="E233" s="20"/>
      <c r="F233" s="20"/>
      <c r="G233" s="121"/>
      <c r="H233" s="120"/>
      <c r="I233" s="20">
        <f>сен.26!I233+окт.26!F233-окт.26!E233</f>
        <v>100</v>
      </c>
    </row>
    <row r="234" spans="1:9" x14ac:dyDescent="0.25">
      <c r="A234" s="19"/>
      <c r="B234" s="127">
        <f t="shared" si="3"/>
        <v>228</v>
      </c>
      <c r="C234" s="63"/>
      <c r="D234" s="15"/>
      <c r="E234" s="20"/>
      <c r="F234" s="20"/>
      <c r="G234" s="121"/>
      <c r="H234" s="120"/>
      <c r="I234" s="20">
        <f>сен.26!I234+окт.26!F234-окт.26!E234</f>
        <v>-2700</v>
      </c>
    </row>
    <row r="235" spans="1:9" x14ac:dyDescent="0.25">
      <c r="A235" s="19"/>
      <c r="B235" s="127">
        <f t="shared" si="3"/>
        <v>229</v>
      </c>
      <c r="C235" s="63"/>
      <c r="D235" s="15"/>
      <c r="E235" s="20"/>
      <c r="F235" s="20"/>
      <c r="G235" s="121"/>
      <c r="H235" s="120"/>
      <c r="I235" s="20">
        <f>сен.26!I235+окт.26!F235-окт.26!E235</f>
        <v>-4050</v>
      </c>
    </row>
    <row r="236" spans="1:9" x14ac:dyDescent="0.25">
      <c r="A236" s="19"/>
      <c r="B236" s="127">
        <f t="shared" si="3"/>
        <v>230</v>
      </c>
      <c r="C236" s="63"/>
      <c r="D236" s="15"/>
      <c r="E236" s="20"/>
      <c r="F236" s="20"/>
      <c r="G236" s="121"/>
      <c r="H236" s="120"/>
      <c r="I236" s="20">
        <f>сен.26!I236+окт.26!F236-окт.26!E236</f>
        <v>-2100</v>
      </c>
    </row>
    <row r="237" spans="1:9" x14ac:dyDescent="0.25">
      <c r="A237" s="19"/>
      <c r="B237" s="127">
        <f t="shared" si="3"/>
        <v>231</v>
      </c>
      <c r="C237" s="63"/>
      <c r="D237" s="15"/>
      <c r="E237" s="20"/>
      <c r="F237" s="20"/>
      <c r="G237" s="121"/>
      <c r="H237" s="120"/>
      <c r="I237" s="20">
        <f>сен.26!I237+окт.26!F237-окт.26!E237</f>
        <v>-18900</v>
      </c>
    </row>
    <row r="238" spans="1:9" x14ac:dyDescent="0.25">
      <c r="A238" s="19"/>
      <c r="B238" s="127">
        <f t="shared" si="3"/>
        <v>232</v>
      </c>
      <c r="C238" s="63"/>
      <c r="D238" s="15"/>
      <c r="E238" s="20"/>
      <c r="F238" s="20"/>
      <c r="G238" s="121"/>
      <c r="H238" s="120"/>
      <c r="I238" s="20">
        <f>сен.26!I238+окт.26!F238-окт.26!E238</f>
        <v>-18900</v>
      </c>
    </row>
    <row r="239" spans="1:9" x14ac:dyDescent="0.25">
      <c r="A239" s="19"/>
      <c r="B239" s="127">
        <f t="shared" si="3"/>
        <v>233</v>
      </c>
      <c r="C239" s="63"/>
      <c r="D239" s="15"/>
      <c r="E239" s="20"/>
      <c r="F239" s="20"/>
      <c r="G239" s="121"/>
      <c r="H239" s="120"/>
      <c r="I239" s="20">
        <f>сен.26!I239+окт.26!F239-окт.26!E239</f>
        <v>-18900</v>
      </c>
    </row>
    <row r="240" spans="1:9" x14ac:dyDescent="0.25">
      <c r="A240" s="19"/>
      <c r="B240" s="127">
        <f t="shared" si="3"/>
        <v>234</v>
      </c>
      <c r="C240" s="63"/>
      <c r="D240" s="15"/>
      <c r="E240" s="20"/>
      <c r="F240" s="20"/>
      <c r="G240" s="121"/>
      <c r="H240" s="120"/>
      <c r="I240" s="20">
        <f>сен.26!I240+окт.26!F240-окт.26!E240</f>
        <v>-18900</v>
      </c>
    </row>
    <row r="241" spans="1:9" x14ac:dyDescent="0.25">
      <c r="A241" s="19"/>
      <c r="B241" s="127">
        <f t="shared" si="3"/>
        <v>235</v>
      </c>
      <c r="C241" s="63"/>
      <c r="D241" s="15"/>
      <c r="E241" s="20"/>
      <c r="F241" s="20"/>
      <c r="G241" s="121"/>
      <c r="H241" s="120"/>
      <c r="I241" s="20">
        <f>сен.26!I241+окт.26!F241-окт.26!E241</f>
        <v>-8650</v>
      </c>
    </row>
    <row r="242" spans="1:9" x14ac:dyDescent="0.25">
      <c r="A242" s="19"/>
      <c r="B242" s="127">
        <f t="shared" si="3"/>
        <v>236</v>
      </c>
      <c r="C242" s="63"/>
      <c r="D242" s="15"/>
      <c r="E242" s="20"/>
      <c r="F242" s="20"/>
      <c r="G242" s="121"/>
      <c r="H242" s="120"/>
      <c r="I242" s="20">
        <f>сен.26!I242+окт.26!F242-окт.26!E242</f>
        <v>-18900</v>
      </c>
    </row>
    <row r="243" spans="1:9" x14ac:dyDescent="0.25">
      <c r="A243" s="19"/>
      <c r="B243" s="127">
        <f t="shared" si="3"/>
        <v>237</v>
      </c>
      <c r="C243" s="63"/>
      <c r="D243" s="15"/>
      <c r="E243" s="20"/>
      <c r="F243" s="20"/>
      <c r="G243" s="121"/>
      <c r="H243" s="120"/>
      <c r="I243" s="20">
        <f>сен.26!I243+окт.26!F243-окт.26!E243</f>
        <v>8100</v>
      </c>
    </row>
    <row r="244" spans="1:9" x14ac:dyDescent="0.25">
      <c r="A244" s="19"/>
      <c r="B244" s="127">
        <f t="shared" si="3"/>
        <v>238</v>
      </c>
      <c r="C244" s="63"/>
      <c r="D244" s="15"/>
      <c r="E244" s="20"/>
      <c r="F244" s="20"/>
      <c r="G244" s="121"/>
      <c r="H244" s="120"/>
      <c r="I244" s="20">
        <f>сен.26!I244+окт.26!F244-окт.26!E244</f>
        <v>4050</v>
      </c>
    </row>
    <row r="245" spans="1:9" x14ac:dyDescent="0.25">
      <c r="A245" s="19"/>
      <c r="B245" s="127">
        <f t="shared" si="3"/>
        <v>239</v>
      </c>
      <c r="C245" s="63"/>
      <c r="D245" s="15"/>
      <c r="E245" s="20"/>
      <c r="F245" s="20"/>
      <c r="G245" s="121"/>
      <c r="H245" s="120"/>
      <c r="I245" s="20">
        <f>сен.26!I245+окт.26!F245-окт.26!E245</f>
        <v>-18900</v>
      </c>
    </row>
    <row r="246" spans="1:9" x14ac:dyDescent="0.25">
      <c r="A246" s="19"/>
      <c r="B246" s="127">
        <f t="shared" si="3"/>
        <v>240</v>
      </c>
      <c r="C246" s="63"/>
      <c r="D246" s="15"/>
      <c r="E246" s="20"/>
      <c r="F246" s="20"/>
      <c r="G246" s="121"/>
      <c r="H246" s="120"/>
      <c r="I246" s="20">
        <f>сен.26!I246+окт.26!F246-окт.26!E246</f>
        <v>-2700</v>
      </c>
    </row>
    <row r="247" spans="1:9" x14ac:dyDescent="0.25">
      <c r="A247" s="19"/>
      <c r="B247" s="127">
        <v>241</v>
      </c>
      <c r="C247" s="63"/>
      <c r="D247" s="15"/>
      <c r="E247" s="20"/>
      <c r="F247" s="20"/>
      <c r="G247" s="121"/>
      <c r="H247" s="120"/>
      <c r="I247" s="20">
        <f>сен.26!I247+окт.26!F247-окт.26!E247</f>
        <v>15100</v>
      </c>
    </row>
    <row r="248" spans="1:9" x14ac:dyDescent="0.25">
      <c r="A248" s="23"/>
      <c r="B248" s="127" t="s">
        <v>49</v>
      </c>
      <c r="C248" s="63"/>
      <c r="D248" s="15"/>
      <c r="E248" s="20"/>
      <c r="F248" s="20"/>
      <c r="G248" s="121"/>
      <c r="H248" s="120"/>
      <c r="I248" s="20">
        <f>сен.26!I248+окт.26!F248-окт.26!E248</f>
        <v>200</v>
      </c>
    </row>
    <row r="249" spans="1:9" x14ac:dyDescent="0.25">
      <c r="A249" s="23"/>
      <c r="B249" s="127" t="s">
        <v>50</v>
      </c>
      <c r="C249" s="63"/>
      <c r="D249" s="15"/>
      <c r="E249" s="20"/>
      <c r="F249" s="20"/>
      <c r="G249" s="121"/>
      <c r="H249" s="120"/>
      <c r="I249" s="20">
        <f>сен.26!I249+окт.26!F249-окт.26!E249</f>
        <v>-2700</v>
      </c>
    </row>
    <row r="250" spans="1:9" x14ac:dyDescent="0.25">
      <c r="A250" s="23"/>
      <c r="B250" s="127">
        <f>243+1</f>
        <v>244</v>
      </c>
      <c r="C250" s="63"/>
      <c r="D250" s="15"/>
      <c r="E250" s="20"/>
      <c r="F250" s="20"/>
      <c r="G250" s="121"/>
      <c r="H250" s="120"/>
      <c r="I250" s="20">
        <f>сен.26!I250+окт.26!F250-окт.26!E250</f>
        <v>1350</v>
      </c>
    </row>
    <row r="251" spans="1:9" x14ac:dyDescent="0.25">
      <c r="A251" s="23"/>
      <c r="B251" s="127">
        <f t="shared" ref="B251:B271" si="4">B250+1</f>
        <v>245</v>
      </c>
      <c r="C251" s="63"/>
      <c r="D251" s="15"/>
      <c r="E251" s="20"/>
      <c r="F251" s="20"/>
      <c r="G251" s="121"/>
      <c r="H251" s="120"/>
      <c r="I251" s="20">
        <f>сен.26!I251+окт.26!F251-окт.26!E251</f>
        <v>-5400</v>
      </c>
    </row>
    <row r="252" spans="1:9" x14ac:dyDescent="0.25">
      <c r="A252" s="23"/>
      <c r="B252" s="127">
        <f t="shared" si="4"/>
        <v>246</v>
      </c>
      <c r="C252" s="63"/>
      <c r="D252" s="15"/>
      <c r="E252" s="20"/>
      <c r="F252" s="20"/>
      <c r="G252" s="121"/>
      <c r="H252" s="120"/>
      <c r="I252" s="20">
        <f>сен.26!I252+окт.26!F252-окт.26!E252</f>
        <v>-2700</v>
      </c>
    </row>
    <row r="253" spans="1:9" x14ac:dyDescent="0.25">
      <c r="A253" s="23"/>
      <c r="B253" s="127">
        <f t="shared" si="4"/>
        <v>247</v>
      </c>
      <c r="C253" s="63"/>
      <c r="D253" s="15"/>
      <c r="E253" s="20"/>
      <c r="F253" s="20"/>
      <c r="G253" s="121"/>
      <c r="H253" s="120"/>
      <c r="I253" s="20">
        <f>сен.26!I253+окт.26!F253-окт.26!E253</f>
        <v>6100</v>
      </c>
    </row>
    <row r="254" spans="1:9" x14ac:dyDescent="0.25">
      <c r="A254" s="23"/>
      <c r="B254" s="127">
        <f t="shared" si="4"/>
        <v>248</v>
      </c>
      <c r="C254" s="63"/>
      <c r="D254" s="15"/>
      <c r="E254" s="20"/>
      <c r="F254" s="20"/>
      <c r="G254" s="121"/>
      <c r="H254" s="120"/>
      <c r="I254" s="20">
        <f>сен.26!I254+окт.26!F254-окт.26!E254</f>
        <v>0</v>
      </c>
    </row>
    <row r="255" spans="1:9" x14ac:dyDescent="0.25">
      <c r="A255" s="23"/>
      <c r="B255" s="127">
        <f t="shared" si="4"/>
        <v>249</v>
      </c>
      <c r="C255" s="63"/>
      <c r="D255" s="15"/>
      <c r="E255" s="20"/>
      <c r="F255" s="20"/>
      <c r="G255" s="121"/>
      <c r="H255" s="120"/>
      <c r="I255" s="20">
        <f>сен.26!I255+окт.26!F255-окт.26!E255</f>
        <v>-2700</v>
      </c>
    </row>
    <row r="256" spans="1:9" x14ac:dyDescent="0.25">
      <c r="A256" s="23"/>
      <c r="B256" s="127">
        <f t="shared" si="4"/>
        <v>250</v>
      </c>
      <c r="C256" s="63"/>
      <c r="D256" s="15"/>
      <c r="E256" s="20"/>
      <c r="F256" s="20"/>
      <c r="G256" s="121"/>
      <c r="H256" s="120"/>
      <c r="I256" s="20">
        <f>сен.26!I256+окт.26!F256-окт.26!E256</f>
        <v>-18900</v>
      </c>
    </row>
    <row r="257" spans="1:9" x14ac:dyDescent="0.25">
      <c r="A257" s="23"/>
      <c r="B257" s="127">
        <f t="shared" si="4"/>
        <v>251</v>
      </c>
      <c r="C257" s="63"/>
      <c r="D257" s="15"/>
      <c r="E257" s="20"/>
      <c r="F257" s="20"/>
      <c r="G257" s="121"/>
      <c r="H257" s="120"/>
      <c r="I257" s="20">
        <f>сен.26!I257+окт.26!F257-окт.26!E257</f>
        <v>4050</v>
      </c>
    </row>
    <row r="258" spans="1:9" x14ac:dyDescent="0.25">
      <c r="A258" s="23"/>
      <c r="B258" s="127">
        <f t="shared" si="4"/>
        <v>252</v>
      </c>
      <c r="C258" s="63"/>
      <c r="D258" s="15"/>
      <c r="E258" s="20"/>
      <c r="F258" s="20"/>
      <c r="G258" s="121"/>
      <c r="H258" s="120"/>
      <c r="I258" s="20">
        <f>сен.26!I258+окт.26!F258-окт.26!E258</f>
        <v>-18900</v>
      </c>
    </row>
    <row r="259" spans="1:9" x14ac:dyDescent="0.25">
      <c r="A259" s="23"/>
      <c r="B259" s="127">
        <f t="shared" si="4"/>
        <v>253</v>
      </c>
      <c r="C259" s="63"/>
      <c r="D259" s="15"/>
      <c r="E259" s="20"/>
      <c r="F259" s="20"/>
      <c r="G259" s="121"/>
      <c r="H259" s="120"/>
      <c r="I259" s="20">
        <f>сен.26!I259+окт.26!F259-окт.26!E259</f>
        <v>-1350</v>
      </c>
    </row>
    <row r="260" spans="1:9" x14ac:dyDescent="0.25">
      <c r="A260" s="23"/>
      <c r="B260" s="127">
        <f t="shared" si="4"/>
        <v>254</v>
      </c>
      <c r="C260" s="63"/>
      <c r="D260" s="15"/>
      <c r="E260" s="20"/>
      <c r="F260" s="20"/>
      <c r="G260" s="121"/>
      <c r="H260" s="120"/>
      <c r="I260" s="20">
        <f>сен.26!I260+окт.26!F260-окт.26!E260</f>
        <v>1100</v>
      </c>
    </row>
    <row r="261" spans="1:9" x14ac:dyDescent="0.25">
      <c r="A261" s="23"/>
      <c r="B261" s="127">
        <v>256</v>
      </c>
      <c r="C261" s="63"/>
      <c r="D261" s="15"/>
      <c r="E261" s="20"/>
      <c r="F261" s="20"/>
      <c r="G261" s="121"/>
      <c r="H261" s="120"/>
      <c r="I261" s="20">
        <f>сен.26!I261+окт.26!F261-окт.26!E261</f>
        <v>-18900</v>
      </c>
    </row>
    <row r="262" spans="1:9" x14ac:dyDescent="0.25">
      <c r="A262" s="23"/>
      <c r="B262" s="127">
        <v>258</v>
      </c>
      <c r="C262" s="63"/>
      <c r="D262" s="15"/>
      <c r="E262" s="20"/>
      <c r="F262" s="20"/>
      <c r="G262" s="121"/>
      <c r="H262" s="120"/>
      <c r="I262" s="20">
        <f>сен.26!I262+окт.26!F262-окт.26!E262</f>
        <v>-8100</v>
      </c>
    </row>
    <row r="263" spans="1:9" x14ac:dyDescent="0.25">
      <c r="A263" s="23"/>
      <c r="B263" s="127">
        <f t="shared" si="4"/>
        <v>259</v>
      </c>
      <c r="C263" s="63"/>
      <c r="D263" s="15"/>
      <c r="E263" s="20"/>
      <c r="F263" s="20"/>
      <c r="G263" s="121"/>
      <c r="H263" s="120"/>
      <c r="I263" s="20">
        <f>сен.26!I263+окт.26!F263-окт.26!E263</f>
        <v>-9450</v>
      </c>
    </row>
    <row r="264" spans="1:9" x14ac:dyDescent="0.25">
      <c r="A264" s="23"/>
      <c r="B264" s="127">
        <f t="shared" si="4"/>
        <v>260</v>
      </c>
      <c r="C264" s="63"/>
      <c r="D264" s="15"/>
      <c r="E264" s="20"/>
      <c r="F264" s="20"/>
      <c r="G264" s="121"/>
      <c r="H264" s="120"/>
      <c r="I264" s="20">
        <f>сен.26!I264+окт.26!F264-окт.26!E264</f>
        <v>-6450</v>
      </c>
    </row>
    <row r="265" spans="1:9" x14ac:dyDescent="0.25">
      <c r="A265" s="23"/>
      <c r="B265" s="127">
        <f t="shared" si="4"/>
        <v>261</v>
      </c>
      <c r="C265" s="63"/>
      <c r="D265" s="15"/>
      <c r="E265" s="20"/>
      <c r="F265" s="20"/>
      <c r="G265" s="121"/>
      <c r="H265" s="120"/>
      <c r="I265" s="20">
        <f>сен.26!I265+окт.26!F265-окт.26!E265</f>
        <v>-16200</v>
      </c>
    </row>
    <row r="266" spans="1:9" x14ac:dyDescent="0.25">
      <c r="A266" s="23"/>
      <c r="B266" s="127">
        <f t="shared" si="4"/>
        <v>262</v>
      </c>
      <c r="C266" s="63"/>
      <c r="D266" s="15"/>
      <c r="E266" s="20"/>
      <c r="F266" s="20"/>
      <c r="G266" s="121"/>
      <c r="H266" s="120"/>
      <c r="I266" s="20">
        <f>сен.26!I266+окт.26!F266-окт.26!E266</f>
        <v>-4050</v>
      </c>
    </row>
    <row r="267" spans="1:9" x14ac:dyDescent="0.25">
      <c r="A267" s="23"/>
      <c r="B267" s="127">
        <f t="shared" si="4"/>
        <v>263</v>
      </c>
      <c r="C267" s="63"/>
      <c r="D267" s="15"/>
      <c r="E267" s="20"/>
      <c r="F267" s="20"/>
      <c r="G267" s="121"/>
      <c r="H267" s="120"/>
      <c r="I267" s="20">
        <f>сен.26!I267+окт.26!F267-окт.26!E267</f>
        <v>-18900</v>
      </c>
    </row>
    <row r="268" spans="1:9" x14ac:dyDescent="0.25">
      <c r="A268" s="23"/>
      <c r="B268" s="127">
        <f t="shared" si="4"/>
        <v>264</v>
      </c>
      <c r="C268" s="63"/>
      <c r="D268" s="15"/>
      <c r="E268" s="20"/>
      <c r="F268" s="20"/>
      <c r="G268" s="121"/>
      <c r="H268" s="120"/>
      <c r="I268" s="20">
        <f>сен.26!I268+окт.26!F268-окт.26!E268</f>
        <v>-10800</v>
      </c>
    </row>
    <row r="269" spans="1:9" x14ac:dyDescent="0.25">
      <c r="A269" s="23"/>
      <c r="B269" s="127">
        <f t="shared" si="4"/>
        <v>265</v>
      </c>
      <c r="C269" s="63"/>
      <c r="D269" s="15"/>
      <c r="E269" s="20"/>
      <c r="F269" s="20"/>
      <c r="G269" s="121"/>
      <c r="H269" s="120"/>
      <c r="I269" s="20">
        <f>сен.26!I269+окт.26!F269-окт.26!E269</f>
        <v>-16200</v>
      </c>
    </row>
    <row r="270" spans="1:9" x14ac:dyDescent="0.25">
      <c r="A270" s="23"/>
      <c r="B270" s="127">
        <f t="shared" si="4"/>
        <v>266</v>
      </c>
      <c r="C270" s="67"/>
      <c r="D270" s="15"/>
      <c r="E270" s="20"/>
      <c r="F270" s="20"/>
      <c r="G270" s="121"/>
      <c r="H270" s="120"/>
      <c r="I270" s="20">
        <f>сен.26!I270+окт.26!F270-окт.26!E270</f>
        <v>-9450</v>
      </c>
    </row>
    <row r="271" spans="1:9" x14ac:dyDescent="0.25">
      <c r="A271" s="23"/>
      <c r="B271" s="127">
        <f t="shared" si="4"/>
        <v>267</v>
      </c>
      <c r="C271" s="67"/>
      <c r="D271" s="15"/>
      <c r="E271" s="20"/>
      <c r="F271" s="20"/>
      <c r="G271" s="121"/>
      <c r="H271" s="120"/>
      <c r="I271" s="20">
        <f>сен.26!I271+окт.26!F271-окт.26!E271</f>
        <v>-2700</v>
      </c>
    </row>
    <row r="272" spans="1:9" x14ac:dyDescent="0.25">
      <c r="A272" s="19"/>
      <c r="B272" s="127">
        <v>268</v>
      </c>
      <c r="C272" s="67"/>
      <c r="D272" s="15"/>
      <c r="E272" s="20"/>
      <c r="F272" s="20"/>
      <c r="G272" s="121"/>
      <c r="H272" s="120"/>
      <c r="I272" s="20">
        <f>сен.26!I272+окт.26!F272-окт.26!E272</f>
        <v>-2150</v>
      </c>
    </row>
    <row r="273" spans="1:9" x14ac:dyDescent="0.25">
      <c r="A273" s="19"/>
      <c r="B273" s="127">
        <v>269</v>
      </c>
      <c r="C273" s="67"/>
      <c r="D273" s="15"/>
      <c r="E273" s="20"/>
      <c r="F273" s="20"/>
      <c r="G273" s="121"/>
      <c r="H273" s="120"/>
      <c r="I273" s="20">
        <f>сен.26!I273+окт.26!F273-окт.26!E273</f>
        <v>11100</v>
      </c>
    </row>
    <row r="274" spans="1:9" x14ac:dyDescent="0.25">
      <c r="A274" s="19"/>
      <c r="B274" s="127" t="s">
        <v>51</v>
      </c>
      <c r="C274" s="67"/>
      <c r="D274" s="15"/>
      <c r="E274" s="20"/>
      <c r="F274" s="20"/>
      <c r="G274" s="121"/>
      <c r="H274" s="120"/>
      <c r="I274" s="20">
        <f>сен.26!I274+окт.26!F274-окт.26!E274</f>
        <v>12800</v>
      </c>
    </row>
    <row r="275" spans="1:9" x14ac:dyDescent="0.25">
      <c r="A275" s="19"/>
      <c r="B275" s="127">
        <v>272</v>
      </c>
      <c r="C275" s="67"/>
      <c r="D275" s="15"/>
      <c r="E275" s="20"/>
      <c r="F275" s="20"/>
      <c r="G275" s="121"/>
      <c r="H275" s="120"/>
      <c r="I275" s="20">
        <f>сен.26!I275+окт.26!F275-окт.26!E275</f>
        <v>-18900</v>
      </c>
    </row>
    <row r="276" spans="1:9" x14ac:dyDescent="0.25">
      <c r="A276" s="19"/>
      <c r="B276" s="127">
        <f>B275+1</f>
        <v>273</v>
      </c>
      <c r="C276" s="67"/>
      <c r="D276" s="15"/>
      <c r="E276" s="20"/>
      <c r="F276" s="20"/>
      <c r="G276" s="121"/>
      <c r="H276" s="120"/>
      <c r="I276" s="20">
        <f>сен.26!I276+окт.26!F276-окт.26!E276</f>
        <v>4050</v>
      </c>
    </row>
    <row r="277" spans="1:9" x14ac:dyDescent="0.25">
      <c r="A277" s="19"/>
      <c r="B277" s="127">
        <f>B276+1</f>
        <v>274</v>
      </c>
      <c r="C277" s="67"/>
      <c r="D277" s="15"/>
      <c r="E277" s="20"/>
      <c r="F277" s="20"/>
      <c r="G277" s="121"/>
      <c r="H277" s="120"/>
      <c r="I277" s="20">
        <f>сен.26!I277+окт.26!F277-окт.26!E277</f>
        <v>0</v>
      </c>
    </row>
    <row r="278" spans="1:9" x14ac:dyDescent="0.25">
      <c r="A278" s="19"/>
      <c r="B278" s="127">
        <f>B277+1</f>
        <v>275</v>
      </c>
      <c r="C278" s="67"/>
      <c r="D278" s="15"/>
      <c r="E278" s="20"/>
      <c r="F278" s="20"/>
      <c r="G278" s="121"/>
      <c r="H278" s="120"/>
      <c r="I278" s="20">
        <f>сен.26!I278+окт.26!F278-окт.26!E278</f>
        <v>-1350</v>
      </c>
    </row>
    <row r="279" spans="1:9" x14ac:dyDescent="0.25">
      <c r="A279" s="19"/>
      <c r="B279" s="127">
        <f>B278+1</f>
        <v>276</v>
      </c>
      <c r="C279" s="67"/>
      <c r="D279" s="15"/>
      <c r="E279" s="20"/>
      <c r="F279" s="20"/>
      <c r="G279" s="121"/>
      <c r="H279" s="120"/>
      <c r="I279" s="20">
        <f>сен.26!I279+окт.26!F279-окт.26!E279</f>
        <v>-8900</v>
      </c>
    </row>
    <row r="280" spans="1:9" x14ac:dyDescent="0.25">
      <c r="A280" s="19"/>
      <c r="B280" s="127">
        <v>277</v>
      </c>
      <c r="C280" s="67"/>
      <c r="D280" s="15"/>
      <c r="E280" s="20"/>
      <c r="F280" s="20"/>
      <c r="G280" s="121"/>
      <c r="H280" s="120"/>
      <c r="I280" s="20">
        <f>сен.26!I280+окт.26!F280-окт.26!E280</f>
        <v>-2700</v>
      </c>
    </row>
    <row r="281" spans="1:9" x14ac:dyDescent="0.25">
      <c r="A281" s="19"/>
      <c r="B281" s="127">
        <v>278</v>
      </c>
      <c r="C281" s="67"/>
      <c r="D281" s="15"/>
      <c r="E281" s="20"/>
      <c r="F281" s="20"/>
      <c r="G281" s="121"/>
      <c r="H281" s="120"/>
      <c r="I281" s="20">
        <f>сен.26!I281+окт.26!F281-окт.26!E281</f>
        <v>-520.40000000000009</v>
      </c>
    </row>
    <row r="282" spans="1:9" x14ac:dyDescent="0.25">
      <c r="A282" s="19"/>
      <c r="B282" s="127" t="s">
        <v>52</v>
      </c>
      <c r="C282" s="67"/>
      <c r="D282" s="15"/>
      <c r="E282" s="20"/>
      <c r="F282" s="20"/>
      <c r="G282" s="121"/>
      <c r="H282" s="120"/>
      <c r="I282" s="20">
        <f>сен.26!I282+окт.26!F282-окт.26!E282</f>
        <v>-18900</v>
      </c>
    </row>
    <row r="283" spans="1:9" x14ac:dyDescent="0.25">
      <c r="A283" s="19"/>
      <c r="B283" s="127" t="s">
        <v>53</v>
      </c>
      <c r="C283" s="67"/>
      <c r="D283" s="15"/>
      <c r="E283" s="20"/>
      <c r="F283" s="20"/>
      <c r="G283" s="121"/>
      <c r="H283" s="120"/>
      <c r="I283" s="20">
        <f>сен.26!I283+окт.26!F283-окт.26!E283</f>
        <v>-18900</v>
      </c>
    </row>
    <row r="284" spans="1:9" x14ac:dyDescent="0.25">
      <c r="A284" s="19"/>
      <c r="B284" s="127">
        <v>280</v>
      </c>
      <c r="C284" s="67"/>
      <c r="D284" s="15"/>
      <c r="E284" s="20"/>
      <c r="F284" s="20"/>
      <c r="G284" s="121"/>
      <c r="H284" s="120"/>
      <c r="I284" s="20">
        <f>сен.26!I284+окт.26!F284-окт.26!E284</f>
        <v>-18900</v>
      </c>
    </row>
    <row r="285" spans="1:9" x14ac:dyDescent="0.25">
      <c r="A285" s="19"/>
      <c r="B285" s="127">
        <v>281</v>
      </c>
      <c r="C285" s="67"/>
      <c r="D285" s="15"/>
      <c r="E285" s="20"/>
      <c r="F285" s="20"/>
      <c r="G285" s="121"/>
      <c r="H285" s="120"/>
      <c r="I285" s="20">
        <f>сен.26!I285+окт.26!F285-окт.26!E285</f>
        <v>-1350</v>
      </c>
    </row>
    <row r="286" spans="1:9" x14ac:dyDescent="0.25">
      <c r="A286" s="19"/>
      <c r="B286" s="127">
        <v>282</v>
      </c>
      <c r="C286" s="67"/>
      <c r="D286" s="15"/>
      <c r="E286" s="20"/>
      <c r="F286" s="20"/>
      <c r="G286" s="121"/>
      <c r="H286" s="120"/>
      <c r="I286" s="20">
        <f>сен.26!I286+окт.26!F286-окт.26!E286</f>
        <v>100</v>
      </c>
    </row>
    <row r="287" spans="1:9" x14ac:dyDescent="0.25">
      <c r="A287" s="23"/>
      <c r="B287" s="127">
        <v>283</v>
      </c>
      <c r="C287" s="67"/>
      <c r="D287" s="15"/>
      <c r="E287" s="20"/>
      <c r="F287" s="20"/>
      <c r="G287" s="121"/>
      <c r="H287" s="120"/>
      <c r="I287" s="20">
        <f>сен.26!I287+окт.26!F287-окт.26!E287</f>
        <v>-2700</v>
      </c>
    </row>
    <row r="288" spans="1:9" x14ac:dyDescent="0.25">
      <c r="A288" s="23"/>
      <c r="B288" s="127">
        <v>284</v>
      </c>
      <c r="C288" s="67"/>
      <c r="D288" s="15"/>
      <c r="E288" s="20"/>
      <c r="F288" s="20"/>
      <c r="G288" s="121"/>
      <c r="H288" s="120"/>
      <c r="I288" s="20">
        <f>сен.26!I288+окт.26!F288-окт.26!E288</f>
        <v>-2700</v>
      </c>
    </row>
    <row r="289" spans="1:9" x14ac:dyDescent="0.25">
      <c r="A289" s="23"/>
      <c r="B289" s="127">
        <f>B288+1</f>
        <v>285</v>
      </c>
      <c r="C289" s="67"/>
      <c r="D289" s="15"/>
      <c r="E289" s="20"/>
      <c r="F289" s="20"/>
      <c r="G289" s="121"/>
      <c r="H289" s="120"/>
      <c r="I289" s="20">
        <f>сен.26!I289+окт.26!F289-окт.26!E289</f>
        <v>-1350</v>
      </c>
    </row>
    <row r="290" spans="1:9" x14ac:dyDescent="0.25">
      <c r="A290" s="23"/>
      <c r="B290" s="127">
        <f>B289+1</f>
        <v>286</v>
      </c>
      <c r="C290" s="67"/>
      <c r="D290" s="15"/>
      <c r="E290" s="20"/>
      <c r="F290" s="20"/>
      <c r="G290" s="121"/>
      <c r="H290" s="120"/>
      <c r="I290" s="20">
        <f>сен.26!I290+окт.26!F290-окт.26!E290</f>
        <v>-2700</v>
      </c>
    </row>
    <row r="291" spans="1:9" x14ac:dyDescent="0.25">
      <c r="A291" s="23"/>
      <c r="B291" s="127">
        <f>B290+1</f>
        <v>287</v>
      </c>
      <c r="C291" s="67"/>
      <c r="D291" s="15"/>
      <c r="E291" s="20"/>
      <c r="F291" s="20"/>
      <c r="G291" s="121"/>
      <c r="H291" s="120"/>
      <c r="I291" s="20">
        <f>сен.26!I291+окт.26!F291-окт.26!E291</f>
        <v>-1350</v>
      </c>
    </row>
    <row r="292" spans="1:9" x14ac:dyDescent="0.25">
      <c r="A292" s="23"/>
      <c r="B292" s="127">
        <f>288.289</f>
        <v>288.28899999999999</v>
      </c>
      <c r="C292" s="67"/>
      <c r="D292" s="15"/>
      <c r="E292" s="20"/>
      <c r="F292" s="20"/>
      <c r="G292" s="121"/>
      <c r="H292" s="120"/>
      <c r="I292" s="20">
        <f>сен.26!I292+окт.26!F292-окт.26!E292</f>
        <v>2700</v>
      </c>
    </row>
    <row r="293" spans="1:9" x14ac:dyDescent="0.25">
      <c r="A293" s="23"/>
      <c r="B293" s="127">
        <v>290</v>
      </c>
      <c r="C293" s="67"/>
      <c r="D293" s="15"/>
      <c r="E293" s="20"/>
      <c r="F293" s="20"/>
      <c r="G293" s="121"/>
      <c r="H293" s="120"/>
      <c r="I293" s="20">
        <f>сен.26!I293+окт.26!F293-окт.26!E293</f>
        <v>0</v>
      </c>
    </row>
    <row r="294" spans="1:9" x14ac:dyDescent="0.25">
      <c r="A294" s="23"/>
      <c r="B294" s="127">
        <f>B293+1</f>
        <v>291</v>
      </c>
      <c r="C294" s="67"/>
      <c r="D294" s="15"/>
      <c r="E294" s="20"/>
      <c r="F294" s="20"/>
      <c r="G294" s="121"/>
      <c r="H294" s="120"/>
      <c r="I294" s="20">
        <f>сен.26!I294+окт.26!F294-окт.26!E294</f>
        <v>0</v>
      </c>
    </row>
    <row r="295" spans="1:9" x14ac:dyDescent="0.25">
      <c r="A295" s="19"/>
      <c r="B295" s="127">
        <v>292</v>
      </c>
      <c r="C295" s="67"/>
      <c r="D295" s="15"/>
      <c r="E295" s="20"/>
      <c r="F295" s="20"/>
      <c r="G295" s="121"/>
      <c r="H295" s="120"/>
      <c r="I295" s="20">
        <f>сен.26!I295+окт.26!F295-окт.26!E295</f>
        <v>-1350</v>
      </c>
    </row>
    <row r="296" spans="1:9" x14ac:dyDescent="0.25">
      <c r="A296" s="19"/>
      <c r="B296" s="127">
        <f>B295+1</f>
        <v>293</v>
      </c>
      <c r="C296" s="67"/>
      <c r="D296" s="15"/>
      <c r="E296" s="20"/>
      <c r="F296" s="20"/>
      <c r="G296" s="121"/>
      <c r="H296" s="120"/>
      <c r="I296" s="20">
        <f>сен.26!I296+окт.26!F296-окт.26!E296</f>
        <v>-18900</v>
      </c>
    </row>
    <row r="297" spans="1:9" x14ac:dyDescent="0.25">
      <c r="A297" s="19"/>
      <c r="B297" s="127">
        <f t="shared" ref="B297:B352" si="5">B296+1</f>
        <v>294</v>
      </c>
      <c r="C297" s="67"/>
      <c r="D297" s="15"/>
      <c r="E297" s="20"/>
      <c r="F297" s="20"/>
      <c r="G297" s="121"/>
      <c r="H297" s="120"/>
      <c r="I297" s="20">
        <f>сен.26!I297+окт.26!F297-окт.26!E297</f>
        <v>2700</v>
      </c>
    </row>
    <row r="298" spans="1:9" x14ac:dyDescent="0.25">
      <c r="A298" s="19"/>
      <c r="B298" s="127">
        <f t="shared" si="5"/>
        <v>295</v>
      </c>
      <c r="C298" s="67"/>
      <c r="D298" s="15"/>
      <c r="E298" s="20"/>
      <c r="F298" s="20"/>
      <c r="G298" s="121"/>
      <c r="H298" s="120"/>
      <c r="I298" s="20">
        <f>сен.26!I298+окт.26!F298-окт.26!E298</f>
        <v>-18900</v>
      </c>
    </row>
    <row r="299" spans="1:9" x14ac:dyDescent="0.25">
      <c r="A299" s="19"/>
      <c r="B299" s="127">
        <f t="shared" si="5"/>
        <v>296</v>
      </c>
      <c r="C299" s="67"/>
      <c r="D299" s="15"/>
      <c r="E299" s="20"/>
      <c r="F299" s="20"/>
      <c r="G299" s="121"/>
      <c r="H299" s="120"/>
      <c r="I299" s="20">
        <f>сен.26!I299+окт.26!F299-окт.26!E299</f>
        <v>0</v>
      </c>
    </row>
    <row r="300" spans="1:9" x14ac:dyDescent="0.25">
      <c r="A300" s="19"/>
      <c r="B300" s="127">
        <f t="shared" si="5"/>
        <v>297</v>
      </c>
      <c r="C300" s="67"/>
      <c r="D300" s="15"/>
      <c r="E300" s="20"/>
      <c r="F300" s="20"/>
      <c r="G300" s="121"/>
      <c r="H300" s="120"/>
      <c r="I300" s="20">
        <f>сен.26!I300+окт.26!F300-окт.26!E300</f>
        <v>1350</v>
      </c>
    </row>
    <row r="301" spans="1:9" x14ac:dyDescent="0.25">
      <c r="A301" s="19"/>
      <c r="B301" s="127">
        <f t="shared" si="5"/>
        <v>298</v>
      </c>
      <c r="C301" s="67"/>
      <c r="D301" s="15"/>
      <c r="E301" s="20"/>
      <c r="F301" s="20"/>
      <c r="G301" s="121"/>
      <c r="H301" s="120"/>
      <c r="I301" s="20">
        <f>сен.26!I301+окт.26!F301-окт.26!E301</f>
        <v>0</v>
      </c>
    </row>
    <row r="302" spans="1:9" x14ac:dyDescent="0.25">
      <c r="A302" s="19"/>
      <c r="B302" s="127">
        <f t="shared" si="5"/>
        <v>299</v>
      </c>
      <c r="C302" s="67"/>
      <c r="D302" s="15"/>
      <c r="E302" s="20"/>
      <c r="F302" s="20"/>
      <c r="G302" s="121"/>
      <c r="H302" s="120"/>
      <c r="I302" s="20">
        <f>сен.26!I302+окт.26!F302-окт.26!E302</f>
        <v>0</v>
      </c>
    </row>
    <row r="303" spans="1:9" x14ac:dyDescent="0.25">
      <c r="A303" s="19"/>
      <c r="B303" s="127">
        <f t="shared" si="5"/>
        <v>300</v>
      </c>
      <c r="C303" s="67"/>
      <c r="D303" s="15"/>
      <c r="E303" s="20"/>
      <c r="F303" s="20"/>
      <c r="G303" s="121"/>
      <c r="H303" s="120"/>
      <c r="I303" s="20">
        <f>сен.26!I303+окт.26!F303-окт.26!E303</f>
        <v>-17550</v>
      </c>
    </row>
    <row r="304" spans="1:9" x14ac:dyDescent="0.25">
      <c r="A304" s="19"/>
      <c r="B304" s="127">
        <f t="shared" si="5"/>
        <v>301</v>
      </c>
      <c r="C304" s="67"/>
      <c r="D304" s="15"/>
      <c r="E304" s="20"/>
      <c r="F304" s="20"/>
      <c r="G304" s="121"/>
      <c r="H304" s="120"/>
      <c r="I304" s="20">
        <f>сен.26!I304+окт.26!F304-окт.26!E304</f>
        <v>-2700</v>
      </c>
    </row>
    <row r="305" spans="1:9" x14ac:dyDescent="0.25">
      <c r="A305" s="19"/>
      <c r="B305" s="127">
        <f t="shared" si="5"/>
        <v>302</v>
      </c>
      <c r="C305" s="67"/>
      <c r="D305" s="15"/>
      <c r="E305" s="20"/>
      <c r="F305" s="20"/>
      <c r="G305" s="121"/>
      <c r="H305" s="120"/>
      <c r="I305" s="20">
        <f>сен.26!I305+окт.26!F305-окт.26!E305</f>
        <v>-2700</v>
      </c>
    </row>
    <row r="306" spans="1:9" x14ac:dyDescent="0.25">
      <c r="A306" s="19"/>
      <c r="B306" s="127">
        <f t="shared" si="5"/>
        <v>303</v>
      </c>
      <c r="C306" s="67"/>
      <c r="D306" s="15"/>
      <c r="E306" s="20"/>
      <c r="F306" s="20"/>
      <c r="G306" s="121"/>
      <c r="H306" s="120"/>
      <c r="I306" s="20">
        <f>сен.26!I306+окт.26!F306-окт.26!E306</f>
        <v>-2700</v>
      </c>
    </row>
    <row r="307" spans="1:9" x14ac:dyDescent="0.25">
      <c r="A307" s="19"/>
      <c r="B307" s="127">
        <f t="shared" si="5"/>
        <v>304</v>
      </c>
      <c r="C307" s="67"/>
      <c r="D307" s="15"/>
      <c r="E307" s="20"/>
      <c r="F307" s="20"/>
      <c r="G307" s="121"/>
      <c r="H307" s="120"/>
      <c r="I307" s="20">
        <f>сен.26!I307+окт.26!F307-окт.26!E307</f>
        <v>-18900</v>
      </c>
    </row>
    <row r="308" spans="1:9" x14ac:dyDescent="0.25">
      <c r="A308" s="19"/>
      <c r="B308" s="127">
        <f t="shared" si="5"/>
        <v>305</v>
      </c>
      <c r="C308" s="67"/>
      <c r="D308" s="15"/>
      <c r="E308" s="20"/>
      <c r="F308" s="20"/>
      <c r="G308" s="121"/>
      <c r="H308" s="120"/>
      <c r="I308" s="20">
        <f>сен.26!I308+окт.26!F308-окт.26!E308</f>
        <v>-1350</v>
      </c>
    </row>
    <row r="309" spans="1:9" x14ac:dyDescent="0.25">
      <c r="A309" s="19"/>
      <c r="B309" s="127">
        <f t="shared" si="5"/>
        <v>306</v>
      </c>
      <c r="C309" s="67"/>
      <c r="D309" s="15"/>
      <c r="E309" s="20"/>
      <c r="F309" s="20"/>
      <c r="G309" s="121"/>
      <c r="H309" s="120"/>
      <c r="I309" s="20">
        <f>сен.26!I309+окт.26!F309-окт.26!E309</f>
        <v>-6750</v>
      </c>
    </row>
    <row r="310" spans="1:9" x14ac:dyDescent="0.25">
      <c r="A310" s="19"/>
      <c r="B310" s="127">
        <f t="shared" si="5"/>
        <v>307</v>
      </c>
      <c r="C310" s="67"/>
      <c r="D310" s="15"/>
      <c r="E310" s="20"/>
      <c r="F310" s="20"/>
      <c r="G310" s="121"/>
      <c r="H310" s="120"/>
      <c r="I310" s="20">
        <f>сен.26!I310+окт.26!F310-окт.26!E310</f>
        <v>-18900</v>
      </c>
    </row>
    <row r="311" spans="1:9" x14ac:dyDescent="0.25">
      <c r="A311" s="19"/>
      <c r="B311" s="127">
        <f t="shared" si="5"/>
        <v>308</v>
      </c>
      <c r="C311" s="67"/>
      <c r="D311" s="15"/>
      <c r="E311" s="20"/>
      <c r="F311" s="20"/>
      <c r="G311" s="121"/>
      <c r="H311" s="120"/>
      <c r="I311" s="20">
        <f>сен.26!I311+окт.26!F311-окт.26!E311</f>
        <v>-1350</v>
      </c>
    </row>
    <row r="312" spans="1:9" x14ac:dyDescent="0.25">
      <c r="A312" s="19"/>
      <c r="B312" s="127">
        <f t="shared" si="5"/>
        <v>309</v>
      </c>
      <c r="C312" s="67"/>
      <c r="D312" s="15"/>
      <c r="E312" s="20"/>
      <c r="F312" s="20"/>
      <c r="G312" s="121"/>
      <c r="H312" s="120"/>
      <c r="I312" s="20">
        <f>сен.26!I312+окт.26!F312-окт.26!E312</f>
        <v>-18900</v>
      </c>
    </row>
    <row r="313" spans="1:9" x14ac:dyDescent="0.25">
      <c r="A313" s="19"/>
      <c r="B313" s="127">
        <f t="shared" si="5"/>
        <v>310</v>
      </c>
      <c r="C313" s="168" t="s">
        <v>933</v>
      </c>
      <c r="D313" s="15"/>
      <c r="E313" s="20"/>
      <c r="F313" s="20"/>
      <c r="G313" s="121"/>
      <c r="H313" s="120"/>
      <c r="I313" s="20">
        <f>сен.26!I313+окт.26!F313-окт.26!E313</f>
        <v>-1350</v>
      </c>
    </row>
    <row r="314" spans="1:9" x14ac:dyDescent="0.25">
      <c r="A314" s="19"/>
      <c r="B314" s="127">
        <f t="shared" si="5"/>
        <v>311</v>
      </c>
      <c r="C314" s="169"/>
      <c r="D314" s="15"/>
      <c r="E314" s="20"/>
      <c r="F314" s="20"/>
      <c r="G314" s="121"/>
      <c r="H314" s="120"/>
      <c r="I314" s="20">
        <f>сен.26!I314+окт.26!F314-окт.26!E314</f>
        <v>0</v>
      </c>
    </row>
    <row r="315" spans="1:9" x14ac:dyDescent="0.25">
      <c r="A315" s="19"/>
      <c r="B315" s="127">
        <f t="shared" si="5"/>
        <v>312</v>
      </c>
      <c r="C315" s="67"/>
      <c r="D315" s="15"/>
      <c r="E315" s="20"/>
      <c r="F315" s="20"/>
      <c r="G315" s="121"/>
      <c r="H315" s="120"/>
      <c r="I315" s="20">
        <f>сен.26!I315+окт.26!F315-окт.26!E315</f>
        <v>-18900</v>
      </c>
    </row>
    <row r="316" spans="1:9" x14ac:dyDescent="0.25">
      <c r="A316" s="19"/>
      <c r="B316" s="127">
        <f t="shared" si="5"/>
        <v>313</v>
      </c>
      <c r="C316" s="67"/>
      <c r="D316" s="15"/>
      <c r="E316" s="20"/>
      <c r="F316" s="20"/>
      <c r="G316" s="121"/>
      <c r="H316" s="120"/>
      <c r="I316" s="20">
        <f>сен.26!I316+окт.26!F316-окт.26!E316</f>
        <v>-9450</v>
      </c>
    </row>
    <row r="317" spans="1:9" x14ac:dyDescent="0.25">
      <c r="A317" s="19"/>
      <c r="B317" s="127">
        <f t="shared" si="5"/>
        <v>314</v>
      </c>
      <c r="C317" s="67"/>
      <c r="D317" s="15"/>
      <c r="E317" s="20"/>
      <c r="F317" s="20"/>
      <c r="G317" s="121"/>
      <c r="H317" s="120"/>
      <c r="I317" s="20">
        <f>сен.26!I317+окт.26!F317-окт.26!E317</f>
        <v>0</v>
      </c>
    </row>
    <row r="318" spans="1:9" x14ac:dyDescent="0.25">
      <c r="A318" s="19"/>
      <c r="B318" s="127">
        <f t="shared" si="5"/>
        <v>315</v>
      </c>
      <c r="C318" s="67"/>
      <c r="D318" s="15"/>
      <c r="E318" s="20"/>
      <c r="F318" s="20"/>
      <c r="G318" s="121"/>
      <c r="H318" s="120"/>
      <c r="I318" s="20">
        <f>сен.26!I318+окт.26!F318-окт.26!E318</f>
        <v>0</v>
      </c>
    </row>
    <row r="319" spans="1:9" x14ac:dyDescent="0.25">
      <c r="A319" s="19"/>
      <c r="B319" s="127">
        <f t="shared" si="5"/>
        <v>316</v>
      </c>
      <c r="C319" s="67"/>
      <c r="D319" s="15"/>
      <c r="E319" s="20"/>
      <c r="F319" s="20"/>
      <c r="G319" s="121"/>
      <c r="H319" s="120"/>
      <c r="I319" s="20">
        <f>сен.26!I319+окт.26!F319-окт.26!E319</f>
        <v>-4050</v>
      </c>
    </row>
    <row r="320" spans="1:9" x14ac:dyDescent="0.25">
      <c r="A320" s="19"/>
      <c r="B320" s="127">
        <f t="shared" si="5"/>
        <v>317</v>
      </c>
      <c r="C320" s="35"/>
      <c r="D320" s="15"/>
      <c r="E320" s="20"/>
      <c r="F320" s="20"/>
      <c r="G320" s="121"/>
      <c r="H320" s="120"/>
      <c r="I320" s="20">
        <f>сен.26!I320+окт.26!F320-окт.26!E320</f>
        <v>-2700</v>
      </c>
    </row>
    <row r="321" spans="1:9" x14ac:dyDescent="0.25">
      <c r="A321" s="19"/>
      <c r="B321" s="127">
        <f t="shared" si="5"/>
        <v>318</v>
      </c>
      <c r="C321" s="67"/>
      <c r="D321" s="15"/>
      <c r="E321" s="20"/>
      <c r="F321" s="20"/>
      <c r="G321" s="121"/>
      <c r="H321" s="120"/>
      <c r="I321" s="20">
        <f>сен.26!I321+окт.26!F321-окт.26!E321</f>
        <v>-6900</v>
      </c>
    </row>
    <row r="322" spans="1:9" x14ac:dyDescent="0.25">
      <c r="A322" s="19"/>
      <c r="B322" s="127">
        <f t="shared" si="5"/>
        <v>319</v>
      </c>
      <c r="C322" s="67"/>
      <c r="D322" s="15"/>
      <c r="E322" s="20"/>
      <c r="F322" s="20"/>
      <c r="G322" s="121"/>
      <c r="H322" s="120"/>
      <c r="I322" s="20">
        <f>сен.26!I322+окт.26!F322-окт.26!E322</f>
        <v>0</v>
      </c>
    </row>
    <row r="323" spans="1:9" x14ac:dyDescent="0.25">
      <c r="A323" s="19"/>
      <c r="B323" s="127">
        <f t="shared" si="5"/>
        <v>320</v>
      </c>
      <c r="C323" s="67"/>
      <c r="D323" s="15"/>
      <c r="E323" s="20"/>
      <c r="F323" s="20"/>
      <c r="G323" s="121"/>
      <c r="H323" s="120"/>
      <c r="I323" s="20">
        <f>сен.26!I323+окт.26!F323-окт.26!E323</f>
        <v>-18900</v>
      </c>
    </row>
    <row r="324" spans="1:9" x14ac:dyDescent="0.25">
      <c r="A324" s="19"/>
      <c r="B324" s="127">
        <f t="shared" si="5"/>
        <v>321</v>
      </c>
      <c r="C324" s="67"/>
      <c r="D324" s="15"/>
      <c r="E324" s="20"/>
      <c r="F324" s="20"/>
      <c r="G324" s="121"/>
      <c r="H324" s="120"/>
      <c r="I324" s="20">
        <f>сен.26!I324+окт.26!F324-окт.26!E324</f>
        <v>39150</v>
      </c>
    </row>
    <row r="325" spans="1:9" x14ac:dyDescent="0.25">
      <c r="A325" s="19"/>
      <c r="B325" s="127">
        <f t="shared" si="5"/>
        <v>322</v>
      </c>
      <c r="C325" s="67"/>
      <c r="D325" s="15"/>
      <c r="E325" s="20"/>
      <c r="F325" s="20"/>
      <c r="G325" s="121"/>
      <c r="H325" s="120"/>
      <c r="I325" s="20">
        <f>сен.26!I325+окт.26!F325-окт.26!E325</f>
        <v>-6900</v>
      </c>
    </row>
    <row r="326" spans="1:9" x14ac:dyDescent="0.25">
      <c r="A326" s="19"/>
      <c r="B326" s="127">
        <f t="shared" si="5"/>
        <v>323</v>
      </c>
      <c r="C326" s="67"/>
      <c r="D326" s="15"/>
      <c r="E326" s="20"/>
      <c r="F326" s="20"/>
      <c r="G326" s="121"/>
      <c r="H326" s="120"/>
      <c r="I326" s="20">
        <f>сен.26!I326+окт.26!F326-окт.26!E326</f>
        <v>-2700</v>
      </c>
    </row>
    <row r="327" spans="1:9" x14ac:dyDescent="0.25">
      <c r="A327" s="19"/>
      <c r="B327" s="127">
        <f t="shared" si="5"/>
        <v>324</v>
      </c>
      <c r="C327" s="67"/>
      <c r="D327" s="15"/>
      <c r="E327" s="20"/>
      <c r="F327" s="20"/>
      <c r="G327" s="121"/>
      <c r="H327" s="120"/>
      <c r="I327" s="20">
        <f>сен.26!I327+окт.26!F327-окт.26!E327</f>
        <v>1100</v>
      </c>
    </row>
    <row r="328" spans="1:9" x14ac:dyDescent="0.25">
      <c r="A328" s="19"/>
      <c r="B328" s="127">
        <f t="shared" si="5"/>
        <v>325</v>
      </c>
      <c r="C328" s="67"/>
      <c r="D328" s="15"/>
      <c r="E328" s="20"/>
      <c r="F328" s="20"/>
      <c r="G328" s="121"/>
      <c r="H328" s="120"/>
      <c r="I328" s="20">
        <f>сен.26!I328+окт.26!F328-окт.26!E328</f>
        <v>-18900</v>
      </c>
    </row>
    <row r="329" spans="1:9" x14ac:dyDescent="0.25">
      <c r="A329" s="19"/>
      <c r="B329" s="127">
        <f t="shared" si="5"/>
        <v>326</v>
      </c>
      <c r="C329" s="67"/>
      <c r="D329" s="15"/>
      <c r="E329" s="20"/>
      <c r="F329" s="20"/>
      <c r="G329" s="121"/>
      <c r="H329" s="120"/>
      <c r="I329" s="20">
        <f>сен.26!I329+окт.26!F329-окт.26!E329</f>
        <v>-18900</v>
      </c>
    </row>
    <row r="330" spans="1:9" x14ac:dyDescent="0.25">
      <c r="A330" s="19"/>
      <c r="B330" s="127">
        <f t="shared" si="5"/>
        <v>327</v>
      </c>
      <c r="C330" s="67"/>
      <c r="D330" s="15"/>
      <c r="E330" s="20"/>
      <c r="F330" s="20"/>
      <c r="G330" s="121"/>
      <c r="H330" s="120"/>
      <c r="I330" s="20">
        <f>сен.26!I330+окт.26!F330-окт.26!E330</f>
        <v>-2700</v>
      </c>
    </row>
    <row r="331" spans="1:9" x14ac:dyDescent="0.25">
      <c r="A331" s="19"/>
      <c r="B331" s="127">
        <f t="shared" si="5"/>
        <v>328</v>
      </c>
      <c r="C331" s="67"/>
      <c r="D331" s="15"/>
      <c r="E331" s="20"/>
      <c r="F331" s="20"/>
      <c r="G331" s="121"/>
      <c r="H331" s="120"/>
      <c r="I331" s="20">
        <f>сен.26!I331+окт.26!F331-окт.26!E331</f>
        <v>1350</v>
      </c>
    </row>
    <row r="332" spans="1:9" x14ac:dyDescent="0.25">
      <c r="A332" s="19"/>
      <c r="B332" s="127">
        <f t="shared" si="5"/>
        <v>329</v>
      </c>
      <c r="C332" s="67"/>
      <c r="D332" s="15"/>
      <c r="E332" s="20"/>
      <c r="F332" s="20"/>
      <c r="G332" s="121"/>
      <c r="H332" s="120"/>
      <c r="I332" s="20">
        <f>сен.26!I332+окт.26!F332-окт.26!E332</f>
        <v>-18900</v>
      </c>
    </row>
    <row r="333" spans="1:9" x14ac:dyDescent="0.25">
      <c r="A333" s="19"/>
      <c r="B333" s="127">
        <f t="shared" si="5"/>
        <v>330</v>
      </c>
      <c r="C333" s="67"/>
      <c r="D333" s="15"/>
      <c r="E333" s="20"/>
      <c r="F333" s="20"/>
      <c r="G333" s="121"/>
      <c r="H333" s="120"/>
      <c r="I333" s="20">
        <f>сен.26!I333+окт.26!F333-окт.26!E333</f>
        <v>-2700</v>
      </c>
    </row>
    <row r="334" spans="1:9" x14ac:dyDescent="0.25">
      <c r="A334" s="19"/>
      <c r="B334" s="127">
        <f t="shared" si="5"/>
        <v>331</v>
      </c>
      <c r="C334" s="67"/>
      <c r="D334" s="15"/>
      <c r="E334" s="20"/>
      <c r="F334" s="20"/>
      <c r="G334" s="121"/>
      <c r="H334" s="120"/>
      <c r="I334" s="20">
        <f>сен.26!I334+окт.26!F334-окт.26!E334</f>
        <v>1100</v>
      </c>
    </row>
    <row r="335" spans="1:9" x14ac:dyDescent="0.25">
      <c r="A335" s="19"/>
      <c r="B335" s="127">
        <f t="shared" si="5"/>
        <v>332</v>
      </c>
      <c r="C335" s="67"/>
      <c r="D335" s="15"/>
      <c r="E335" s="20"/>
      <c r="F335" s="20"/>
      <c r="G335" s="121"/>
      <c r="H335" s="120"/>
      <c r="I335" s="20">
        <f>сен.26!I335+окт.26!F335-окт.26!E335</f>
        <v>1350</v>
      </c>
    </row>
    <row r="336" spans="1:9" x14ac:dyDescent="0.25">
      <c r="A336" s="19"/>
      <c r="B336" s="127">
        <f t="shared" si="5"/>
        <v>333</v>
      </c>
      <c r="C336" s="67"/>
      <c r="D336" s="15"/>
      <c r="E336" s="20"/>
      <c r="F336" s="20"/>
      <c r="G336" s="121"/>
      <c r="H336" s="120"/>
      <c r="I336" s="20">
        <f>сен.26!I336+окт.26!F336-окт.26!E336</f>
        <v>-4050</v>
      </c>
    </row>
    <row r="337" spans="1:9" x14ac:dyDescent="0.25">
      <c r="A337" s="19"/>
      <c r="B337" s="127">
        <f t="shared" si="5"/>
        <v>334</v>
      </c>
      <c r="C337" s="67"/>
      <c r="D337" s="15"/>
      <c r="E337" s="20"/>
      <c r="F337" s="20"/>
      <c r="G337" s="121"/>
      <c r="H337" s="120"/>
      <c r="I337" s="20">
        <f>сен.26!I337+окт.26!F337-окт.26!E337</f>
        <v>0</v>
      </c>
    </row>
    <row r="338" spans="1:9" x14ac:dyDescent="0.25">
      <c r="A338" s="19"/>
      <c r="B338" s="127">
        <f t="shared" si="5"/>
        <v>335</v>
      </c>
      <c r="C338" s="67"/>
      <c r="D338" s="15"/>
      <c r="E338" s="20"/>
      <c r="F338" s="20"/>
      <c r="G338" s="121"/>
      <c r="H338" s="120"/>
      <c r="I338" s="20">
        <f>сен.26!I338+окт.26!F338-окт.26!E338</f>
        <v>-17400</v>
      </c>
    </row>
    <row r="339" spans="1:9" x14ac:dyDescent="0.25">
      <c r="A339" s="19"/>
      <c r="B339" s="127">
        <f t="shared" si="5"/>
        <v>336</v>
      </c>
      <c r="C339" s="67"/>
      <c r="D339" s="15"/>
      <c r="E339" s="20"/>
      <c r="F339" s="20"/>
      <c r="G339" s="121"/>
      <c r="H339" s="120"/>
      <c r="I339" s="20">
        <f>сен.26!I339+окт.26!F339-окт.26!E339</f>
        <v>300</v>
      </c>
    </row>
    <row r="340" spans="1:9" x14ac:dyDescent="0.25">
      <c r="A340" s="19"/>
      <c r="B340" s="127">
        <f t="shared" si="5"/>
        <v>337</v>
      </c>
      <c r="C340" s="67"/>
      <c r="D340" s="15"/>
      <c r="E340" s="20"/>
      <c r="F340" s="20"/>
      <c r="G340" s="121"/>
      <c r="H340" s="120"/>
      <c r="I340" s="20">
        <f>сен.26!I340+окт.26!F340-окт.26!E340</f>
        <v>-8100</v>
      </c>
    </row>
    <row r="341" spans="1:9" x14ac:dyDescent="0.25">
      <c r="A341" s="19"/>
      <c r="B341" s="127">
        <f t="shared" si="5"/>
        <v>338</v>
      </c>
      <c r="C341" s="67"/>
      <c r="D341" s="15"/>
      <c r="E341" s="20"/>
      <c r="F341" s="20"/>
      <c r="G341" s="121"/>
      <c r="H341" s="120"/>
      <c r="I341" s="20">
        <f>сен.26!I341+окт.26!F341-окт.26!E341</f>
        <v>-2700</v>
      </c>
    </row>
    <row r="342" spans="1:9" x14ac:dyDescent="0.25">
      <c r="A342" s="19"/>
      <c r="B342" s="127">
        <f t="shared" si="5"/>
        <v>339</v>
      </c>
      <c r="C342" s="67"/>
      <c r="D342" s="15"/>
      <c r="E342" s="20"/>
      <c r="F342" s="20"/>
      <c r="G342" s="121"/>
      <c r="H342" s="120"/>
      <c r="I342" s="20">
        <f>сен.26!I342+окт.26!F342-окт.26!E342</f>
        <v>-2700</v>
      </c>
    </row>
    <row r="343" spans="1:9" x14ac:dyDescent="0.25">
      <c r="A343" s="19"/>
      <c r="B343" s="127">
        <f t="shared" si="5"/>
        <v>340</v>
      </c>
      <c r="C343" s="67"/>
      <c r="D343" s="15"/>
      <c r="E343" s="20"/>
      <c r="F343" s="20"/>
      <c r="G343" s="121"/>
      <c r="H343" s="120"/>
      <c r="I343" s="20">
        <f>сен.26!I343+окт.26!F343-окт.26!E343</f>
        <v>0</v>
      </c>
    </row>
    <row r="344" spans="1:9" x14ac:dyDescent="0.25">
      <c r="A344" s="19"/>
      <c r="B344" s="127">
        <f t="shared" si="5"/>
        <v>341</v>
      </c>
      <c r="C344" s="67"/>
      <c r="D344" s="15"/>
      <c r="E344" s="20"/>
      <c r="F344" s="20"/>
      <c r="G344" s="121"/>
      <c r="H344" s="120"/>
      <c r="I344" s="20">
        <f>сен.26!I344+окт.26!F344-окт.26!E344</f>
        <v>-8100</v>
      </c>
    </row>
    <row r="345" spans="1:9" x14ac:dyDescent="0.25">
      <c r="A345" s="19"/>
      <c r="B345" s="127">
        <f t="shared" si="5"/>
        <v>342</v>
      </c>
      <c r="C345" s="67"/>
      <c r="D345" s="15"/>
      <c r="E345" s="20"/>
      <c r="F345" s="20"/>
      <c r="G345" s="121"/>
      <c r="H345" s="120"/>
      <c r="I345" s="20">
        <f>сен.26!I345+окт.26!F345-окт.26!E345</f>
        <v>-4055</v>
      </c>
    </row>
    <row r="346" spans="1:9" x14ac:dyDescent="0.25">
      <c r="A346" s="19"/>
      <c r="B346" s="127">
        <f t="shared" si="5"/>
        <v>343</v>
      </c>
      <c r="C346" s="67"/>
      <c r="D346" s="15"/>
      <c r="E346" s="20"/>
      <c r="F346" s="20"/>
      <c r="G346" s="121"/>
      <c r="H346" s="120"/>
      <c r="I346" s="20">
        <f>сен.26!I346+окт.26!F346-окт.26!E346</f>
        <v>-16250</v>
      </c>
    </row>
    <row r="347" spans="1:9" x14ac:dyDescent="0.25">
      <c r="A347" s="19"/>
      <c r="B347" s="127">
        <f t="shared" si="5"/>
        <v>344</v>
      </c>
      <c r="C347" s="67"/>
      <c r="D347" s="15"/>
      <c r="E347" s="20"/>
      <c r="F347" s="20"/>
      <c r="G347" s="121"/>
      <c r="H347" s="120"/>
      <c r="I347" s="20">
        <f>сен.26!I347+окт.26!F347-окт.26!E347</f>
        <v>-5400</v>
      </c>
    </row>
    <row r="348" spans="1:9" x14ac:dyDescent="0.25">
      <c r="A348" s="19"/>
      <c r="B348" s="127">
        <f t="shared" si="5"/>
        <v>345</v>
      </c>
      <c r="C348" s="67"/>
      <c r="D348" s="15"/>
      <c r="E348" s="20"/>
      <c r="F348" s="20"/>
      <c r="G348" s="121"/>
      <c r="H348" s="120"/>
      <c r="I348" s="20">
        <f>сен.26!I348+окт.26!F348-окт.26!E348</f>
        <v>-18900</v>
      </c>
    </row>
    <row r="349" spans="1:9" x14ac:dyDescent="0.25">
      <c r="A349" s="19"/>
      <c r="B349" s="127">
        <f t="shared" si="5"/>
        <v>346</v>
      </c>
      <c r="C349" s="67"/>
      <c r="D349" s="15"/>
      <c r="E349" s="20"/>
      <c r="F349" s="20"/>
      <c r="G349" s="121"/>
      <c r="H349" s="120"/>
      <c r="I349" s="20">
        <f>сен.26!I349+окт.26!F349-окт.26!E349</f>
        <v>-8600</v>
      </c>
    </row>
    <row r="350" spans="1:9" x14ac:dyDescent="0.25">
      <c r="A350" s="19"/>
      <c r="B350" s="127">
        <f t="shared" si="5"/>
        <v>347</v>
      </c>
      <c r="C350" s="67"/>
      <c r="D350" s="15"/>
      <c r="E350" s="20"/>
      <c r="F350" s="20"/>
      <c r="G350" s="121"/>
      <c r="H350" s="120"/>
      <c r="I350" s="20">
        <f>сен.26!I350+окт.26!F350-окт.26!E350</f>
        <v>-18900</v>
      </c>
    </row>
    <row r="351" spans="1:9" x14ac:dyDescent="0.25">
      <c r="A351" s="19"/>
      <c r="B351" s="127">
        <f t="shared" si="5"/>
        <v>348</v>
      </c>
      <c r="C351" s="67"/>
      <c r="D351" s="15"/>
      <c r="E351" s="20"/>
      <c r="F351" s="20"/>
      <c r="G351" s="121"/>
      <c r="H351" s="120"/>
      <c r="I351" s="20">
        <f>сен.26!I351+окт.26!F351-окт.26!E351</f>
        <v>-1050</v>
      </c>
    </row>
    <row r="352" spans="1:9" x14ac:dyDescent="0.25">
      <c r="A352" s="19"/>
      <c r="B352" s="127">
        <f t="shared" si="5"/>
        <v>349</v>
      </c>
      <c r="C352" s="67"/>
      <c r="D352" s="15"/>
      <c r="E352" s="20"/>
      <c r="F352" s="20"/>
      <c r="G352" s="121"/>
      <c r="H352" s="120"/>
      <c r="I352" s="20">
        <f>сен.26!I352+окт.26!F352-окт.26!E352</f>
        <v>-2700</v>
      </c>
    </row>
    <row r="353" spans="1:9" x14ac:dyDescent="0.25">
      <c r="A353" s="19"/>
      <c r="B353" s="127">
        <v>350</v>
      </c>
      <c r="C353" s="67"/>
      <c r="D353" s="15"/>
      <c r="E353" s="20"/>
      <c r="F353" s="20"/>
      <c r="G353" s="121"/>
      <c r="H353" s="120"/>
      <c r="I353" s="20">
        <f>сен.26!I353+окт.26!F353-окт.26!E353</f>
        <v>-2700</v>
      </c>
    </row>
    <row r="354" spans="1:9" x14ac:dyDescent="0.25">
      <c r="A354" s="19"/>
      <c r="B354" s="127">
        <v>351</v>
      </c>
      <c r="C354" s="67"/>
      <c r="D354" s="15"/>
      <c r="E354" s="20"/>
      <c r="F354" s="20"/>
      <c r="G354" s="121"/>
      <c r="H354" s="120"/>
      <c r="I354" s="20">
        <f>сен.26!I354+окт.26!F354-окт.26!E354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2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585BBE-7607-4409-A93D-7033DC2F10D9}">
  <sheetPr codeName="Лист25">
    <tabColor theme="2" tint="-0.499984740745262"/>
  </sheetPr>
  <dimension ref="A1:I542"/>
  <sheetViews>
    <sheetView workbookViewId="0">
      <selection activeCell="I6" sqref="I6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27" t="s">
        <v>4</v>
      </c>
      <c r="C3" s="173">
        <v>46327</v>
      </c>
      <c r="D3" s="174"/>
      <c r="E3" s="174"/>
      <c r="F3" s="174"/>
      <c r="G3" s="175"/>
      <c r="H3" s="174"/>
      <c r="I3" s="174"/>
    </row>
    <row r="4" spans="1:9" x14ac:dyDescent="0.25">
      <c r="A4" s="16" t="s">
        <v>5</v>
      </c>
      <c r="B4" s="14" t="s">
        <v>6</v>
      </c>
      <c r="C4" s="174"/>
      <c r="D4" s="174"/>
      <c r="E4" s="174"/>
      <c r="F4" s="174"/>
      <c r="G4" s="175"/>
      <c r="H4" s="174"/>
      <c r="I4" s="174"/>
    </row>
    <row r="5" spans="1:9" s="133" customFormat="1" ht="28.5" x14ac:dyDescent="0.25">
      <c r="A5" s="131"/>
      <c r="B5" s="131" t="s">
        <v>8</v>
      </c>
      <c r="C5" s="131" t="s">
        <v>9</v>
      </c>
      <c r="D5" s="131" t="s">
        <v>54</v>
      </c>
      <c r="E5" s="131" t="s">
        <v>55</v>
      </c>
      <c r="F5" s="131" t="s">
        <v>12</v>
      </c>
      <c r="G5" s="131" t="s">
        <v>56</v>
      </c>
      <c r="H5" s="131" t="s">
        <v>57</v>
      </c>
      <c r="I5" s="132" t="s">
        <v>58</v>
      </c>
    </row>
    <row r="6" spans="1:9" x14ac:dyDescent="0.25">
      <c r="A6" s="19"/>
      <c r="B6" s="127">
        <v>1</v>
      </c>
      <c r="C6" s="68"/>
      <c r="D6" s="15"/>
      <c r="E6" s="20"/>
      <c r="F6" s="20"/>
      <c r="G6" s="121"/>
      <c r="H6" s="120"/>
      <c r="I6" s="20">
        <f>окт.26!I6+ноя.26!F6-ноя.26!E6</f>
        <v>-5400</v>
      </c>
    </row>
    <row r="7" spans="1:9" x14ac:dyDescent="0.25">
      <c r="A7" s="19"/>
      <c r="B7" s="127">
        <v>2</v>
      </c>
      <c r="C7" s="68"/>
      <c r="D7" s="15"/>
      <c r="E7" s="20"/>
      <c r="F7" s="20"/>
      <c r="G7" s="121"/>
      <c r="H7" s="120"/>
      <c r="I7" s="20">
        <f>окт.26!I7+ноя.26!F7-ноя.26!E7</f>
        <v>-1350</v>
      </c>
    </row>
    <row r="8" spans="1:9" x14ac:dyDescent="0.25">
      <c r="A8" s="19"/>
      <c r="B8" s="127">
        <v>3</v>
      </c>
      <c r="C8" s="68"/>
      <c r="D8" s="15"/>
      <c r="E8" s="20"/>
      <c r="F8" s="20"/>
      <c r="G8" s="121"/>
      <c r="H8" s="120"/>
      <c r="I8" s="20">
        <f>окт.26!I8+ноя.26!F8-ноя.26!E8</f>
        <v>-1350</v>
      </c>
    </row>
    <row r="9" spans="1:9" x14ac:dyDescent="0.25">
      <c r="A9" s="19"/>
      <c r="B9" s="127">
        <v>4</v>
      </c>
      <c r="C9" s="68"/>
      <c r="D9" s="15"/>
      <c r="E9" s="20"/>
      <c r="F9" s="20"/>
      <c r="G9" s="121"/>
      <c r="H9" s="120"/>
      <c r="I9" s="20">
        <f>окт.26!I9+ноя.26!F9-ноя.26!E9</f>
        <v>-2177</v>
      </c>
    </row>
    <row r="10" spans="1:9" x14ac:dyDescent="0.25">
      <c r="A10" s="19"/>
      <c r="B10" s="127">
        <v>5</v>
      </c>
      <c r="C10" s="68"/>
      <c r="D10" s="15"/>
      <c r="E10" s="20"/>
      <c r="F10" s="20"/>
      <c r="G10" s="121"/>
      <c r="H10" s="120"/>
      <c r="I10" s="20">
        <f>окт.26!I10+ноя.26!F10-ноя.26!E10</f>
        <v>550</v>
      </c>
    </row>
    <row r="11" spans="1:9" x14ac:dyDescent="0.25">
      <c r="A11" s="19"/>
      <c r="B11" s="127">
        <v>6</v>
      </c>
      <c r="C11" s="67"/>
      <c r="D11" s="15"/>
      <c r="E11" s="20"/>
      <c r="F11" s="20"/>
      <c r="G11" s="121"/>
      <c r="H11" s="120"/>
      <c r="I11" s="20">
        <f>окт.26!I11+ноя.26!F11-ноя.26!E11</f>
        <v>-18900</v>
      </c>
    </row>
    <row r="12" spans="1:9" x14ac:dyDescent="0.25">
      <c r="A12" s="19"/>
      <c r="B12" s="127">
        <v>7</v>
      </c>
      <c r="C12" s="68"/>
      <c r="D12" s="15"/>
      <c r="E12" s="20"/>
      <c r="F12" s="20"/>
      <c r="G12" s="121"/>
      <c r="H12" s="120"/>
      <c r="I12" s="20">
        <f>окт.26!I12+ноя.26!F12-ноя.26!E12</f>
        <v>11600</v>
      </c>
    </row>
    <row r="13" spans="1:9" x14ac:dyDescent="0.25">
      <c r="A13" s="19"/>
      <c r="B13" s="127">
        <v>8</v>
      </c>
      <c r="C13" s="67"/>
      <c r="D13" s="15"/>
      <c r="E13" s="20"/>
      <c r="F13" s="20"/>
      <c r="G13" s="121"/>
      <c r="H13" s="120"/>
      <c r="I13" s="20">
        <f>окт.26!I13+ноя.26!F13-ноя.26!E13</f>
        <v>-1350</v>
      </c>
    </row>
    <row r="14" spans="1:9" x14ac:dyDescent="0.25">
      <c r="A14" s="22"/>
      <c r="B14" s="127" t="s">
        <v>17</v>
      </c>
      <c r="C14" s="68"/>
      <c r="D14" s="15"/>
      <c r="E14" s="20"/>
      <c r="F14" s="20"/>
      <c r="G14" s="121"/>
      <c r="H14" s="120"/>
      <c r="I14" s="20">
        <f>окт.26!I14+ноя.26!F14-ноя.26!E14</f>
        <v>-56700</v>
      </c>
    </row>
    <row r="15" spans="1:9" x14ac:dyDescent="0.25">
      <c r="A15" s="22"/>
      <c r="B15" s="127">
        <v>11</v>
      </c>
      <c r="C15" s="67"/>
      <c r="D15" s="15"/>
      <c r="E15" s="20"/>
      <c r="F15" s="20"/>
      <c r="G15" s="121"/>
      <c r="H15" s="120"/>
      <c r="I15" s="20">
        <f>окт.26!I15+ноя.26!F15-ноя.26!E15</f>
        <v>-5400</v>
      </c>
    </row>
    <row r="16" spans="1:9" x14ac:dyDescent="0.25">
      <c r="A16" s="19"/>
      <c r="B16" s="127">
        <v>12</v>
      </c>
      <c r="C16" s="67"/>
      <c r="D16" s="15"/>
      <c r="E16" s="20"/>
      <c r="F16" s="20"/>
      <c r="G16" s="121"/>
      <c r="H16" s="120"/>
      <c r="I16" s="20">
        <f>окт.26!I16+ноя.26!F16-ноя.26!E16</f>
        <v>-2700</v>
      </c>
    </row>
    <row r="17" spans="1:9" x14ac:dyDescent="0.25">
      <c r="A17" s="22"/>
      <c r="B17" s="127">
        <v>13</v>
      </c>
      <c r="C17" s="67"/>
      <c r="D17" s="15"/>
      <c r="E17" s="20"/>
      <c r="F17" s="20"/>
      <c r="G17" s="121"/>
      <c r="H17" s="120"/>
      <c r="I17" s="20">
        <f>окт.26!I17+ноя.26!F17-ноя.26!E17</f>
        <v>-4050</v>
      </c>
    </row>
    <row r="18" spans="1:9" x14ac:dyDescent="0.25">
      <c r="A18" s="22"/>
      <c r="B18" s="127">
        <v>14</v>
      </c>
      <c r="C18" s="67"/>
      <c r="D18" s="15"/>
      <c r="E18" s="20"/>
      <c r="F18" s="20"/>
      <c r="G18" s="121"/>
      <c r="H18" s="120"/>
      <c r="I18" s="20">
        <f>окт.26!I18+ноя.26!F18-ноя.26!E18</f>
        <v>-2700</v>
      </c>
    </row>
    <row r="19" spans="1:9" x14ac:dyDescent="0.25">
      <c r="A19" s="22"/>
      <c r="B19" s="127" t="s">
        <v>18</v>
      </c>
      <c r="C19" s="67"/>
      <c r="D19" s="15"/>
      <c r="E19" s="20"/>
      <c r="F19" s="20"/>
      <c r="G19" s="121"/>
      <c r="H19" s="120"/>
      <c r="I19" s="20">
        <f>окт.26!I19+ноя.26!F19-ноя.26!E19</f>
        <v>-1350</v>
      </c>
    </row>
    <row r="20" spans="1:9" x14ac:dyDescent="0.25">
      <c r="A20" s="22"/>
      <c r="B20" s="127">
        <v>17</v>
      </c>
      <c r="C20" s="67"/>
      <c r="D20" s="15"/>
      <c r="E20" s="20"/>
      <c r="F20" s="20"/>
      <c r="G20" s="121"/>
      <c r="H20" s="120"/>
      <c r="I20" s="20">
        <f>окт.26!I20+ноя.26!F20-ноя.26!E20</f>
        <v>-1350</v>
      </c>
    </row>
    <row r="21" spans="1:9" x14ac:dyDescent="0.25">
      <c r="A21" s="22"/>
      <c r="B21" s="127">
        <v>18</v>
      </c>
      <c r="C21" s="67"/>
      <c r="D21" s="15"/>
      <c r="E21" s="20"/>
      <c r="F21" s="20"/>
      <c r="G21" s="121"/>
      <c r="H21" s="120"/>
      <c r="I21" s="20">
        <f>окт.26!I21+ноя.26!F21-ноя.26!E21</f>
        <v>-2700</v>
      </c>
    </row>
    <row r="22" spans="1:9" x14ac:dyDescent="0.25">
      <c r="A22" s="19"/>
      <c r="B22" s="127">
        <v>19</v>
      </c>
      <c r="C22" s="67"/>
      <c r="D22" s="15"/>
      <c r="E22" s="20"/>
      <c r="F22" s="20"/>
      <c r="G22" s="121"/>
      <c r="H22" s="120"/>
      <c r="I22" s="20">
        <f>окт.26!I22+ноя.26!F22-ноя.26!E22</f>
        <v>-1350</v>
      </c>
    </row>
    <row r="23" spans="1:9" x14ac:dyDescent="0.25">
      <c r="A23" s="22"/>
      <c r="B23" s="127">
        <v>20</v>
      </c>
      <c r="C23" s="67"/>
      <c r="D23" s="15"/>
      <c r="E23" s="20"/>
      <c r="F23" s="20"/>
      <c r="G23" s="121"/>
      <c r="H23" s="120"/>
      <c r="I23" s="20">
        <f>окт.26!I23+ноя.26!F23-ноя.26!E23</f>
        <v>-5400</v>
      </c>
    </row>
    <row r="24" spans="1:9" x14ac:dyDescent="0.25">
      <c r="A24" s="22"/>
      <c r="B24" s="127">
        <v>21</v>
      </c>
      <c r="C24" s="67"/>
      <c r="D24" s="15"/>
      <c r="E24" s="20"/>
      <c r="F24" s="20"/>
      <c r="G24" s="121"/>
      <c r="H24" s="120"/>
      <c r="I24" s="20">
        <f>окт.26!I24+ноя.26!F24-ноя.26!E24</f>
        <v>-2700</v>
      </c>
    </row>
    <row r="25" spans="1:9" x14ac:dyDescent="0.25">
      <c r="A25" s="22"/>
      <c r="B25" s="127">
        <v>22</v>
      </c>
      <c r="C25" s="67"/>
      <c r="D25" s="15"/>
      <c r="E25" s="20"/>
      <c r="F25" s="20"/>
      <c r="G25" s="121"/>
      <c r="H25" s="120"/>
      <c r="I25" s="20">
        <f>окт.26!I25+ноя.26!F25-ноя.26!E25</f>
        <v>-2700</v>
      </c>
    </row>
    <row r="26" spans="1:9" x14ac:dyDescent="0.25">
      <c r="A26" s="22"/>
      <c r="B26" s="127" t="s">
        <v>19</v>
      </c>
      <c r="C26" s="67"/>
      <c r="D26" s="15"/>
      <c r="E26" s="20"/>
      <c r="F26" s="20"/>
      <c r="G26" s="121"/>
      <c r="H26" s="120"/>
      <c r="I26" s="20">
        <f>окт.26!I26+ноя.26!F26-ноя.26!E26</f>
        <v>-37800</v>
      </c>
    </row>
    <row r="27" spans="1:9" x14ac:dyDescent="0.25">
      <c r="A27" s="19"/>
      <c r="B27" s="127">
        <v>25</v>
      </c>
      <c r="C27" s="67"/>
      <c r="D27" s="15"/>
      <c r="E27" s="20"/>
      <c r="F27" s="20"/>
      <c r="G27" s="121"/>
      <c r="H27" s="120"/>
      <c r="I27" s="20">
        <f>окт.26!I27+ноя.26!F27-ноя.26!E27</f>
        <v>-2700</v>
      </c>
    </row>
    <row r="28" spans="1:9" x14ac:dyDescent="0.25">
      <c r="A28" s="22"/>
      <c r="B28" s="127">
        <v>26</v>
      </c>
      <c r="C28" s="67"/>
      <c r="D28" s="15"/>
      <c r="E28" s="20"/>
      <c r="F28" s="20"/>
      <c r="G28" s="121"/>
      <c r="H28" s="120"/>
      <c r="I28" s="20">
        <f>окт.26!I28+ноя.26!F28-ноя.26!E28</f>
        <v>1350</v>
      </c>
    </row>
    <row r="29" spans="1:9" x14ac:dyDescent="0.25">
      <c r="A29" s="22"/>
      <c r="B29" s="127">
        <v>27</v>
      </c>
      <c r="C29" s="67"/>
      <c r="D29" s="15"/>
      <c r="E29" s="20"/>
      <c r="F29" s="20"/>
      <c r="G29" s="121"/>
      <c r="H29" s="120"/>
      <c r="I29" s="20">
        <f>окт.26!I29+ноя.26!F29-ноя.26!E29</f>
        <v>1350</v>
      </c>
    </row>
    <row r="30" spans="1:9" x14ac:dyDescent="0.25">
      <c r="A30" s="22"/>
      <c r="B30" s="127">
        <v>28</v>
      </c>
      <c r="C30" s="67"/>
      <c r="D30" s="15"/>
      <c r="E30" s="20"/>
      <c r="F30" s="20"/>
      <c r="G30" s="121"/>
      <c r="H30" s="120"/>
      <c r="I30" s="20">
        <f>окт.26!I30+ноя.26!F30-ноя.26!E30</f>
        <v>0</v>
      </c>
    </row>
    <row r="31" spans="1:9" x14ac:dyDescent="0.25">
      <c r="A31" s="22"/>
      <c r="B31" s="127">
        <v>29</v>
      </c>
      <c r="C31" s="67"/>
      <c r="D31" s="15"/>
      <c r="E31" s="20"/>
      <c r="F31" s="20"/>
      <c r="G31" s="121"/>
      <c r="H31" s="120"/>
      <c r="I31" s="20">
        <f>окт.26!I31+ноя.26!F31-ноя.26!E31</f>
        <v>-5400</v>
      </c>
    </row>
    <row r="32" spans="1:9" x14ac:dyDescent="0.25">
      <c r="A32" s="19"/>
      <c r="B32" s="127" t="s">
        <v>20</v>
      </c>
      <c r="C32" s="67"/>
      <c r="D32" s="15"/>
      <c r="E32" s="20"/>
      <c r="F32" s="20"/>
      <c r="G32" s="121"/>
      <c r="H32" s="120"/>
      <c r="I32" s="20">
        <f>окт.26!I32+ноя.26!F32-ноя.26!E32</f>
        <v>-8100</v>
      </c>
    </row>
    <row r="33" spans="1:9" x14ac:dyDescent="0.25">
      <c r="A33" s="19"/>
      <c r="B33" s="127">
        <v>32</v>
      </c>
      <c r="C33" s="67"/>
      <c r="D33" s="15"/>
      <c r="E33" s="20"/>
      <c r="F33" s="20"/>
      <c r="G33" s="121"/>
      <c r="H33" s="120"/>
      <c r="I33" s="20">
        <f>окт.26!I33+ноя.26!F33-ноя.26!E33</f>
        <v>9500</v>
      </c>
    </row>
    <row r="34" spans="1:9" x14ac:dyDescent="0.25">
      <c r="A34" s="22"/>
      <c r="B34" s="127">
        <v>34</v>
      </c>
      <c r="C34" s="67"/>
      <c r="D34" s="15"/>
      <c r="E34" s="20"/>
      <c r="F34" s="20"/>
      <c r="G34" s="121"/>
      <c r="H34" s="120"/>
      <c r="I34" s="20">
        <f>окт.26!I34+ноя.26!F34-ноя.26!E34</f>
        <v>-2400</v>
      </c>
    </row>
    <row r="35" spans="1:9" x14ac:dyDescent="0.25">
      <c r="A35" s="22"/>
      <c r="B35" s="127">
        <v>35</v>
      </c>
      <c r="C35" s="67"/>
      <c r="D35" s="15"/>
      <c r="E35" s="20"/>
      <c r="F35" s="20"/>
      <c r="G35" s="121"/>
      <c r="H35" s="120"/>
      <c r="I35" s="20">
        <f>окт.26!I35+ноя.26!F35-ноя.26!E35</f>
        <v>9450</v>
      </c>
    </row>
    <row r="36" spans="1:9" x14ac:dyDescent="0.25">
      <c r="A36" s="22"/>
      <c r="B36" s="127">
        <v>36</v>
      </c>
      <c r="C36" s="67"/>
      <c r="D36" s="15"/>
      <c r="E36" s="20"/>
      <c r="F36" s="20"/>
      <c r="G36" s="121"/>
      <c r="H36" s="120"/>
      <c r="I36" s="20">
        <f>окт.26!I36+ноя.26!F36-ноя.26!E36</f>
        <v>-4050</v>
      </c>
    </row>
    <row r="37" spans="1:9" x14ac:dyDescent="0.25">
      <c r="A37" s="22"/>
      <c r="B37" s="127">
        <v>37</v>
      </c>
      <c r="C37" s="67"/>
      <c r="D37" s="15"/>
      <c r="E37" s="20"/>
      <c r="F37" s="20"/>
      <c r="G37" s="121"/>
      <c r="H37" s="120"/>
      <c r="I37" s="20">
        <f>окт.26!I37+ноя.26!F37-ноя.26!E37</f>
        <v>-11400</v>
      </c>
    </row>
    <row r="38" spans="1:9" x14ac:dyDescent="0.25">
      <c r="A38" s="22"/>
      <c r="B38" s="127" t="s">
        <v>21</v>
      </c>
      <c r="C38" s="67"/>
      <c r="D38" s="15"/>
      <c r="E38" s="20"/>
      <c r="F38" s="20"/>
      <c r="G38" s="121"/>
      <c r="H38" s="120"/>
      <c r="I38" s="20">
        <f>окт.26!I38+ноя.26!F38-ноя.26!E38</f>
        <v>-1000</v>
      </c>
    </row>
    <row r="39" spans="1:9" x14ac:dyDescent="0.25">
      <c r="A39" s="23"/>
      <c r="B39" s="127">
        <v>38</v>
      </c>
      <c r="C39" s="68"/>
      <c r="D39" s="15"/>
      <c r="E39" s="20"/>
      <c r="F39" s="20"/>
      <c r="G39" s="121"/>
      <c r="H39" s="120"/>
      <c r="I39" s="20">
        <f>окт.26!I39+ноя.26!F39-ноя.26!E39</f>
        <v>-3150</v>
      </c>
    </row>
    <row r="40" spans="1:9" x14ac:dyDescent="0.25">
      <c r="A40" s="23"/>
      <c r="B40" s="127">
        <v>39</v>
      </c>
      <c r="C40" s="68"/>
      <c r="D40" s="15"/>
      <c r="E40" s="20"/>
      <c r="F40" s="20"/>
      <c r="G40" s="121"/>
      <c r="H40" s="120"/>
      <c r="I40" s="20">
        <f>окт.26!I40+ноя.26!F40-ноя.26!E40</f>
        <v>-4050</v>
      </c>
    </row>
    <row r="41" spans="1:9" x14ac:dyDescent="0.25">
      <c r="A41" s="23"/>
      <c r="B41" s="127">
        <v>40</v>
      </c>
      <c r="C41" s="68"/>
      <c r="D41" s="15"/>
      <c r="E41" s="20"/>
      <c r="F41" s="20"/>
      <c r="G41" s="121"/>
      <c r="H41" s="120"/>
      <c r="I41" s="20">
        <f>окт.26!I41+ноя.26!F41-ноя.26!E41</f>
        <v>1350</v>
      </c>
    </row>
    <row r="42" spans="1:9" x14ac:dyDescent="0.25">
      <c r="A42" s="23"/>
      <c r="B42" s="127">
        <v>41</v>
      </c>
      <c r="C42" s="68"/>
      <c r="D42" s="15"/>
      <c r="E42" s="20"/>
      <c r="F42" s="20"/>
      <c r="G42" s="121"/>
      <c r="H42" s="120"/>
      <c r="I42" s="20">
        <f>окт.26!I42+ноя.26!F42-ноя.26!E42</f>
        <v>-2700</v>
      </c>
    </row>
    <row r="43" spans="1:9" x14ac:dyDescent="0.25">
      <c r="A43" s="23"/>
      <c r="B43" s="127">
        <v>42</v>
      </c>
      <c r="C43" s="67"/>
      <c r="D43" s="15"/>
      <c r="E43" s="20"/>
      <c r="F43" s="20"/>
      <c r="G43" s="121"/>
      <c r="H43" s="120"/>
      <c r="I43" s="20">
        <f>окт.26!I43+ноя.26!F43-ноя.26!E43</f>
        <v>-2700</v>
      </c>
    </row>
    <row r="44" spans="1:9" x14ac:dyDescent="0.25">
      <c r="A44" s="23"/>
      <c r="B44" s="127">
        <v>43</v>
      </c>
      <c r="C44" s="68"/>
      <c r="D44" s="15"/>
      <c r="E44" s="20"/>
      <c r="F44" s="20"/>
      <c r="G44" s="121"/>
      <c r="H44" s="120"/>
      <c r="I44" s="20">
        <f>окт.26!I44+ноя.26!F44-ноя.26!E44</f>
        <v>-2700</v>
      </c>
    </row>
    <row r="45" spans="1:9" x14ac:dyDescent="0.25">
      <c r="A45" s="23"/>
      <c r="B45" s="127">
        <v>44</v>
      </c>
      <c r="C45" s="68"/>
      <c r="D45" s="15"/>
      <c r="E45" s="20"/>
      <c r="F45" s="20"/>
      <c r="G45" s="121"/>
      <c r="H45" s="120"/>
      <c r="I45" s="20">
        <f>окт.26!I45+ноя.26!F45-ноя.26!E45</f>
        <v>0</v>
      </c>
    </row>
    <row r="46" spans="1:9" x14ac:dyDescent="0.25">
      <c r="A46" s="23"/>
      <c r="B46" s="127">
        <v>45</v>
      </c>
      <c r="C46" s="68"/>
      <c r="D46" s="15"/>
      <c r="E46" s="20"/>
      <c r="F46" s="20"/>
      <c r="G46" s="121"/>
      <c r="H46" s="120"/>
      <c r="I46" s="20">
        <f>окт.26!I46+ноя.26!F46-ноя.26!E46</f>
        <v>3450</v>
      </c>
    </row>
    <row r="47" spans="1:9" x14ac:dyDescent="0.25">
      <c r="A47" s="23"/>
      <c r="B47" s="127">
        <v>46</v>
      </c>
      <c r="C47" s="68"/>
      <c r="D47" s="15"/>
      <c r="E47" s="20"/>
      <c r="F47" s="20"/>
      <c r="G47" s="121"/>
      <c r="H47" s="120"/>
      <c r="I47" s="20">
        <f>окт.26!I47+ноя.26!F47-ноя.26!E47</f>
        <v>-2700</v>
      </c>
    </row>
    <row r="48" spans="1:9" x14ac:dyDescent="0.25">
      <c r="A48" s="23"/>
      <c r="B48" s="127">
        <v>47</v>
      </c>
      <c r="C48" s="68"/>
      <c r="D48" s="15"/>
      <c r="E48" s="20"/>
      <c r="F48" s="20"/>
      <c r="G48" s="121"/>
      <c r="H48" s="120"/>
      <c r="I48" s="20">
        <f>окт.26!I48+ноя.26!F48-ноя.26!E48</f>
        <v>-2700</v>
      </c>
    </row>
    <row r="49" spans="1:9" x14ac:dyDescent="0.25">
      <c r="A49" s="23"/>
      <c r="B49" s="127">
        <v>48</v>
      </c>
      <c r="C49" s="68"/>
      <c r="D49" s="15"/>
      <c r="E49" s="20"/>
      <c r="F49" s="20"/>
      <c r="G49" s="121"/>
      <c r="H49" s="120"/>
      <c r="I49" s="20">
        <f>окт.26!I49+ноя.26!F49-ноя.26!E49</f>
        <v>-2700</v>
      </c>
    </row>
    <row r="50" spans="1:9" x14ac:dyDescent="0.25">
      <c r="A50" s="22"/>
      <c r="B50" s="127">
        <v>49</v>
      </c>
      <c r="C50" s="68"/>
      <c r="D50" s="15"/>
      <c r="E50" s="20"/>
      <c r="F50" s="20"/>
      <c r="G50" s="121"/>
      <c r="H50" s="120"/>
      <c r="I50" s="20">
        <f>окт.26!I50+ноя.26!F50-ноя.26!E50</f>
        <v>-2700</v>
      </c>
    </row>
    <row r="51" spans="1:9" x14ac:dyDescent="0.25">
      <c r="A51" s="22"/>
      <c r="B51" s="127" t="s">
        <v>22</v>
      </c>
      <c r="C51" s="68"/>
      <c r="D51" s="15"/>
      <c r="E51" s="20"/>
      <c r="F51" s="20"/>
      <c r="G51" s="121"/>
      <c r="H51" s="120"/>
      <c r="I51" s="20">
        <f>окт.26!I51+ноя.26!F51-ноя.26!E51</f>
        <v>-16550</v>
      </c>
    </row>
    <row r="52" spans="1:9" x14ac:dyDescent="0.25">
      <c r="A52" s="22"/>
      <c r="B52" s="127">
        <v>50</v>
      </c>
      <c r="C52" s="68"/>
      <c r="D52" s="15"/>
      <c r="E52" s="20"/>
      <c r="F52" s="20"/>
      <c r="G52" s="121"/>
      <c r="H52" s="120"/>
      <c r="I52" s="20">
        <f>окт.26!I52+ноя.26!F52-ноя.26!E52</f>
        <v>1350</v>
      </c>
    </row>
    <row r="53" spans="1:9" x14ac:dyDescent="0.25">
      <c r="A53" s="22"/>
      <c r="B53" s="127">
        <v>51</v>
      </c>
      <c r="C53" s="68"/>
      <c r="D53" s="15"/>
      <c r="E53" s="20"/>
      <c r="F53" s="20"/>
      <c r="G53" s="121"/>
      <c r="H53" s="120"/>
      <c r="I53" s="20">
        <f>окт.26!I53+ноя.26!F53-ноя.26!E53</f>
        <v>-18900</v>
      </c>
    </row>
    <row r="54" spans="1:9" x14ac:dyDescent="0.25">
      <c r="A54" s="22"/>
      <c r="B54" s="127" t="s">
        <v>23</v>
      </c>
      <c r="C54" s="68"/>
      <c r="D54" s="15"/>
      <c r="E54" s="20"/>
      <c r="F54" s="20"/>
      <c r="G54" s="121"/>
      <c r="H54" s="120"/>
      <c r="I54" s="20">
        <f>окт.26!I54+ноя.26!F54-ноя.26!E54</f>
        <v>-18900</v>
      </c>
    </row>
    <row r="55" spans="1:9" x14ac:dyDescent="0.25">
      <c r="A55" s="22"/>
      <c r="B55" s="127">
        <v>52</v>
      </c>
      <c r="C55" s="68"/>
      <c r="D55" s="15"/>
      <c r="E55" s="20"/>
      <c r="F55" s="20"/>
      <c r="G55" s="121"/>
      <c r="H55" s="120"/>
      <c r="I55" s="20">
        <f>окт.26!I55+ноя.26!F55-ноя.26!E55</f>
        <v>-18900</v>
      </c>
    </row>
    <row r="56" spans="1:9" x14ac:dyDescent="0.25">
      <c r="A56" s="22"/>
      <c r="B56" s="127">
        <v>53</v>
      </c>
      <c r="C56" s="68"/>
      <c r="D56" s="15"/>
      <c r="E56" s="20"/>
      <c r="F56" s="20"/>
      <c r="G56" s="121"/>
      <c r="H56" s="120"/>
      <c r="I56" s="20">
        <f>окт.26!I56+ноя.26!F56-ноя.26!E56</f>
        <v>2550</v>
      </c>
    </row>
    <row r="57" spans="1:9" x14ac:dyDescent="0.25">
      <c r="A57" s="22"/>
      <c r="B57" s="127" t="s">
        <v>24</v>
      </c>
      <c r="C57" s="68"/>
      <c r="D57" s="15"/>
      <c r="E57" s="20"/>
      <c r="F57" s="20"/>
      <c r="G57" s="121"/>
      <c r="H57" s="120"/>
      <c r="I57" s="20">
        <f>окт.26!I57+ноя.26!F57-ноя.26!E57</f>
        <v>-1350</v>
      </c>
    </row>
    <row r="58" spans="1:9" x14ac:dyDescent="0.25">
      <c r="A58" s="22"/>
      <c r="B58" s="127">
        <v>56</v>
      </c>
      <c r="C58" s="67"/>
      <c r="D58" s="15"/>
      <c r="E58" s="20"/>
      <c r="F58" s="20"/>
      <c r="G58" s="121"/>
      <c r="H58" s="120"/>
      <c r="I58" s="20">
        <f>окт.26!I58+ноя.26!F58-ноя.26!E58</f>
        <v>-5600</v>
      </c>
    </row>
    <row r="59" spans="1:9" x14ac:dyDescent="0.25">
      <c r="A59" s="22"/>
      <c r="B59" s="127">
        <v>57</v>
      </c>
      <c r="C59" s="68"/>
      <c r="D59" s="15"/>
      <c r="E59" s="20"/>
      <c r="F59" s="20"/>
      <c r="G59" s="121"/>
      <c r="H59" s="120"/>
      <c r="I59" s="20">
        <f>окт.26!I59+ноя.26!F59-ноя.26!E59</f>
        <v>-2700</v>
      </c>
    </row>
    <row r="60" spans="1:9" x14ac:dyDescent="0.25">
      <c r="A60" s="23"/>
      <c r="B60" s="127">
        <v>58</v>
      </c>
      <c r="C60" s="68"/>
      <c r="D60" s="15"/>
      <c r="E60" s="20"/>
      <c r="F60" s="20"/>
      <c r="G60" s="121"/>
      <c r="H60" s="120"/>
      <c r="I60" s="20">
        <f>окт.26!I60+ноя.26!F60-ноя.26!E60</f>
        <v>-3900</v>
      </c>
    </row>
    <row r="61" spans="1:9" x14ac:dyDescent="0.25">
      <c r="A61" s="19"/>
      <c r="B61" s="127">
        <v>60</v>
      </c>
      <c r="C61" s="68"/>
      <c r="D61" s="15"/>
      <c r="E61" s="20"/>
      <c r="F61" s="20"/>
      <c r="G61" s="121"/>
      <c r="H61" s="120"/>
      <c r="I61" s="20">
        <f>окт.26!I61+ноя.26!F61-ноя.26!E61</f>
        <v>-2700</v>
      </c>
    </row>
    <row r="62" spans="1:9" x14ac:dyDescent="0.25">
      <c r="A62" s="19"/>
      <c r="B62" s="127">
        <v>61</v>
      </c>
      <c r="C62" s="68"/>
      <c r="D62" s="15"/>
      <c r="E62" s="20"/>
      <c r="F62" s="20"/>
      <c r="G62" s="121"/>
      <c r="H62" s="120"/>
      <c r="I62" s="20">
        <f>окт.26!I62+ноя.26!F62-ноя.26!E62</f>
        <v>-750</v>
      </c>
    </row>
    <row r="63" spans="1:9" x14ac:dyDescent="0.25">
      <c r="A63" s="19"/>
      <c r="B63" s="127">
        <v>62</v>
      </c>
      <c r="C63" s="68"/>
      <c r="D63" s="15"/>
      <c r="E63" s="20"/>
      <c r="F63" s="20"/>
      <c r="G63" s="121"/>
      <c r="H63" s="120"/>
      <c r="I63" s="20">
        <f>окт.26!I63+ноя.26!F63-ноя.26!E63</f>
        <v>-2900</v>
      </c>
    </row>
    <row r="64" spans="1:9" x14ac:dyDescent="0.25">
      <c r="A64" s="19"/>
      <c r="B64" s="127">
        <v>63</v>
      </c>
      <c r="C64" s="68"/>
      <c r="D64" s="15"/>
      <c r="E64" s="20"/>
      <c r="F64" s="20"/>
      <c r="G64" s="121"/>
      <c r="H64" s="120"/>
      <c r="I64" s="20">
        <f>окт.26!I64+ноя.26!F64-ноя.26!E64</f>
        <v>-1350</v>
      </c>
    </row>
    <row r="65" spans="1:9" x14ac:dyDescent="0.25">
      <c r="A65" s="23"/>
      <c r="B65" s="127">
        <v>64</v>
      </c>
      <c r="C65" s="68"/>
      <c r="D65" s="15"/>
      <c r="E65" s="20"/>
      <c r="F65" s="20"/>
      <c r="G65" s="121"/>
      <c r="H65" s="120"/>
      <c r="I65" s="20">
        <f>окт.26!I65+ноя.26!F65-ноя.26!E65</f>
        <v>0</v>
      </c>
    </row>
    <row r="66" spans="1:9" x14ac:dyDescent="0.25">
      <c r="A66" s="23"/>
      <c r="B66" s="127">
        <v>65.66</v>
      </c>
      <c r="C66" s="68"/>
      <c r="D66" s="15"/>
      <c r="E66" s="20"/>
      <c r="F66" s="20"/>
      <c r="G66" s="121"/>
      <c r="H66" s="120"/>
      <c r="I66" s="20">
        <f>окт.26!I66+ноя.26!F66-ноя.26!E66</f>
        <v>-5400</v>
      </c>
    </row>
    <row r="67" spans="1:9" x14ac:dyDescent="0.25">
      <c r="A67" s="23"/>
      <c r="B67" s="127">
        <v>67</v>
      </c>
      <c r="C67" s="68"/>
      <c r="D67" s="15"/>
      <c r="E67" s="20"/>
      <c r="F67" s="20"/>
      <c r="G67" s="121"/>
      <c r="H67" s="120"/>
      <c r="I67" s="20">
        <f>окт.26!I67+ноя.26!F67-ноя.26!E67</f>
        <v>-10800</v>
      </c>
    </row>
    <row r="68" spans="1:9" x14ac:dyDescent="0.25">
      <c r="A68" s="23"/>
      <c r="B68" s="127">
        <v>68</v>
      </c>
      <c r="C68" s="68"/>
      <c r="D68" s="15"/>
      <c r="E68" s="20"/>
      <c r="F68" s="20"/>
      <c r="G68" s="121"/>
      <c r="H68" s="120"/>
      <c r="I68" s="20">
        <f>окт.26!I68+ноя.26!F68-ноя.26!E68</f>
        <v>-2700</v>
      </c>
    </row>
    <row r="69" spans="1:9" x14ac:dyDescent="0.25">
      <c r="A69" s="23"/>
      <c r="B69" s="127">
        <v>69</v>
      </c>
      <c r="C69" s="68"/>
      <c r="D69" s="15"/>
      <c r="E69" s="20"/>
      <c r="F69" s="20"/>
      <c r="G69" s="121"/>
      <c r="H69" s="120"/>
      <c r="I69" s="20">
        <f>окт.26!I69+ноя.26!F69-ноя.26!E69</f>
        <v>-1342</v>
      </c>
    </row>
    <row r="70" spans="1:9" x14ac:dyDescent="0.25">
      <c r="A70" s="23"/>
      <c r="B70" s="127">
        <v>70</v>
      </c>
      <c r="C70" s="68"/>
      <c r="D70" s="15"/>
      <c r="E70" s="20"/>
      <c r="F70" s="20"/>
      <c r="G70" s="121"/>
      <c r="H70" s="120"/>
      <c r="I70" s="20">
        <f>окт.26!I70+ноя.26!F70-ноя.26!E70</f>
        <v>-1320</v>
      </c>
    </row>
    <row r="71" spans="1:9" x14ac:dyDescent="0.25">
      <c r="A71" s="23"/>
      <c r="B71" s="22">
        <v>71</v>
      </c>
      <c r="C71" s="71"/>
      <c r="D71" s="15"/>
      <c r="E71" s="20"/>
      <c r="F71" s="20"/>
      <c r="G71" s="121"/>
      <c r="H71" s="120"/>
      <c r="I71" s="20">
        <f>окт.26!I71+ноя.26!F71-ноя.26!E71</f>
        <v>-6350</v>
      </c>
    </row>
    <row r="72" spans="1:9" x14ac:dyDescent="0.25">
      <c r="A72" s="23"/>
      <c r="B72" s="127">
        <v>72</v>
      </c>
      <c r="C72" s="67"/>
      <c r="D72" s="15"/>
      <c r="E72" s="20"/>
      <c r="F72" s="20"/>
      <c r="G72" s="121"/>
      <c r="H72" s="120"/>
      <c r="I72" s="20">
        <f>окт.26!I72+ноя.26!F72-ноя.26!E72</f>
        <v>-2700</v>
      </c>
    </row>
    <row r="73" spans="1:9" x14ac:dyDescent="0.25">
      <c r="A73" s="23"/>
      <c r="B73" s="127">
        <v>73</v>
      </c>
      <c r="C73" s="68"/>
      <c r="D73" s="15"/>
      <c r="E73" s="20"/>
      <c r="F73" s="20"/>
      <c r="G73" s="121"/>
      <c r="H73" s="120"/>
      <c r="I73" s="20">
        <f>окт.26!I73+ноя.26!F73-ноя.26!E73</f>
        <v>-13900</v>
      </c>
    </row>
    <row r="74" spans="1:9" x14ac:dyDescent="0.25">
      <c r="A74" s="19"/>
      <c r="B74" s="127">
        <v>74</v>
      </c>
      <c r="C74" s="68"/>
      <c r="D74" s="15"/>
      <c r="E74" s="20"/>
      <c r="F74" s="20"/>
      <c r="G74" s="121"/>
      <c r="H74" s="120"/>
      <c r="I74" s="20">
        <f>окт.26!I74+ноя.26!F74-ноя.26!E74</f>
        <v>-18900</v>
      </c>
    </row>
    <row r="75" spans="1:9" x14ac:dyDescent="0.25">
      <c r="A75" s="22"/>
      <c r="B75" s="127">
        <v>75</v>
      </c>
      <c r="C75" s="68"/>
      <c r="D75" s="15"/>
      <c r="E75" s="20"/>
      <c r="F75" s="20"/>
      <c r="G75" s="121"/>
      <c r="H75" s="120"/>
      <c r="I75" s="20">
        <f>окт.26!I75+ноя.26!F75-ноя.26!E75</f>
        <v>-18900</v>
      </c>
    </row>
    <row r="76" spans="1:9" x14ac:dyDescent="0.25">
      <c r="A76" s="19"/>
      <c r="B76" s="127">
        <v>76</v>
      </c>
      <c r="C76" s="68"/>
      <c r="D76" s="15"/>
      <c r="E76" s="20"/>
      <c r="F76" s="20"/>
      <c r="G76" s="121"/>
      <c r="H76" s="120"/>
      <c r="I76" s="20">
        <f>окт.26!I76+ноя.26!F76-ноя.26!E76</f>
        <v>-9450</v>
      </c>
    </row>
    <row r="77" spans="1:9" x14ac:dyDescent="0.25">
      <c r="A77" s="19"/>
      <c r="B77" s="127">
        <v>77</v>
      </c>
      <c r="C77" s="68"/>
      <c r="D77" s="15"/>
      <c r="E77" s="20"/>
      <c r="F77" s="20"/>
      <c r="G77" s="121"/>
      <c r="H77" s="120"/>
      <c r="I77" s="20">
        <f>окт.26!I77+ноя.26!F77-ноя.26!E77</f>
        <v>-100</v>
      </c>
    </row>
    <row r="78" spans="1:9" x14ac:dyDescent="0.25">
      <c r="A78" s="19"/>
      <c r="B78" s="127" t="s">
        <v>25</v>
      </c>
      <c r="C78" s="68"/>
      <c r="D78" s="15"/>
      <c r="E78" s="20"/>
      <c r="F78" s="20"/>
      <c r="G78" s="121"/>
      <c r="H78" s="120"/>
      <c r="I78" s="20">
        <f>окт.26!I78+ноя.26!F78-ноя.26!E78</f>
        <v>-2700</v>
      </c>
    </row>
    <row r="79" spans="1:9" x14ac:dyDescent="0.25">
      <c r="A79" s="19"/>
      <c r="B79" s="127">
        <v>80</v>
      </c>
      <c r="C79" s="67"/>
      <c r="D79" s="15"/>
      <c r="E79" s="20"/>
      <c r="F79" s="20"/>
      <c r="G79" s="121"/>
      <c r="H79" s="120"/>
      <c r="I79" s="20">
        <f>окт.26!I79+ноя.26!F79-ноя.26!E79</f>
        <v>-2700</v>
      </c>
    </row>
    <row r="80" spans="1:9" x14ac:dyDescent="0.25">
      <c r="A80" s="22"/>
      <c r="B80" s="127">
        <v>81</v>
      </c>
      <c r="C80" s="67"/>
      <c r="D80" s="15"/>
      <c r="E80" s="20"/>
      <c r="F80" s="20"/>
      <c r="G80" s="121"/>
      <c r="H80" s="120"/>
      <c r="I80" s="20">
        <f>окт.26!I80+ноя.26!F80-ноя.26!E80</f>
        <v>-2700</v>
      </c>
    </row>
    <row r="81" spans="1:9" x14ac:dyDescent="0.25">
      <c r="A81" s="23"/>
      <c r="B81" s="127">
        <v>82</v>
      </c>
      <c r="C81" s="67"/>
      <c r="D81" s="15"/>
      <c r="E81" s="20"/>
      <c r="F81" s="20"/>
      <c r="G81" s="121"/>
      <c r="H81" s="120"/>
      <c r="I81" s="20">
        <f>окт.26!I81+ноя.26!F81-ноя.26!E81</f>
        <v>-2700</v>
      </c>
    </row>
    <row r="82" spans="1:9" x14ac:dyDescent="0.25">
      <c r="A82" s="23"/>
      <c r="B82" s="127">
        <v>83</v>
      </c>
      <c r="C82" s="67"/>
      <c r="D82" s="15"/>
      <c r="E82" s="20"/>
      <c r="F82" s="20"/>
      <c r="G82" s="121"/>
      <c r="H82" s="120"/>
      <c r="I82" s="20">
        <f>окт.26!I82+ноя.26!F82-ноя.26!E82</f>
        <v>850</v>
      </c>
    </row>
    <row r="83" spans="1:9" x14ac:dyDescent="0.25">
      <c r="A83" s="23"/>
      <c r="B83" s="127">
        <v>84</v>
      </c>
      <c r="C83" s="67"/>
      <c r="D83" s="15"/>
      <c r="E83" s="20"/>
      <c r="F83" s="20"/>
      <c r="G83" s="121"/>
      <c r="H83" s="120"/>
      <c r="I83" s="20">
        <f>окт.26!I83+ноя.26!F83-ноя.26!E83</f>
        <v>-1350</v>
      </c>
    </row>
    <row r="84" spans="1:9" x14ac:dyDescent="0.25">
      <c r="A84" s="19"/>
      <c r="B84" s="127">
        <v>85</v>
      </c>
      <c r="C84" s="67"/>
      <c r="D84" s="15"/>
      <c r="E84" s="20"/>
      <c r="F84" s="20"/>
      <c r="G84" s="121"/>
      <c r="H84" s="120"/>
      <c r="I84" s="20">
        <f>окт.26!I84+ноя.26!F84-ноя.26!E84</f>
        <v>-2750</v>
      </c>
    </row>
    <row r="85" spans="1:9" x14ac:dyDescent="0.25">
      <c r="A85" s="23"/>
      <c r="B85" s="127">
        <v>86</v>
      </c>
      <c r="C85" s="67"/>
      <c r="D85" s="15"/>
      <c r="E85" s="20"/>
      <c r="F85" s="20"/>
      <c r="G85" s="121"/>
      <c r="H85" s="120"/>
      <c r="I85" s="20">
        <f>окт.26!I85+ноя.26!F85-ноя.26!E85</f>
        <v>-18900</v>
      </c>
    </row>
    <row r="86" spans="1:9" x14ac:dyDescent="0.25">
      <c r="A86" s="23"/>
      <c r="B86" s="127">
        <v>87</v>
      </c>
      <c r="C86" s="67"/>
      <c r="D86" s="15"/>
      <c r="E86" s="20"/>
      <c r="F86" s="20"/>
      <c r="G86" s="121"/>
      <c r="H86" s="120"/>
      <c r="I86" s="20">
        <f>окт.26!I86+ноя.26!F86-ноя.26!E86</f>
        <v>-13900</v>
      </c>
    </row>
    <row r="87" spans="1:9" x14ac:dyDescent="0.25">
      <c r="A87" s="23"/>
      <c r="B87" s="127">
        <v>88</v>
      </c>
      <c r="C87" s="67"/>
      <c r="D87" s="15"/>
      <c r="E87" s="20"/>
      <c r="F87" s="20"/>
      <c r="G87" s="121"/>
      <c r="H87" s="120"/>
      <c r="I87" s="20">
        <f>окт.26!I87+ноя.26!F87-ноя.26!E87</f>
        <v>-1350</v>
      </c>
    </row>
    <row r="88" spans="1:9" x14ac:dyDescent="0.25">
      <c r="A88" s="23"/>
      <c r="B88" s="127">
        <v>89</v>
      </c>
      <c r="C88" s="67"/>
      <c r="D88" s="15"/>
      <c r="E88" s="20"/>
      <c r="F88" s="20"/>
      <c r="G88" s="121"/>
      <c r="H88" s="120"/>
      <c r="I88" s="20">
        <f>окт.26!I88+ноя.26!F88-ноя.26!E88</f>
        <v>-2700</v>
      </c>
    </row>
    <row r="89" spans="1:9" x14ac:dyDescent="0.25">
      <c r="A89" s="23"/>
      <c r="B89" s="127">
        <v>90</v>
      </c>
      <c r="C89" s="67"/>
      <c r="D89" s="15"/>
      <c r="E89" s="20"/>
      <c r="F89" s="20"/>
      <c r="G89" s="121"/>
      <c r="H89" s="120"/>
      <c r="I89" s="20">
        <f>окт.26!I89+ноя.26!F89-ноя.26!E89</f>
        <v>-2700</v>
      </c>
    </row>
    <row r="90" spans="1:9" x14ac:dyDescent="0.25">
      <c r="A90" s="23"/>
      <c r="B90" s="127">
        <v>91</v>
      </c>
      <c r="C90" s="67"/>
      <c r="D90" s="15"/>
      <c r="E90" s="20"/>
      <c r="F90" s="20"/>
      <c r="G90" s="121"/>
      <c r="H90" s="120"/>
      <c r="I90" s="20">
        <f>окт.26!I90+ноя.26!F90-ноя.26!E90</f>
        <v>0</v>
      </c>
    </row>
    <row r="91" spans="1:9" x14ac:dyDescent="0.25">
      <c r="A91" s="23"/>
      <c r="B91" s="127">
        <v>92</v>
      </c>
      <c r="C91" s="67"/>
      <c r="D91" s="15"/>
      <c r="E91" s="20"/>
      <c r="F91" s="20"/>
      <c r="G91" s="121"/>
      <c r="H91" s="120"/>
      <c r="I91" s="20">
        <f>окт.26!I91+ноя.26!F91-ноя.26!E91</f>
        <v>300</v>
      </c>
    </row>
    <row r="92" spans="1:9" x14ac:dyDescent="0.25">
      <c r="A92" s="24"/>
      <c r="B92" s="127">
        <v>93</v>
      </c>
      <c r="C92" s="67"/>
      <c r="D92" s="15"/>
      <c r="E92" s="20"/>
      <c r="F92" s="20"/>
      <c r="G92" s="121"/>
      <c r="H92" s="120"/>
      <c r="I92" s="20">
        <f>окт.26!I92+ноя.26!F92-ноя.26!E92</f>
        <v>-5400</v>
      </c>
    </row>
    <row r="93" spans="1:9" x14ac:dyDescent="0.25">
      <c r="A93" s="23"/>
      <c r="B93" s="127">
        <v>94</v>
      </c>
      <c r="C93" s="67"/>
      <c r="D93" s="15"/>
      <c r="E93" s="20"/>
      <c r="F93" s="20"/>
      <c r="G93" s="121"/>
      <c r="H93" s="120"/>
      <c r="I93" s="20">
        <f>окт.26!I93+ноя.26!F93-ноя.26!E93</f>
        <v>1350</v>
      </c>
    </row>
    <row r="94" spans="1:9" x14ac:dyDescent="0.25">
      <c r="A94" s="19"/>
      <c r="B94" s="127">
        <v>95</v>
      </c>
      <c r="C94" s="67"/>
      <c r="D94" s="15"/>
      <c r="E94" s="20"/>
      <c r="F94" s="20"/>
      <c r="G94" s="121"/>
      <c r="H94" s="120"/>
      <c r="I94" s="20">
        <f>окт.26!I94+ноя.26!F94-ноя.26!E94</f>
        <v>-18900</v>
      </c>
    </row>
    <row r="95" spans="1:9" x14ac:dyDescent="0.25">
      <c r="A95" s="19"/>
      <c r="B95" s="127">
        <v>96</v>
      </c>
      <c r="C95" s="67"/>
      <c r="D95" s="15"/>
      <c r="E95" s="20"/>
      <c r="F95" s="20"/>
      <c r="G95" s="121"/>
      <c r="H95" s="120"/>
      <c r="I95" s="20">
        <f>окт.26!I95+ноя.26!F95-ноя.26!E95</f>
        <v>1100</v>
      </c>
    </row>
    <row r="96" spans="1:9" x14ac:dyDescent="0.25">
      <c r="A96" s="19"/>
      <c r="B96" s="127">
        <v>97</v>
      </c>
      <c r="C96" s="67"/>
      <c r="D96" s="15"/>
      <c r="E96" s="20"/>
      <c r="F96" s="20"/>
      <c r="G96" s="121"/>
      <c r="H96" s="120"/>
      <c r="I96" s="20">
        <f>окт.26!I96+ноя.26!F96-ноя.26!E96</f>
        <v>0</v>
      </c>
    </row>
    <row r="97" spans="1:9" x14ac:dyDescent="0.25">
      <c r="A97" s="19"/>
      <c r="B97" s="127" t="s">
        <v>87</v>
      </c>
      <c r="C97" s="67"/>
      <c r="D97" s="15"/>
      <c r="E97" s="20"/>
      <c r="F97" s="20"/>
      <c r="G97" s="121"/>
      <c r="H97" s="120"/>
      <c r="I97" s="20">
        <f>окт.26!I97+ноя.26!F97-ноя.26!E97</f>
        <v>-800</v>
      </c>
    </row>
    <row r="98" spans="1:9" x14ac:dyDescent="0.25">
      <c r="A98" s="19"/>
      <c r="B98" s="127" t="s">
        <v>28</v>
      </c>
      <c r="C98" s="67"/>
      <c r="D98" s="15"/>
      <c r="E98" s="20"/>
      <c r="F98" s="20"/>
      <c r="G98" s="121"/>
      <c r="H98" s="120"/>
      <c r="I98" s="20">
        <f>окт.26!I98+ноя.26!F98-ноя.26!E98</f>
        <v>-6741</v>
      </c>
    </row>
    <row r="99" spans="1:9" x14ac:dyDescent="0.25">
      <c r="A99" s="19"/>
      <c r="B99" s="127" t="s">
        <v>29</v>
      </c>
      <c r="C99" s="67"/>
      <c r="D99" s="15"/>
      <c r="E99" s="20"/>
      <c r="F99" s="20"/>
      <c r="G99" s="121"/>
      <c r="H99" s="120"/>
      <c r="I99" s="20">
        <f>окт.26!I99+ноя.26!F99-ноя.26!E99</f>
        <v>3100</v>
      </c>
    </row>
    <row r="100" spans="1:9" x14ac:dyDescent="0.25">
      <c r="A100" s="19"/>
      <c r="B100" s="127" t="s">
        <v>30</v>
      </c>
      <c r="C100" s="67"/>
      <c r="D100" s="15"/>
      <c r="E100" s="20"/>
      <c r="F100" s="20"/>
      <c r="G100" s="121"/>
      <c r="H100" s="120"/>
      <c r="I100" s="20">
        <f>окт.26!I100+ноя.26!F100-ноя.26!E100</f>
        <v>0</v>
      </c>
    </row>
    <row r="101" spans="1:9" x14ac:dyDescent="0.25">
      <c r="A101" s="19"/>
      <c r="B101" s="127" t="s">
        <v>31</v>
      </c>
      <c r="C101" s="67"/>
      <c r="D101" s="15"/>
      <c r="E101" s="20"/>
      <c r="F101" s="20"/>
      <c r="G101" s="121"/>
      <c r="H101" s="120"/>
      <c r="I101" s="20">
        <f>окт.26!I101+ноя.26!F101-ноя.26!E101</f>
        <v>-2700</v>
      </c>
    </row>
    <row r="102" spans="1:9" x14ac:dyDescent="0.25">
      <c r="A102" s="19"/>
      <c r="B102" s="127" t="s">
        <v>32</v>
      </c>
      <c r="C102" s="67"/>
      <c r="D102" s="15"/>
      <c r="E102" s="20"/>
      <c r="F102" s="20"/>
      <c r="G102" s="121"/>
      <c r="H102" s="120"/>
      <c r="I102" s="20">
        <f>окт.26!I102+ноя.26!F102-ноя.26!E102</f>
        <v>-2700</v>
      </c>
    </row>
    <row r="103" spans="1:9" x14ac:dyDescent="0.25">
      <c r="A103" s="19"/>
      <c r="B103" s="127" t="s">
        <v>33</v>
      </c>
      <c r="C103" s="67"/>
      <c r="D103" s="15"/>
      <c r="E103" s="20"/>
      <c r="F103" s="20"/>
      <c r="G103" s="121"/>
      <c r="H103" s="120"/>
      <c r="I103" s="20">
        <f>окт.26!I103+ноя.26!F103-ноя.26!E103</f>
        <v>0</v>
      </c>
    </row>
    <row r="104" spans="1:9" x14ac:dyDescent="0.25">
      <c r="A104" s="19"/>
      <c r="B104" s="127">
        <v>100</v>
      </c>
      <c r="C104" s="67"/>
      <c r="D104" s="15"/>
      <c r="E104" s="20"/>
      <c r="F104" s="20"/>
      <c r="G104" s="121"/>
      <c r="H104" s="120"/>
      <c r="I104" s="20">
        <f>окт.26!I104+ноя.26!F104-ноя.26!E104</f>
        <v>0</v>
      </c>
    </row>
    <row r="105" spans="1:9" x14ac:dyDescent="0.25">
      <c r="A105" s="19"/>
      <c r="B105" s="127" t="s">
        <v>35</v>
      </c>
      <c r="C105" s="67"/>
      <c r="D105" s="15"/>
      <c r="E105" s="20"/>
      <c r="F105" s="20"/>
      <c r="G105" s="121"/>
      <c r="H105" s="120"/>
      <c r="I105" s="20">
        <f>окт.26!I105+ноя.26!F105-ноя.26!E105</f>
        <v>-18900</v>
      </c>
    </row>
    <row r="106" spans="1:9" x14ac:dyDescent="0.25">
      <c r="A106" s="22"/>
      <c r="B106" s="127">
        <v>101</v>
      </c>
      <c r="C106" s="67"/>
      <c r="D106" s="15"/>
      <c r="E106" s="20"/>
      <c r="F106" s="20"/>
      <c r="G106" s="121"/>
      <c r="H106" s="120"/>
      <c r="I106" s="20">
        <f>окт.26!I106+ноя.26!F106-ноя.26!E106</f>
        <v>-900</v>
      </c>
    </row>
    <row r="107" spans="1:9" x14ac:dyDescent="0.25">
      <c r="A107" s="22"/>
      <c r="B107" s="127">
        <v>102</v>
      </c>
      <c r="C107" s="67"/>
      <c r="D107" s="15"/>
      <c r="E107" s="20"/>
      <c r="F107" s="20"/>
      <c r="G107" s="121"/>
      <c r="H107" s="120"/>
      <c r="I107" s="20">
        <f>окт.26!I107+ноя.26!F107-ноя.26!E107</f>
        <v>-18900</v>
      </c>
    </row>
    <row r="108" spans="1:9" x14ac:dyDescent="0.25">
      <c r="A108" s="22"/>
      <c r="B108" s="127">
        <v>103</v>
      </c>
      <c r="C108" s="67"/>
      <c r="D108" s="15"/>
      <c r="E108" s="20"/>
      <c r="F108" s="20"/>
      <c r="G108" s="121"/>
      <c r="H108" s="120"/>
      <c r="I108" s="20">
        <f>окт.26!I108+ноя.26!F108-ноя.26!E108</f>
        <v>1350</v>
      </c>
    </row>
    <row r="109" spans="1:9" x14ac:dyDescent="0.25">
      <c r="A109" s="23"/>
      <c r="B109" s="127">
        <v>104</v>
      </c>
      <c r="C109" s="67"/>
      <c r="D109" s="15"/>
      <c r="E109" s="20"/>
      <c r="F109" s="20"/>
      <c r="G109" s="121"/>
      <c r="H109" s="120"/>
      <c r="I109" s="20">
        <f>окт.26!I109+ноя.26!F109-ноя.26!E109</f>
        <v>-1350</v>
      </c>
    </row>
    <row r="110" spans="1:9" x14ac:dyDescent="0.25">
      <c r="A110" s="23"/>
      <c r="B110" s="127">
        <v>105</v>
      </c>
      <c r="C110" s="67"/>
      <c r="D110" s="15"/>
      <c r="E110" s="20"/>
      <c r="F110" s="20"/>
      <c r="G110" s="121"/>
      <c r="H110" s="120"/>
      <c r="I110" s="20">
        <f>окт.26!I110+ноя.26!F110-ноя.26!E110</f>
        <v>-1350</v>
      </c>
    </row>
    <row r="111" spans="1:9" x14ac:dyDescent="0.25">
      <c r="A111" s="23"/>
      <c r="B111" s="127">
        <v>106</v>
      </c>
      <c r="C111" s="67"/>
      <c r="D111" s="15"/>
      <c r="E111" s="20"/>
      <c r="F111" s="20"/>
      <c r="G111" s="121"/>
      <c r="H111" s="120"/>
      <c r="I111" s="20">
        <f>окт.26!I111+ноя.26!F111-ноя.26!E111</f>
        <v>-10800</v>
      </c>
    </row>
    <row r="112" spans="1:9" x14ac:dyDescent="0.25">
      <c r="A112" s="23"/>
      <c r="B112" s="127" t="s">
        <v>37</v>
      </c>
      <c r="C112" s="67"/>
      <c r="D112" s="15"/>
      <c r="E112" s="20"/>
      <c r="F112" s="20"/>
      <c r="G112" s="121"/>
      <c r="H112" s="120"/>
      <c r="I112" s="20">
        <f>окт.26!I112+ноя.26!F112-ноя.26!E112</f>
        <v>-18900</v>
      </c>
    </row>
    <row r="113" spans="1:9" x14ac:dyDescent="0.25">
      <c r="A113" s="23"/>
      <c r="B113" s="127">
        <v>107</v>
      </c>
      <c r="C113" s="67"/>
      <c r="D113" s="15"/>
      <c r="E113" s="20"/>
      <c r="F113" s="20"/>
      <c r="G113" s="121"/>
      <c r="H113" s="120"/>
      <c r="I113" s="20">
        <f>окт.26!I113+ноя.26!F113-ноя.26!E113</f>
        <v>-2700</v>
      </c>
    </row>
    <row r="114" spans="1:9" x14ac:dyDescent="0.25">
      <c r="A114" s="23"/>
      <c r="B114" s="127">
        <v>108</v>
      </c>
      <c r="C114" s="67"/>
      <c r="D114" s="15"/>
      <c r="E114" s="20"/>
      <c r="F114" s="20"/>
      <c r="G114" s="121"/>
      <c r="H114" s="120"/>
      <c r="I114" s="20">
        <f>окт.26!I114+ноя.26!F114-ноя.26!E114</f>
        <v>0</v>
      </c>
    </row>
    <row r="115" spans="1:9" x14ac:dyDescent="0.25">
      <c r="A115" s="23"/>
      <c r="B115" s="127">
        <v>109</v>
      </c>
      <c r="C115" s="67"/>
      <c r="D115" s="15"/>
      <c r="E115" s="20"/>
      <c r="F115" s="20"/>
      <c r="G115" s="121"/>
      <c r="H115" s="120"/>
      <c r="I115" s="20">
        <f>окт.26!I115+ноя.26!F115-ноя.26!E115</f>
        <v>-18900</v>
      </c>
    </row>
    <row r="116" spans="1:9" x14ac:dyDescent="0.25">
      <c r="A116" s="19"/>
      <c r="B116" s="127">
        <v>110</v>
      </c>
      <c r="C116" s="67"/>
      <c r="D116" s="15"/>
      <c r="E116" s="20"/>
      <c r="F116" s="20"/>
      <c r="G116" s="121"/>
      <c r="H116" s="120"/>
      <c r="I116" s="20">
        <f>окт.26!I116+ноя.26!F116-ноя.26!E116</f>
        <v>-2700</v>
      </c>
    </row>
    <row r="117" spans="1:9" x14ac:dyDescent="0.25">
      <c r="A117" s="19"/>
      <c r="B117" s="127">
        <v>111</v>
      </c>
      <c r="C117" s="67"/>
      <c r="D117" s="15"/>
      <c r="E117" s="20"/>
      <c r="F117" s="20"/>
      <c r="G117" s="121"/>
      <c r="H117" s="120"/>
      <c r="I117" s="20">
        <f>окт.26!I117+ноя.26!F117-ноя.26!E117</f>
        <v>1350</v>
      </c>
    </row>
    <row r="118" spans="1:9" x14ac:dyDescent="0.25">
      <c r="A118" s="19"/>
      <c r="B118" s="127">
        <v>112</v>
      </c>
      <c r="C118" s="67"/>
      <c r="D118" s="15"/>
      <c r="E118" s="20"/>
      <c r="F118" s="20"/>
      <c r="G118" s="121"/>
      <c r="H118" s="120"/>
      <c r="I118" s="20">
        <f>окт.26!I118+ноя.26!F118-ноя.26!E118</f>
        <v>0</v>
      </c>
    </row>
    <row r="119" spans="1:9" x14ac:dyDescent="0.25">
      <c r="A119" s="19"/>
      <c r="B119" s="127" t="s">
        <v>39</v>
      </c>
      <c r="C119" s="67"/>
      <c r="D119" s="15"/>
      <c r="E119" s="20"/>
      <c r="F119" s="20"/>
      <c r="G119" s="121"/>
      <c r="H119" s="120"/>
      <c r="I119" s="20">
        <f>окт.26!I119+ноя.26!F119-ноя.26!E119</f>
        <v>0</v>
      </c>
    </row>
    <row r="120" spans="1:9" x14ac:dyDescent="0.25">
      <c r="A120" s="19"/>
      <c r="B120" s="127">
        <v>113</v>
      </c>
      <c r="C120" s="67"/>
      <c r="D120" s="15"/>
      <c r="E120" s="20"/>
      <c r="F120" s="20"/>
      <c r="G120" s="121"/>
      <c r="H120" s="120"/>
      <c r="I120" s="20">
        <f>окт.26!I120+ноя.26!F120-ноя.26!E120</f>
        <v>-2700</v>
      </c>
    </row>
    <row r="121" spans="1:9" x14ac:dyDescent="0.25">
      <c r="A121" s="23"/>
      <c r="B121" s="127">
        <v>114</v>
      </c>
      <c r="C121" s="67"/>
      <c r="D121" s="15"/>
      <c r="E121" s="20"/>
      <c r="F121" s="20"/>
      <c r="G121" s="121"/>
      <c r="H121" s="120"/>
      <c r="I121" s="20">
        <f>окт.26!I121+ноя.26!F121-ноя.26!E121</f>
        <v>-18900</v>
      </c>
    </row>
    <row r="122" spans="1:9" x14ac:dyDescent="0.25">
      <c r="A122" s="23"/>
      <c r="B122" s="127" t="s">
        <v>40</v>
      </c>
      <c r="C122" s="67"/>
      <c r="D122" s="15"/>
      <c r="E122" s="20"/>
      <c r="F122" s="20"/>
      <c r="G122" s="121"/>
      <c r="H122" s="120"/>
      <c r="I122" s="20">
        <f>окт.26!I122+ноя.26!F122-ноя.26!E122</f>
        <v>-2700</v>
      </c>
    </row>
    <row r="123" spans="1:9" x14ac:dyDescent="0.25">
      <c r="A123" s="23"/>
      <c r="B123" s="127">
        <v>117</v>
      </c>
      <c r="C123" s="67"/>
      <c r="D123" s="15"/>
      <c r="E123" s="20"/>
      <c r="F123" s="20"/>
      <c r="G123" s="121"/>
      <c r="H123" s="120"/>
      <c r="I123" s="20">
        <f>окт.26!I123+ноя.26!F123-ноя.26!E123</f>
        <v>500</v>
      </c>
    </row>
    <row r="124" spans="1:9" x14ac:dyDescent="0.25">
      <c r="A124" s="23"/>
      <c r="B124" s="127">
        <v>118</v>
      </c>
      <c r="C124" s="67"/>
      <c r="D124" s="15"/>
      <c r="E124" s="20"/>
      <c r="F124" s="20"/>
      <c r="G124" s="121"/>
      <c r="H124" s="120"/>
      <c r="I124" s="20">
        <f>окт.26!I124+ноя.26!F124-ноя.26!E124</f>
        <v>-3900</v>
      </c>
    </row>
    <row r="125" spans="1:9" x14ac:dyDescent="0.25">
      <c r="A125" s="23"/>
      <c r="B125" s="127">
        <f>B124+1</f>
        <v>119</v>
      </c>
      <c r="C125" s="67"/>
      <c r="D125" s="15"/>
      <c r="E125" s="20"/>
      <c r="F125" s="20"/>
      <c r="G125" s="121"/>
      <c r="H125" s="120"/>
      <c r="I125" s="20">
        <f>окт.26!I125+ноя.26!F125-ноя.26!E125</f>
        <v>0</v>
      </c>
    </row>
    <row r="126" spans="1:9" x14ac:dyDescent="0.25">
      <c r="A126" s="23"/>
      <c r="B126" s="127">
        <f t="shared" ref="B126:B132" si="0">B125+1</f>
        <v>120</v>
      </c>
      <c r="C126" s="61"/>
      <c r="D126" s="15"/>
      <c r="E126" s="20"/>
      <c r="F126" s="20"/>
      <c r="G126" s="121"/>
      <c r="H126" s="120"/>
      <c r="I126" s="20">
        <f>окт.26!I126+ноя.26!F126-ноя.26!E126</f>
        <v>1600</v>
      </c>
    </row>
    <row r="127" spans="1:9" x14ac:dyDescent="0.25">
      <c r="A127" s="23"/>
      <c r="B127" s="127">
        <f t="shared" si="0"/>
        <v>121</v>
      </c>
      <c r="C127" s="67"/>
      <c r="D127" s="15"/>
      <c r="E127" s="20"/>
      <c r="F127" s="20"/>
      <c r="G127" s="121"/>
      <c r="H127" s="120"/>
      <c r="I127" s="20">
        <f>окт.26!I127+ноя.26!F127-ноя.26!E127</f>
        <v>1350</v>
      </c>
    </row>
    <row r="128" spans="1:9" x14ac:dyDescent="0.25">
      <c r="A128" s="23"/>
      <c r="B128" s="127">
        <f t="shared" si="0"/>
        <v>122</v>
      </c>
      <c r="C128" s="67"/>
      <c r="D128" s="15"/>
      <c r="E128" s="20"/>
      <c r="F128" s="20"/>
      <c r="G128" s="121"/>
      <c r="H128" s="120"/>
      <c r="I128" s="20">
        <f>окт.26!I128+ноя.26!F128-ноя.26!E128</f>
        <v>-6750</v>
      </c>
    </row>
    <row r="129" spans="1:9" x14ac:dyDescent="0.25">
      <c r="A129" s="23"/>
      <c r="B129" s="127">
        <f t="shared" si="0"/>
        <v>123</v>
      </c>
      <c r="C129" s="67"/>
      <c r="D129" s="15"/>
      <c r="E129" s="20"/>
      <c r="F129" s="20"/>
      <c r="G129" s="121"/>
      <c r="H129" s="120"/>
      <c r="I129" s="20">
        <f>окт.26!I129+ноя.26!F129-ноя.26!E129</f>
        <v>0</v>
      </c>
    </row>
    <row r="130" spans="1:9" x14ac:dyDescent="0.25">
      <c r="A130" s="23"/>
      <c r="B130" s="127">
        <f>B129+1</f>
        <v>124</v>
      </c>
      <c r="C130" s="67"/>
      <c r="D130" s="15"/>
      <c r="E130" s="20"/>
      <c r="F130" s="20"/>
      <c r="G130" s="121"/>
      <c r="H130" s="120"/>
      <c r="I130" s="20">
        <f>окт.26!I130+ноя.26!F130-ноя.26!E130</f>
        <v>-4050</v>
      </c>
    </row>
    <row r="131" spans="1:9" x14ac:dyDescent="0.25">
      <c r="A131" s="23"/>
      <c r="B131" s="127">
        <f t="shared" si="0"/>
        <v>125</v>
      </c>
      <c r="C131" s="67"/>
      <c r="D131" s="15"/>
      <c r="E131" s="20"/>
      <c r="F131" s="20"/>
      <c r="G131" s="121"/>
      <c r="H131" s="120"/>
      <c r="I131" s="20">
        <f>окт.26!I131+ноя.26!F131-ноя.26!E131</f>
        <v>-8100</v>
      </c>
    </row>
    <row r="132" spans="1:9" x14ac:dyDescent="0.25">
      <c r="A132" s="23"/>
      <c r="B132" s="127">
        <f t="shared" si="0"/>
        <v>126</v>
      </c>
      <c r="C132" s="67"/>
      <c r="D132" s="15"/>
      <c r="E132" s="20"/>
      <c r="F132" s="20"/>
      <c r="G132" s="121"/>
      <c r="H132" s="120"/>
      <c r="I132" s="20">
        <f>окт.26!I132+ноя.26!F132-ноя.26!E132</f>
        <v>-18900</v>
      </c>
    </row>
    <row r="133" spans="1:9" x14ac:dyDescent="0.25">
      <c r="A133" s="23"/>
      <c r="B133" s="127">
        <v>127</v>
      </c>
      <c r="C133" s="67"/>
      <c r="D133" s="15"/>
      <c r="E133" s="20"/>
      <c r="F133" s="20"/>
      <c r="G133" s="121"/>
      <c r="H133" s="120"/>
      <c r="I133" s="20">
        <f>окт.26!I133+ноя.26!F133-ноя.26!E133</f>
        <v>-18900</v>
      </c>
    </row>
    <row r="134" spans="1:9" x14ac:dyDescent="0.25">
      <c r="A134" s="23"/>
      <c r="B134" s="127" t="s">
        <v>42</v>
      </c>
      <c r="C134" s="67"/>
      <c r="D134" s="15"/>
      <c r="E134" s="20"/>
      <c r="F134" s="20"/>
      <c r="G134" s="121"/>
      <c r="H134" s="120"/>
      <c r="I134" s="20">
        <f>окт.26!I134+ноя.26!F134-ноя.26!E134</f>
        <v>2950</v>
      </c>
    </row>
    <row r="135" spans="1:9" x14ac:dyDescent="0.25">
      <c r="A135" s="23"/>
      <c r="B135" s="127" t="s">
        <v>43</v>
      </c>
      <c r="C135" s="67"/>
      <c r="D135" s="15"/>
      <c r="E135" s="20"/>
      <c r="F135" s="20"/>
      <c r="G135" s="121"/>
      <c r="H135" s="120"/>
      <c r="I135" s="20">
        <f>окт.26!I135+ноя.26!F135-ноя.26!E135</f>
        <v>2700</v>
      </c>
    </row>
    <row r="136" spans="1:9" x14ac:dyDescent="0.25">
      <c r="A136" s="23"/>
      <c r="B136" s="127">
        <v>129</v>
      </c>
      <c r="C136" s="67"/>
      <c r="D136" s="15"/>
      <c r="E136" s="20"/>
      <c r="F136" s="20"/>
      <c r="G136" s="121"/>
      <c r="H136" s="120"/>
      <c r="I136" s="20">
        <f>окт.26!I136+ноя.26!F136-ноя.26!E136</f>
        <v>-18900</v>
      </c>
    </row>
    <row r="137" spans="1:9" x14ac:dyDescent="0.25">
      <c r="A137" s="23"/>
      <c r="B137" s="127">
        <f>B136+1</f>
        <v>130</v>
      </c>
      <c r="C137" s="67"/>
      <c r="D137" s="15"/>
      <c r="E137" s="20"/>
      <c r="F137" s="20"/>
      <c r="G137" s="121"/>
      <c r="H137" s="120"/>
      <c r="I137" s="20">
        <f>окт.26!I137+ноя.26!F137-ноя.26!E137</f>
        <v>-2900</v>
      </c>
    </row>
    <row r="138" spans="1:9" x14ac:dyDescent="0.25">
      <c r="A138" s="23"/>
      <c r="B138" s="127">
        <f t="shared" ref="B138:B144" si="1">B137+1</f>
        <v>131</v>
      </c>
      <c r="C138" s="67"/>
      <c r="D138" s="15"/>
      <c r="E138" s="20"/>
      <c r="F138" s="20"/>
      <c r="G138" s="121"/>
      <c r="H138" s="120"/>
      <c r="I138" s="20">
        <f>окт.26!I138+ноя.26!F138-ноя.26!E138</f>
        <v>-2700</v>
      </c>
    </row>
    <row r="139" spans="1:9" x14ac:dyDescent="0.25">
      <c r="A139" s="23"/>
      <c r="B139" s="127">
        <f t="shared" si="1"/>
        <v>132</v>
      </c>
      <c r="C139" s="67"/>
      <c r="D139" s="15"/>
      <c r="E139" s="20"/>
      <c r="F139" s="20"/>
      <c r="G139" s="121"/>
      <c r="H139" s="120"/>
      <c r="I139" s="20">
        <f>окт.26!I139+ноя.26!F139-ноя.26!E139</f>
        <v>-2700</v>
      </c>
    </row>
    <row r="140" spans="1:9" x14ac:dyDescent="0.25">
      <c r="A140" s="23"/>
      <c r="B140" s="127">
        <f t="shared" si="1"/>
        <v>133</v>
      </c>
      <c r="C140" s="67"/>
      <c r="D140" s="15"/>
      <c r="E140" s="20"/>
      <c r="F140" s="20"/>
      <c r="G140" s="121"/>
      <c r="H140" s="120"/>
      <c r="I140" s="20">
        <f>окт.26!I140+ноя.26!F140-ноя.26!E140</f>
        <v>-2700</v>
      </c>
    </row>
    <row r="141" spans="1:9" x14ac:dyDescent="0.25">
      <c r="A141" s="23"/>
      <c r="B141" s="127">
        <f t="shared" si="1"/>
        <v>134</v>
      </c>
      <c r="C141" s="67"/>
      <c r="D141" s="15"/>
      <c r="E141" s="20"/>
      <c r="F141" s="20"/>
      <c r="G141" s="121"/>
      <c r="H141" s="120"/>
      <c r="I141" s="20">
        <f>окт.26!I141+ноя.26!F141-ноя.26!E141</f>
        <v>0</v>
      </c>
    </row>
    <row r="142" spans="1:9" x14ac:dyDescent="0.25">
      <c r="A142" s="23"/>
      <c r="B142" s="127">
        <f t="shared" si="1"/>
        <v>135</v>
      </c>
      <c r="C142" s="67"/>
      <c r="D142" s="15"/>
      <c r="E142" s="20"/>
      <c r="F142" s="20"/>
      <c r="G142" s="121"/>
      <c r="H142" s="120"/>
      <c r="I142" s="20">
        <f>окт.26!I142+ноя.26!F142-ноя.26!E142</f>
        <v>0</v>
      </c>
    </row>
    <row r="143" spans="1:9" x14ac:dyDescent="0.25">
      <c r="A143" s="23"/>
      <c r="B143" s="127">
        <f t="shared" si="1"/>
        <v>136</v>
      </c>
      <c r="C143" s="67"/>
      <c r="D143" s="15"/>
      <c r="E143" s="20"/>
      <c r="F143" s="20"/>
      <c r="G143" s="121"/>
      <c r="H143" s="120"/>
      <c r="I143" s="20">
        <f>окт.26!I143+ноя.26!F143-ноя.26!E143</f>
        <v>3650</v>
      </c>
    </row>
    <row r="144" spans="1:9" x14ac:dyDescent="0.25">
      <c r="A144" s="23"/>
      <c r="B144" s="127">
        <f t="shared" si="1"/>
        <v>137</v>
      </c>
      <c r="C144" s="67"/>
      <c r="D144" s="15"/>
      <c r="E144" s="20"/>
      <c r="F144" s="20"/>
      <c r="G144" s="121"/>
      <c r="H144" s="120"/>
      <c r="I144" s="20">
        <f>окт.26!I144+ноя.26!F144-ноя.26!E144</f>
        <v>-4050</v>
      </c>
    </row>
    <row r="145" spans="1:9" x14ac:dyDescent="0.25">
      <c r="A145" s="23"/>
      <c r="B145" s="127" t="s">
        <v>44</v>
      </c>
      <c r="C145" s="67"/>
      <c r="D145" s="15"/>
      <c r="E145" s="20"/>
      <c r="F145" s="20"/>
      <c r="G145" s="121"/>
      <c r="H145" s="120"/>
      <c r="I145" s="20">
        <f>окт.26!I145+ноя.26!F145-ноя.26!E145</f>
        <v>-3900</v>
      </c>
    </row>
    <row r="146" spans="1:9" x14ac:dyDescent="0.25">
      <c r="A146" s="19"/>
      <c r="B146" s="127">
        <v>140</v>
      </c>
      <c r="C146" s="67"/>
      <c r="D146" s="15"/>
      <c r="E146" s="20"/>
      <c r="F146" s="20"/>
      <c r="G146" s="121"/>
      <c r="H146" s="120"/>
      <c r="I146" s="20">
        <f>окт.26!I146+ноя.26!F146-ноя.26!E146</f>
        <v>8100</v>
      </c>
    </row>
    <row r="147" spans="1:9" x14ac:dyDescent="0.25">
      <c r="A147" s="19"/>
      <c r="B147" s="127">
        <v>141</v>
      </c>
      <c r="C147" s="67"/>
      <c r="D147" s="15"/>
      <c r="E147" s="20"/>
      <c r="F147" s="20"/>
      <c r="G147" s="121"/>
      <c r="H147" s="120"/>
      <c r="I147" s="20">
        <f>окт.26!I147+ноя.26!F147-ноя.26!E147</f>
        <v>-1350</v>
      </c>
    </row>
    <row r="148" spans="1:9" x14ac:dyDescent="0.25">
      <c r="A148" s="19"/>
      <c r="B148" s="127">
        <v>142</v>
      </c>
      <c r="C148" s="67"/>
      <c r="D148" s="15"/>
      <c r="E148" s="20"/>
      <c r="F148" s="20"/>
      <c r="G148" s="121"/>
      <c r="H148" s="120"/>
      <c r="I148" s="20">
        <f>окт.26!I148+ноя.26!F148-ноя.26!E148</f>
        <v>-18900</v>
      </c>
    </row>
    <row r="149" spans="1:9" x14ac:dyDescent="0.25">
      <c r="A149" s="23"/>
      <c r="B149" s="127">
        <v>143</v>
      </c>
      <c r="C149" s="67"/>
      <c r="D149" s="15"/>
      <c r="E149" s="20"/>
      <c r="F149" s="20"/>
      <c r="G149" s="121"/>
      <c r="H149" s="120"/>
      <c r="I149" s="20">
        <f>окт.26!I149+ноя.26!F149-ноя.26!E149</f>
        <v>-1350</v>
      </c>
    </row>
    <row r="150" spans="1:9" x14ac:dyDescent="0.25">
      <c r="A150" s="23"/>
      <c r="B150" s="127">
        <v>144</v>
      </c>
      <c r="C150" s="67"/>
      <c r="D150" s="15"/>
      <c r="E150" s="20"/>
      <c r="F150" s="20"/>
      <c r="G150" s="121"/>
      <c r="H150" s="120"/>
      <c r="I150" s="20">
        <f>окт.26!I150+ноя.26!F150-ноя.26!E150</f>
        <v>-18900</v>
      </c>
    </row>
    <row r="151" spans="1:9" x14ac:dyDescent="0.25">
      <c r="A151" s="23"/>
      <c r="B151" s="127">
        <f>B150+1</f>
        <v>145</v>
      </c>
      <c r="C151" s="67"/>
      <c r="D151" s="15"/>
      <c r="E151" s="20"/>
      <c r="F151" s="20"/>
      <c r="G151" s="121"/>
      <c r="H151" s="120"/>
      <c r="I151" s="20">
        <f>окт.26!I151+ноя.26!F151-ноя.26!E151</f>
        <v>-18900</v>
      </c>
    </row>
    <row r="152" spans="1:9" x14ac:dyDescent="0.25">
      <c r="A152" s="23"/>
      <c r="B152" s="127">
        <f t="shared" ref="B152:B177" si="2">B151+1</f>
        <v>146</v>
      </c>
      <c r="C152" s="67"/>
      <c r="D152" s="15"/>
      <c r="E152" s="20"/>
      <c r="F152" s="20"/>
      <c r="G152" s="121"/>
      <c r="H152" s="120"/>
      <c r="I152" s="20">
        <f>окт.26!I152+ноя.26!F152-ноя.26!E152</f>
        <v>-8900</v>
      </c>
    </row>
    <row r="153" spans="1:9" x14ac:dyDescent="0.25">
      <c r="A153" s="23"/>
      <c r="B153" s="127">
        <f t="shared" si="2"/>
        <v>147</v>
      </c>
      <c r="C153" s="73"/>
      <c r="D153" s="15"/>
      <c r="E153" s="20"/>
      <c r="F153" s="20"/>
      <c r="G153" s="121"/>
      <c r="H153" s="120"/>
      <c r="I153" s="20">
        <f>окт.26!I153+ноя.26!F153-ноя.26!E153</f>
        <v>-18900</v>
      </c>
    </row>
    <row r="154" spans="1:9" x14ac:dyDescent="0.25">
      <c r="A154" s="23"/>
      <c r="B154" s="127">
        <f t="shared" si="2"/>
        <v>148</v>
      </c>
      <c r="C154" s="72"/>
      <c r="D154" s="15"/>
      <c r="E154" s="20"/>
      <c r="F154" s="20"/>
      <c r="G154" s="121"/>
      <c r="H154" s="120"/>
      <c r="I154" s="20">
        <f>окт.26!I154+ноя.26!F154-ноя.26!E154</f>
        <v>0</v>
      </c>
    </row>
    <row r="155" spans="1:9" x14ac:dyDescent="0.25">
      <c r="A155" s="23"/>
      <c r="B155" s="127">
        <f t="shared" si="2"/>
        <v>149</v>
      </c>
      <c r="C155" s="72"/>
      <c r="D155" s="15"/>
      <c r="E155" s="20"/>
      <c r="F155" s="20"/>
      <c r="G155" s="121"/>
      <c r="H155" s="120"/>
      <c r="I155" s="20">
        <f>окт.26!I155+ноя.26!F155-ноя.26!E155</f>
        <v>0</v>
      </c>
    </row>
    <row r="156" spans="1:9" x14ac:dyDescent="0.25">
      <c r="A156" s="23"/>
      <c r="B156" s="127">
        <f t="shared" si="2"/>
        <v>150</v>
      </c>
      <c r="C156" s="67"/>
      <c r="D156" s="15"/>
      <c r="E156" s="20"/>
      <c r="F156" s="20"/>
      <c r="G156" s="121"/>
      <c r="H156" s="120"/>
      <c r="I156" s="20">
        <f>окт.26!I156+ноя.26!F156-ноя.26!E156</f>
        <v>0</v>
      </c>
    </row>
    <row r="157" spans="1:9" x14ac:dyDescent="0.25">
      <c r="A157" s="23"/>
      <c r="B157" s="127">
        <f t="shared" si="2"/>
        <v>151</v>
      </c>
      <c r="C157" s="67"/>
      <c r="D157" s="15"/>
      <c r="E157" s="20"/>
      <c r="F157" s="20"/>
      <c r="G157" s="121"/>
      <c r="H157" s="120"/>
      <c r="I157" s="20">
        <f>окт.26!I157+ноя.26!F157-ноя.26!E157</f>
        <v>17600</v>
      </c>
    </row>
    <row r="158" spans="1:9" x14ac:dyDescent="0.25">
      <c r="A158" s="23"/>
      <c r="B158" s="127">
        <f t="shared" si="2"/>
        <v>152</v>
      </c>
      <c r="C158" s="70"/>
      <c r="D158" s="15"/>
      <c r="E158" s="20"/>
      <c r="F158" s="20"/>
      <c r="G158" s="121"/>
      <c r="H158" s="120"/>
      <c r="I158" s="20">
        <f>окт.26!I158+ноя.26!F158-ноя.26!E158</f>
        <v>-8850</v>
      </c>
    </row>
    <row r="159" spans="1:9" x14ac:dyDescent="0.25">
      <c r="A159" s="23"/>
      <c r="B159" s="127">
        <f t="shared" si="2"/>
        <v>153</v>
      </c>
      <c r="C159" s="170" t="s">
        <v>933</v>
      </c>
      <c r="D159" s="15"/>
      <c r="E159" s="20"/>
      <c r="F159" s="20"/>
      <c r="G159" s="121"/>
      <c r="H159" s="120"/>
      <c r="I159" s="20">
        <f>окт.26!I159+ноя.26!F159-ноя.26!E159</f>
        <v>0</v>
      </c>
    </row>
    <row r="160" spans="1:9" x14ac:dyDescent="0.25">
      <c r="A160" s="23"/>
      <c r="B160" s="127">
        <f t="shared" si="2"/>
        <v>154</v>
      </c>
      <c r="C160" s="171"/>
      <c r="D160" s="15"/>
      <c r="E160" s="20"/>
      <c r="F160" s="20"/>
      <c r="G160" s="121"/>
      <c r="H160" s="120"/>
      <c r="I160" s="20">
        <f>окт.26!I160+ноя.26!F160-ноя.26!E160</f>
        <v>-4100</v>
      </c>
    </row>
    <row r="161" spans="1:9" x14ac:dyDescent="0.25">
      <c r="A161" s="23"/>
      <c r="B161" s="127">
        <f t="shared" si="2"/>
        <v>155</v>
      </c>
      <c r="C161" s="63"/>
      <c r="D161" s="15"/>
      <c r="E161" s="20"/>
      <c r="F161" s="20"/>
      <c r="G161" s="121"/>
      <c r="H161" s="120"/>
      <c r="I161" s="20">
        <f>окт.26!I161+ноя.26!F161-ноя.26!E161</f>
        <v>17600</v>
      </c>
    </row>
    <row r="162" spans="1:9" x14ac:dyDescent="0.25">
      <c r="A162" s="23"/>
      <c r="B162" s="127">
        <f t="shared" si="2"/>
        <v>156</v>
      </c>
      <c r="C162" s="63"/>
      <c r="D162" s="15"/>
      <c r="E162" s="20"/>
      <c r="F162" s="20"/>
      <c r="G162" s="121"/>
      <c r="H162" s="120"/>
      <c r="I162" s="20">
        <f>окт.26!I162+ноя.26!F162-ноя.26!E162</f>
        <v>-5400</v>
      </c>
    </row>
    <row r="163" spans="1:9" x14ac:dyDescent="0.25">
      <c r="A163" s="23"/>
      <c r="B163" s="127">
        <f t="shared" si="2"/>
        <v>157</v>
      </c>
      <c r="C163" s="63"/>
      <c r="D163" s="15"/>
      <c r="E163" s="20"/>
      <c r="F163" s="20"/>
      <c r="G163" s="121"/>
      <c r="H163" s="120"/>
      <c r="I163" s="20">
        <f>окт.26!I163+ноя.26!F163-ноя.26!E163</f>
        <v>8100</v>
      </c>
    </row>
    <row r="164" spans="1:9" x14ac:dyDescent="0.25">
      <c r="A164" s="23"/>
      <c r="B164" s="127">
        <f t="shared" si="2"/>
        <v>158</v>
      </c>
      <c r="C164" s="63"/>
      <c r="D164" s="15"/>
      <c r="E164" s="20"/>
      <c r="F164" s="20"/>
      <c r="G164" s="121"/>
      <c r="H164" s="120"/>
      <c r="I164" s="20">
        <f>окт.26!I164+ноя.26!F164-ноя.26!E164</f>
        <v>-1350</v>
      </c>
    </row>
    <row r="165" spans="1:9" x14ac:dyDescent="0.25">
      <c r="A165" s="23"/>
      <c r="B165" s="127">
        <f t="shared" si="2"/>
        <v>159</v>
      </c>
      <c r="C165" s="63"/>
      <c r="D165" s="15"/>
      <c r="E165" s="20"/>
      <c r="F165" s="20"/>
      <c r="G165" s="121"/>
      <c r="H165" s="120"/>
      <c r="I165" s="20">
        <f>окт.26!I165+ноя.26!F165-ноя.26!E165</f>
        <v>0</v>
      </c>
    </row>
    <row r="166" spans="1:9" x14ac:dyDescent="0.25">
      <c r="A166" s="23"/>
      <c r="B166" s="127">
        <f t="shared" si="2"/>
        <v>160</v>
      </c>
      <c r="C166" s="63"/>
      <c r="D166" s="15"/>
      <c r="E166" s="20"/>
      <c r="F166" s="20"/>
      <c r="G166" s="121"/>
      <c r="H166" s="120"/>
      <c r="I166" s="20">
        <f>окт.26!I166+ноя.26!F166-ноя.26!E166</f>
        <v>2100</v>
      </c>
    </row>
    <row r="167" spans="1:9" x14ac:dyDescent="0.25">
      <c r="A167" s="23"/>
      <c r="B167" s="127">
        <f t="shared" si="2"/>
        <v>161</v>
      </c>
      <c r="C167" s="63"/>
      <c r="D167" s="15"/>
      <c r="E167" s="20"/>
      <c r="F167" s="20"/>
      <c r="G167" s="121"/>
      <c r="H167" s="120"/>
      <c r="I167" s="20">
        <f>окт.26!I167+ноя.26!F167-ноя.26!E167</f>
        <v>0</v>
      </c>
    </row>
    <row r="168" spans="1:9" x14ac:dyDescent="0.25">
      <c r="A168" s="23"/>
      <c r="B168" s="127">
        <f t="shared" si="2"/>
        <v>162</v>
      </c>
      <c r="C168" s="63"/>
      <c r="D168" s="15"/>
      <c r="E168" s="20"/>
      <c r="F168" s="20"/>
      <c r="G168" s="121"/>
      <c r="H168" s="120"/>
      <c r="I168" s="20">
        <f>окт.26!I168+ноя.26!F168-ноя.26!E168</f>
        <v>-2700</v>
      </c>
    </row>
    <row r="169" spans="1:9" x14ac:dyDescent="0.25">
      <c r="A169" s="23"/>
      <c r="B169" s="127">
        <v>163</v>
      </c>
      <c r="C169" s="63"/>
      <c r="D169" s="15"/>
      <c r="E169" s="20"/>
      <c r="F169" s="20"/>
      <c r="G169" s="121"/>
      <c r="H169" s="120"/>
      <c r="I169" s="20">
        <f>окт.26!I169+ноя.26!F169-ноя.26!E169</f>
        <v>0</v>
      </c>
    </row>
    <row r="170" spans="1:9" x14ac:dyDescent="0.25">
      <c r="A170" s="23"/>
      <c r="B170" s="127">
        <v>164</v>
      </c>
      <c r="C170" s="73"/>
      <c r="D170" s="15"/>
      <c r="E170" s="20"/>
      <c r="F170" s="20"/>
      <c r="G170" s="121"/>
      <c r="H170" s="120"/>
      <c r="I170" s="20">
        <f>окт.26!I170+ноя.26!F170-ноя.26!E170</f>
        <v>0</v>
      </c>
    </row>
    <row r="171" spans="1:9" x14ac:dyDescent="0.25">
      <c r="A171" s="23"/>
      <c r="B171" s="127">
        <f t="shared" si="2"/>
        <v>165</v>
      </c>
      <c r="C171" s="73"/>
      <c r="D171" s="15"/>
      <c r="E171" s="20"/>
      <c r="F171" s="20"/>
      <c r="G171" s="121"/>
      <c r="H171" s="120"/>
      <c r="I171" s="20">
        <f>окт.26!I171+ноя.26!F171-ноя.26!E171</f>
        <v>0</v>
      </c>
    </row>
    <row r="172" spans="1:9" x14ac:dyDescent="0.25">
      <c r="A172" s="23"/>
      <c r="B172" s="127">
        <f t="shared" si="2"/>
        <v>166</v>
      </c>
      <c r="C172" s="73"/>
      <c r="D172" s="15"/>
      <c r="E172" s="20"/>
      <c r="F172" s="20"/>
      <c r="G172" s="121"/>
      <c r="H172" s="120"/>
      <c r="I172" s="20">
        <f>окт.26!I172+ноя.26!F172-ноя.26!E172</f>
        <v>0</v>
      </c>
    </row>
    <row r="173" spans="1:9" x14ac:dyDescent="0.25">
      <c r="A173" s="23"/>
      <c r="B173" s="127">
        <f t="shared" si="2"/>
        <v>167</v>
      </c>
      <c r="C173" s="63"/>
      <c r="D173" s="15"/>
      <c r="E173" s="20"/>
      <c r="F173" s="20"/>
      <c r="G173" s="121"/>
      <c r="H173" s="120"/>
      <c r="I173" s="20">
        <f>окт.26!I173+ноя.26!F173-ноя.26!E173</f>
        <v>-18900</v>
      </c>
    </row>
    <row r="174" spans="1:9" x14ac:dyDescent="0.25">
      <c r="A174" s="23"/>
      <c r="B174" s="127">
        <f t="shared" si="2"/>
        <v>168</v>
      </c>
      <c r="C174" s="63"/>
      <c r="D174" s="15"/>
      <c r="E174" s="20"/>
      <c r="F174" s="20"/>
      <c r="G174" s="121"/>
      <c r="H174" s="120"/>
      <c r="I174" s="20">
        <f>окт.26!I174+ноя.26!F174-ноя.26!E174</f>
        <v>-4050</v>
      </c>
    </row>
    <row r="175" spans="1:9" x14ac:dyDescent="0.25">
      <c r="A175" s="23"/>
      <c r="B175" s="127">
        <f t="shared" si="2"/>
        <v>169</v>
      </c>
      <c r="C175" s="63"/>
      <c r="D175" s="15"/>
      <c r="E175" s="20"/>
      <c r="F175" s="20"/>
      <c r="G175" s="121"/>
      <c r="H175" s="120"/>
      <c r="I175" s="20">
        <f>окт.26!I175+ноя.26!F175-ноя.26!E175</f>
        <v>-2700</v>
      </c>
    </row>
    <row r="176" spans="1:9" x14ac:dyDescent="0.25">
      <c r="A176" s="23"/>
      <c r="B176" s="127">
        <f t="shared" si="2"/>
        <v>170</v>
      </c>
      <c r="C176" s="63"/>
      <c r="D176" s="15"/>
      <c r="E176" s="20"/>
      <c r="F176" s="20"/>
      <c r="G176" s="121"/>
      <c r="H176" s="120"/>
      <c r="I176" s="20">
        <f>окт.26!I176+ноя.26!F176-ноя.26!E176</f>
        <v>-2700</v>
      </c>
    </row>
    <row r="177" spans="1:9" x14ac:dyDescent="0.25">
      <c r="A177" s="23"/>
      <c r="B177" s="127">
        <f t="shared" si="2"/>
        <v>171</v>
      </c>
      <c r="C177" s="63"/>
      <c r="D177" s="15"/>
      <c r="E177" s="20"/>
      <c r="F177" s="20"/>
      <c r="G177" s="121"/>
      <c r="H177" s="120"/>
      <c r="I177" s="20">
        <f>окт.26!I177+ноя.26!F177-ноя.26!E177</f>
        <v>5400</v>
      </c>
    </row>
    <row r="178" spans="1:9" x14ac:dyDescent="0.25">
      <c r="A178" s="23"/>
      <c r="B178" s="127">
        <v>172</v>
      </c>
      <c r="C178" s="63"/>
      <c r="D178" s="15"/>
      <c r="E178" s="20"/>
      <c r="F178" s="20"/>
      <c r="G178" s="121"/>
      <c r="H178" s="120"/>
      <c r="I178" s="20">
        <f>окт.26!I178+ноя.26!F178-ноя.26!E178</f>
        <v>6100</v>
      </c>
    </row>
    <row r="179" spans="1:9" x14ac:dyDescent="0.25">
      <c r="A179" s="23"/>
      <c r="B179" s="127">
        <v>173</v>
      </c>
      <c r="C179" s="63"/>
      <c r="D179" s="15"/>
      <c r="E179" s="20"/>
      <c r="F179" s="20"/>
      <c r="G179" s="121"/>
      <c r="H179" s="120"/>
      <c r="I179" s="20">
        <f>окт.26!I179+ноя.26!F179-ноя.26!E179</f>
        <v>-1350</v>
      </c>
    </row>
    <row r="180" spans="1:9" x14ac:dyDescent="0.25">
      <c r="A180" s="23"/>
      <c r="B180" s="127" t="s">
        <v>46</v>
      </c>
      <c r="C180" s="63"/>
      <c r="D180" s="15"/>
      <c r="E180" s="20"/>
      <c r="F180" s="20"/>
      <c r="G180" s="121"/>
      <c r="H180" s="120"/>
      <c r="I180" s="20">
        <f>окт.26!I180+ноя.26!F180-ноя.26!E180</f>
        <v>-37800</v>
      </c>
    </row>
    <row r="181" spans="1:9" x14ac:dyDescent="0.25">
      <c r="A181" s="19"/>
      <c r="B181" s="127">
        <v>175</v>
      </c>
      <c r="C181" s="63"/>
      <c r="D181" s="15"/>
      <c r="E181" s="20"/>
      <c r="F181" s="20"/>
      <c r="G181" s="121"/>
      <c r="H181" s="120"/>
      <c r="I181" s="20">
        <f>окт.26!I181+ноя.26!F181-ноя.26!E181</f>
        <v>-2700</v>
      </c>
    </row>
    <row r="182" spans="1:9" x14ac:dyDescent="0.25">
      <c r="A182" s="19"/>
      <c r="B182" s="127">
        <f>B181+1</f>
        <v>176</v>
      </c>
      <c r="C182" s="63"/>
      <c r="D182" s="15"/>
      <c r="E182" s="20"/>
      <c r="F182" s="20"/>
      <c r="G182" s="121"/>
      <c r="H182" s="120"/>
      <c r="I182" s="20">
        <f>окт.26!I182+ноя.26!F182-ноя.26!E182</f>
        <v>-13500</v>
      </c>
    </row>
    <row r="183" spans="1:9" x14ac:dyDescent="0.25">
      <c r="A183" s="19"/>
      <c r="B183" s="127">
        <f t="shared" ref="B183:B246" si="3">B182+1</f>
        <v>177</v>
      </c>
      <c r="C183" s="63"/>
      <c r="D183" s="15"/>
      <c r="E183" s="20"/>
      <c r="F183" s="20"/>
      <c r="G183" s="121"/>
      <c r="H183" s="120"/>
      <c r="I183" s="20">
        <f>окт.26!I183+ноя.26!F183-ноя.26!E183</f>
        <v>-2700</v>
      </c>
    </row>
    <row r="184" spans="1:9" x14ac:dyDescent="0.25">
      <c r="A184" s="19"/>
      <c r="B184" s="127">
        <f t="shared" si="3"/>
        <v>178</v>
      </c>
      <c r="C184" s="63"/>
      <c r="D184" s="15"/>
      <c r="E184" s="20"/>
      <c r="F184" s="20"/>
      <c r="G184" s="121"/>
      <c r="H184" s="120"/>
      <c r="I184" s="20">
        <f>окт.26!I184+ноя.26!F184-ноя.26!E184</f>
        <v>-2700</v>
      </c>
    </row>
    <row r="185" spans="1:9" x14ac:dyDescent="0.25">
      <c r="A185" s="19"/>
      <c r="B185" s="127">
        <f t="shared" si="3"/>
        <v>179</v>
      </c>
      <c r="C185" s="63"/>
      <c r="D185" s="15"/>
      <c r="E185" s="20"/>
      <c r="F185" s="20"/>
      <c r="G185" s="121"/>
      <c r="H185" s="120"/>
      <c r="I185" s="20">
        <f>окт.26!I185+ноя.26!F185-ноя.26!E185</f>
        <v>-4050</v>
      </c>
    </row>
    <row r="186" spans="1:9" x14ac:dyDescent="0.25">
      <c r="A186" s="19"/>
      <c r="B186" s="127">
        <f t="shared" si="3"/>
        <v>180</v>
      </c>
      <c r="C186" s="63"/>
      <c r="D186" s="15"/>
      <c r="E186" s="20"/>
      <c r="F186" s="20"/>
      <c r="G186" s="121"/>
      <c r="H186" s="120"/>
      <c r="I186" s="20">
        <f>окт.26!I186+ноя.26!F186-ноя.26!E186</f>
        <v>-4050</v>
      </c>
    </row>
    <row r="187" spans="1:9" x14ac:dyDescent="0.25">
      <c r="A187" s="19"/>
      <c r="B187" s="127">
        <f t="shared" si="3"/>
        <v>181</v>
      </c>
      <c r="C187" s="63"/>
      <c r="D187" s="15"/>
      <c r="E187" s="20"/>
      <c r="F187" s="20"/>
      <c r="G187" s="121"/>
      <c r="H187" s="120"/>
      <c r="I187" s="20">
        <f>окт.26!I187+ноя.26!F187-ноя.26!E187</f>
        <v>-5400</v>
      </c>
    </row>
    <row r="188" spans="1:9" x14ac:dyDescent="0.25">
      <c r="A188" s="19"/>
      <c r="B188" s="127">
        <f t="shared" si="3"/>
        <v>182</v>
      </c>
      <c r="C188" s="63"/>
      <c r="D188" s="15"/>
      <c r="E188" s="20"/>
      <c r="F188" s="20"/>
      <c r="G188" s="121"/>
      <c r="H188" s="120"/>
      <c r="I188" s="20">
        <f>окт.26!I188+ноя.26!F188-ноя.26!E188</f>
        <v>-5400</v>
      </c>
    </row>
    <row r="189" spans="1:9" x14ac:dyDescent="0.25">
      <c r="A189" s="19"/>
      <c r="B189" s="127">
        <f t="shared" si="3"/>
        <v>183</v>
      </c>
      <c r="C189" s="63"/>
      <c r="D189" s="15"/>
      <c r="E189" s="20"/>
      <c r="F189" s="20"/>
      <c r="G189" s="121"/>
      <c r="H189" s="120"/>
      <c r="I189" s="20">
        <f>окт.26!I189+ноя.26!F189-ноя.26!E189</f>
        <v>-4050</v>
      </c>
    </row>
    <row r="190" spans="1:9" x14ac:dyDescent="0.25">
      <c r="A190" s="19"/>
      <c r="B190" s="127">
        <f t="shared" si="3"/>
        <v>184</v>
      </c>
      <c r="C190" s="63"/>
      <c r="D190" s="15"/>
      <c r="E190" s="20"/>
      <c r="F190" s="20"/>
      <c r="G190" s="121"/>
      <c r="H190" s="120"/>
      <c r="I190" s="20">
        <f>окт.26!I190+ноя.26!F190-ноя.26!E190</f>
        <v>-12900</v>
      </c>
    </row>
    <row r="191" spans="1:9" x14ac:dyDescent="0.25">
      <c r="A191" s="19"/>
      <c r="B191" s="127">
        <f t="shared" si="3"/>
        <v>185</v>
      </c>
      <c r="C191" s="63"/>
      <c r="D191" s="15"/>
      <c r="E191" s="20"/>
      <c r="F191" s="20"/>
      <c r="G191" s="121"/>
      <c r="H191" s="120"/>
      <c r="I191" s="20">
        <f>окт.26!I191+ноя.26!F191-ноя.26!E191</f>
        <v>-18900</v>
      </c>
    </row>
    <row r="192" spans="1:9" x14ac:dyDescent="0.25">
      <c r="A192" s="19"/>
      <c r="B192" s="127">
        <f t="shared" si="3"/>
        <v>186</v>
      </c>
      <c r="C192" s="61"/>
      <c r="D192" s="15"/>
      <c r="E192" s="20"/>
      <c r="F192" s="20"/>
      <c r="G192" s="121"/>
      <c r="H192" s="120"/>
      <c r="I192" s="20">
        <f>окт.26!I192+ноя.26!F192-ноя.26!E192</f>
        <v>-18900</v>
      </c>
    </row>
    <row r="193" spans="1:9" x14ac:dyDescent="0.25">
      <c r="A193" s="19"/>
      <c r="B193" s="127">
        <f t="shared" si="3"/>
        <v>187</v>
      </c>
      <c r="C193" s="63"/>
      <c r="D193" s="15"/>
      <c r="E193" s="20"/>
      <c r="F193" s="20"/>
      <c r="G193" s="121"/>
      <c r="H193" s="120"/>
      <c r="I193" s="20">
        <f>окт.26!I193+ноя.26!F193-ноя.26!E193</f>
        <v>1350</v>
      </c>
    </row>
    <row r="194" spans="1:9" x14ac:dyDescent="0.25">
      <c r="A194" s="19"/>
      <c r="B194" s="127">
        <f t="shared" si="3"/>
        <v>188</v>
      </c>
      <c r="C194" s="63"/>
      <c r="D194" s="15"/>
      <c r="E194" s="20"/>
      <c r="F194" s="20"/>
      <c r="G194" s="121"/>
      <c r="H194" s="120"/>
      <c r="I194" s="20">
        <f>окт.26!I194+ноя.26!F194-ноя.26!E194</f>
        <v>-3900</v>
      </c>
    </row>
    <row r="195" spans="1:9" x14ac:dyDescent="0.25">
      <c r="A195" s="19"/>
      <c r="B195" s="127">
        <f t="shared" si="3"/>
        <v>189</v>
      </c>
      <c r="C195" s="63"/>
      <c r="D195" s="15"/>
      <c r="E195" s="20"/>
      <c r="F195" s="20"/>
      <c r="G195" s="121"/>
      <c r="H195" s="120"/>
      <c r="I195" s="20">
        <f>окт.26!I195+ноя.26!F195-ноя.26!E195</f>
        <v>-4050</v>
      </c>
    </row>
    <row r="196" spans="1:9" x14ac:dyDescent="0.25">
      <c r="A196" s="19"/>
      <c r="B196" s="127">
        <f t="shared" si="3"/>
        <v>190</v>
      </c>
      <c r="C196" s="67"/>
      <c r="D196" s="15"/>
      <c r="E196" s="20"/>
      <c r="F196" s="20"/>
      <c r="G196" s="121"/>
      <c r="H196" s="120"/>
      <c r="I196" s="20">
        <f>окт.26!I196+ноя.26!F196-ноя.26!E196</f>
        <v>0</v>
      </c>
    </row>
    <row r="197" spans="1:9" x14ac:dyDescent="0.25">
      <c r="A197" s="19"/>
      <c r="B197" s="127">
        <f t="shared" si="3"/>
        <v>191</v>
      </c>
      <c r="C197" s="63"/>
      <c r="D197" s="15"/>
      <c r="E197" s="20"/>
      <c r="F197" s="20"/>
      <c r="G197" s="121"/>
      <c r="H197" s="120"/>
      <c r="I197" s="20">
        <f>окт.26!I197+ноя.26!F197-ноя.26!E197</f>
        <v>-2700</v>
      </c>
    </row>
    <row r="198" spans="1:9" x14ac:dyDescent="0.25">
      <c r="A198" s="19"/>
      <c r="B198" s="127">
        <f t="shared" si="3"/>
        <v>192</v>
      </c>
      <c r="C198" s="63"/>
      <c r="D198" s="15"/>
      <c r="E198" s="20"/>
      <c r="F198" s="20"/>
      <c r="G198" s="121"/>
      <c r="H198" s="120"/>
      <c r="I198" s="20">
        <f>окт.26!I198+ноя.26!F198-ноя.26!E198</f>
        <v>-2400</v>
      </c>
    </row>
    <row r="199" spans="1:9" x14ac:dyDescent="0.25">
      <c r="A199" s="19"/>
      <c r="B199" s="127">
        <f t="shared" si="3"/>
        <v>193</v>
      </c>
      <c r="C199" s="63"/>
      <c r="D199" s="15"/>
      <c r="E199" s="20"/>
      <c r="F199" s="20"/>
      <c r="G199" s="121"/>
      <c r="H199" s="120"/>
      <c r="I199" s="20">
        <f>окт.26!I199+ноя.26!F199-ноя.26!E199</f>
        <v>-1350</v>
      </c>
    </row>
    <row r="200" spans="1:9" x14ac:dyDescent="0.25">
      <c r="A200" s="19"/>
      <c r="B200" s="127">
        <f t="shared" si="3"/>
        <v>194</v>
      </c>
      <c r="C200" s="63"/>
      <c r="D200" s="15"/>
      <c r="E200" s="20"/>
      <c r="F200" s="20"/>
      <c r="G200" s="121"/>
      <c r="H200" s="120"/>
      <c r="I200" s="20">
        <f>окт.26!I200+ноя.26!F200-ноя.26!E200</f>
        <v>-1350</v>
      </c>
    </row>
    <row r="201" spans="1:9" x14ac:dyDescent="0.25">
      <c r="A201" s="19"/>
      <c r="B201" s="127">
        <f t="shared" si="3"/>
        <v>195</v>
      </c>
      <c r="C201" s="63"/>
      <c r="D201" s="15"/>
      <c r="E201" s="20"/>
      <c r="F201" s="20"/>
      <c r="G201" s="121"/>
      <c r="H201" s="120"/>
      <c r="I201" s="20">
        <f>окт.26!I201+ноя.26!F201-ноя.26!E201</f>
        <v>0</v>
      </c>
    </row>
    <row r="202" spans="1:9" x14ac:dyDescent="0.25">
      <c r="A202" s="19"/>
      <c r="B202" s="127">
        <f t="shared" si="3"/>
        <v>196</v>
      </c>
      <c r="C202" s="63"/>
      <c r="D202" s="15"/>
      <c r="E202" s="20"/>
      <c r="F202" s="20"/>
      <c r="G202" s="121"/>
      <c r="H202" s="120"/>
      <c r="I202" s="20">
        <f>окт.26!I202+ноя.26!F202-ноя.26!E202</f>
        <v>-1350</v>
      </c>
    </row>
    <row r="203" spans="1:9" x14ac:dyDescent="0.25">
      <c r="A203" s="19"/>
      <c r="B203" s="127">
        <f t="shared" si="3"/>
        <v>197</v>
      </c>
      <c r="C203" s="63"/>
      <c r="D203" s="15"/>
      <c r="E203" s="20"/>
      <c r="F203" s="20"/>
      <c r="G203" s="121"/>
      <c r="H203" s="120"/>
      <c r="I203" s="20">
        <f>окт.26!I203+ноя.26!F203-ноя.26!E203</f>
        <v>-18900</v>
      </c>
    </row>
    <row r="204" spans="1:9" x14ac:dyDescent="0.25">
      <c r="A204" s="19"/>
      <c r="B204" s="127">
        <f t="shared" si="3"/>
        <v>198</v>
      </c>
      <c r="C204" s="63"/>
      <c r="D204" s="15"/>
      <c r="E204" s="20"/>
      <c r="F204" s="20"/>
      <c r="G204" s="121"/>
      <c r="H204" s="120"/>
      <c r="I204" s="20">
        <f>окт.26!I204+ноя.26!F204-ноя.26!E204</f>
        <v>-18900</v>
      </c>
    </row>
    <row r="205" spans="1:9" x14ac:dyDescent="0.25">
      <c r="A205" s="19"/>
      <c r="B205" s="127">
        <f t="shared" si="3"/>
        <v>199</v>
      </c>
      <c r="C205" s="63"/>
      <c r="D205" s="15"/>
      <c r="E205" s="20"/>
      <c r="F205" s="20"/>
      <c r="G205" s="121"/>
      <c r="H205" s="120"/>
      <c r="I205" s="20">
        <f>окт.26!I205+ноя.26!F205-ноя.26!E205</f>
        <v>0</v>
      </c>
    </row>
    <row r="206" spans="1:9" x14ac:dyDescent="0.25">
      <c r="A206" s="19"/>
      <c r="B206" s="127">
        <f t="shared" si="3"/>
        <v>200</v>
      </c>
      <c r="C206" s="63"/>
      <c r="D206" s="15"/>
      <c r="E206" s="20"/>
      <c r="F206" s="20"/>
      <c r="G206" s="121"/>
      <c r="H206" s="120"/>
      <c r="I206" s="20">
        <f>окт.26!I206+ноя.26!F206-ноя.26!E206</f>
        <v>0</v>
      </c>
    </row>
    <row r="207" spans="1:9" x14ac:dyDescent="0.25">
      <c r="A207" s="19"/>
      <c r="B207" s="127">
        <f t="shared" si="3"/>
        <v>201</v>
      </c>
      <c r="C207" s="63"/>
      <c r="D207" s="15"/>
      <c r="E207" s="20"/>
      <c r="F207" s="20"/>
      <c r="G207" s="121"/>
      <c r="H207" s="120"/>
      <c r="I207" s="20">
        <f>окт.26!I207+ноя.26!F207-ноя.26!E207</f>
        <v>-14850</v>
      </c>
    </row>
    <row r="208" spans="1:9" x14ac:dyDescent="0.25">
      <c r="A208" s="19"/>
      <c r="B208" s="127">
        <f t="shared" si="3"/>
        <v>202</v>
      </c>
      <c r="C208" s="63"/>
      <c r="D208" s="15"/>
      <c r="E208" s="20"/>
      <c r="F208" s="20"/>
      <c r="G208" s="121"/>
      <c r="H208" s="120"/>
      <c r="I208" s="20">
        <f>окт.26!I208+ноя.26!F208-ноя.26!E208</f>
        <v>-10850</v>
      </c>
    </row>
    <row r="209" spans="1:9" x14ac:dyDescent="0.25">
      <c r="A209" s="19"/>
      <c r="B209" s="127">
        <f t="shared" si="3"/>
        <v>203</v>
      </c>
      <c r="C209" s="63"/>
      <c r="D209" s="15"/>
      <c r="E209" s="20"/>
      <c r="F209" s="20"/>
      <c r="G209" s="121"/>
      <c r="H209" s="120"/>
      <c r="I209" s="20">
        <f>окт.26!I209+ноя.26!F209-ноя.26!E209</f>
        <v>-5400</v>
      </c>
    </row>
    <row r="210" spans="1:9" x14ac:dyDescent="0.25">
      <c r="A210" s="19"/>
      <c r="B210" s="127">
        <f>B209+1</f>
        <v>204</v>
      </c>
      <c r="C210" s="63"/>
      <c r="D210" s="15"/>
      <c r="E210" s="20"/>
      <c r="F210" s="20"/>
      <c r="G210" s="121"/>
      <c r="H210" s="120"/>
      <c r="I210" s="20">
        <f>окт.26!I210+ноя.26!F210-ноя.26!E210</f>
        <v>0</v>
      </c>
    </row>
    <row r="211" spans="1:9" x14ac:dyDescent="0.25">
      <c r="A211" s="19"/>
      <c r="B211" s="127">
        <f t="shared" si="3"/>
        <v>205</v>
      </c>
      <c r="C211" s="63"/>
      <c r="D211" s="15"/>
      <c r="E211" s="20"/>
      <c r="F211" s="20"/>
      <c r="G211" s="121"/>
      <c r="H211" s="120"/>
      <c r="I211" s="20">
        <f>окт.26!I211+ноя.26!F211-ноя.26!E211</f>
        <v>-13500</v>
      </c>
    </row>
    <row r="212" spans="1:9" x14ac:dyDescent="0.25">
      <c r="A212" s="19"/>
      <c r="B212" s="127">
        <f t="shared" si="3"/>
        <v>206</v>
      </c>
      <c r="C212" s="63"/>
      <c r="D212" s="15"/>
      <c r="E212" s="20"/>
      <c r="F212" s="20"/>
      <c r="G212" s="121"/>
      <c r="H212" s="120"/>
      <c r="I212" s="20">
        <f>окт.26!I212+ноя.26!F212-ноя.26!E212</f>
        <v>-13500</v>
      </c>
    </row>
    <row r="213" spans="1:9" x14ac:dyDescent="0.25">
      <c r="A213" s="19"/>
      <c r="B213" s="127">
        <f t="shared" si="3"/>
        <v>207</v>
      </c>
      <c r="C213" s="63"/>
      <c r="D213" s="15"/>
      <c r="E213" s="20"/>
      <c r="F213" s="20"/>
      <c r="G213" s="121"/>
      <c r="H213" s="120"/>
      <c r="I213" s="20">
        <f>окт.26!I213+ноя.26!F213-ноя.26!E213</f>
        <v>-18900</v>
      </c>
    </row>
    <row r="214" spans="1:9" x14ac:dyDescent="0.25">
      <c r="A214" s="19"/>
      <c r="B214" s="127">
        <f t="shared" si="3"/>
        <v>208</v>
      </c>
      <c r="C214" s="63"/>
      <c r="D214" s="15"/>
      <c r="E214" s="20"/>
      <c r="F214" s="20"/>
      <c r="G214" s="121"/>
      <c r="H214" s="120"/>
      <c r="I214" s="20">
        <f>окт.26!I214+ноя.26!F214-ноя.26!E214</f>
        <v>-2700</v>
      </c>
    </row>
    <row r="215" spans="1:9" x14ac:dyDescent="0.25">
      <c r="A215" s="19"/>
      <c r="B215" s="127">
        <f t="shared" si="3"/>
        <v>209</v>
      </c>
      <c r="C215" s="63"/>
      <c r="D215" s="15"/>
      <c r="E215" s="20"/>
      <c r="F215" s="20"/>
      <c r="G215" s="121"/>
      <c r="H215" s="120"/>
      <c r="I215" s="20">
        <f>окт.26!I215+ноя.26!F215-ноя.26!E215</f>
        <v>-2700</v>
      </c>
    </row>
    <row r="216" spans="1:9" x14ac:dyDescent="0.25">
      <c r="A216" s="19"/>
      <c r="B216" s="127">
        <f t="shared" si="3"/>
        <v>210</v>
      </c>
      <c r="C216" s="63"/>
      <c r="D216" s="15"/>
      <c r="E216" s="20"/>
      <c r="F216" s="20"/>
      <c r="G216" s="121"/>
      <c r="H216" s="120"/>
      <c r="I216" s="20">
        <f>окт.26!I216+ноя.26!F216-ноя.26!E216</f>
        <v>25650</v>
      </c>
    </row>
    <row r="217" spans="1:9" x14ac:dyDescent="0.25">
      <c r="A217" s="19"/>
      <c r="B217" s="127">
        <f t="shared" si="3"/>
        <v>211</v>
      </c>
      <c r="C217" s="63"/>
      <c r="D217" s="15"/>
      <c r="E217" s="20"/>
      <c r="F217" s="20"/>
      <c r="G217" s="121"/>
      <c r="H217" s="120"/>
      <c r="I217" s="20">
        <f>окт.26!I217+ноя.26!F217-ноя.26!E217</f>
        <v>25650</v>
      </c>
    </row>
    <row r="218" spans="1:9" x14ac:dyDescent="0.25">
      <c r="A218" s="19"/>
      <c r="B218" s="127">
        <f t="shared" si="3"/>
        <v>212</v>
      </c>
      <c r="C218" s="63"/>
      <c r="D218" s="15"/>
      <c r="E218" s="20"/>
      <c r="F218" s="20"/>
      <c r="G218" s="121"/>
      <c r="H218" s="120"/>
      <c r="I218" s="20">
        <f>окт.26!I218+ноя.26!F218-ноя.26!E218</f>
        <v>-1350</v>
      </c>
    </row>
    <row r="219" spans="1:9" x14ac:dyDescent="0.25">
      <c r="A219" s="19"/>
      <c r="B219" s="127">
        <f t="shared" si="3"/>
        <v>213</v>
      </c>
      <c r="C219" s="63"/>
      <c r="D219" s="15"/>
      <c r="E219" s="20"/>
      <c r="F219" s="20"/>
      <c r="G219" s="121"/>
      <c r="H219" s="120"/>
      <c r="I219" s="20">
        <f>окт.26!I219+ноя.26!F219-ноя.26!E219</f>
        <v>4050</v>
      </c>
    </row>
    <row r="220" spans="1:9" x14ac:dyDescent="0.25">
      <c r="A220" s="19"/>
      <c r="B220" s="127">
        <f t="shared" si="3"/>
        <v>214</v>
      </c>
      <c r="C220" s="63"/>
      <c r="D220" s="127"/>
      <c r="E220" s="20"/>
      <c r="F220" s="20"/>
      <c r="G220" s="121"/>
      <c r="H220" s="120"/>
      <c r="I220" s="20">
        <f>окт.26!I220+ноя.26!F220-ноя.26!E220</f>
        <v>-2700</v>
      </c>
    </row>
    <row r="221" spans="1:9" x14ac:dyDescent="0.25">
      <c r="A221" s="19"/>
      <c r="B221" s="127">
        <f t="shared" si="3"/>
        <v>215</v>
      </c>
      <c r="C221" s="63"/>
      <c r="D221" s="15"/>
      <c r="E221" s="20"/>
      <c r="F221" s="20"/>
      <c r="G221" s="121"/>
      <c r="H221" s="120"/>
      <c r="I221" s="20">
        <f>окт.26!I221+ноя.26!F221-ноя.26!E221</f>
        <v>-18900</v>
      </c>
    </row>
    <row r="222" spans="1:9" x14ac:dyDescent="0.25">
      <c r="A222" s="19"/>
      <c r="B222" s="127">
        <f t="shared" si="3"/>
        <v>216</v>
      </c>
      <c r="C222" s="63"/>
      <c r="D222" s="15"/>
      <c r="E222" s="20"/>
      <c r="F222" s="20"/>
      <c r="G222" s="121"/>
      <c r="H222" s="120"/>
      <c r="I222" s="20">
        <f>окт.26!I222+ноя.26!F222-ноя.26!E222</f>
        <v>1100</v>
      </c>
    </row>
    <row r="223" spans="1:9" x14ac:dyDescent="0.25">
      <c r="A223" s="19"/>
      <c r="B223" s="127">
        <f t="shared" si="3"/>
        <v>217</v>
      </c>
      <c r="C223" s="63"/>
      <c r="D223" s="15"/>
      <c r="E223" s="20"/>
      <c r="F223" s="20"/>
      <c r="G223" s="121"/>
      <c r="H223" s="120"/>
      <c r="I223" s="20">
        <f>окт.26!I223+ноя.26!F223-ноя.26!E223</f>
        <v>-2700</v>
      </c>
    </row>
    <row r="224" spans="1:9" x14ac:dyDescent="0.25">
      <c r="A224" s="19"/>
      <c r="B224" s="127">
        <f t="shared" si="3"/>
        <v>218</v>
      </c>
      <c r="C224" s="63"/>
      <c r="D224" s="15"/>
      <c r="E224" s="20"/>
      <c r="F224" s="20"/>
      <c r="G224" s="121"/>
      <c r="H224" s="120"/>
      <c r="I224" s="20">
        <f>окт.26!I224+ноя.26!F224-ноя.26!E224</f>
        <v>0</v>
      </c>
    </row>
    <row r="225" spans="1:9" x14ac:dyDescent="0.25">
      <c r="A225" s="19"/>
      <c r="B225" s="127">
        <f t="shared" si="3"/>
        <v>219</v>
      </c>
      <c r="C225" s="63"/>
      <c r="D225" s="15"/>
      <c r="E225" s="20"/>
      <c r="F225" s="20"/>
      <c r="G225" s="121"/>
      <c r="H225" s="120"/>
      <c r="I225" s="20">
        <f>окт.26!I225+ноя.26!F225-ноя.26!E225</f>
        <v>-2700</v>
      </c>
    </row>
    <row r="226" spans="1:9" x14ac:dyDescent="0.25">
      <c r="A226" s="19"/>
      <c r="B226" s="127">
        <f t="shared" si="3"/>
        <v>220</v>
      </c>
      <c r="C226" s="63"/>
      <c r="D226" s="15"/>
      <c r="E226" s="20"/>
      <c r="F226" s="20"/>
      <c r="G226" s="121"/>
      <c r="H226" s="120"/>
      <c r="I226" s="20">
        <f>окт.26!I226+ноя.26!F226-ноя.26!E226</f>
        <v>-8775</v>
      </c>
    </row>
    <row r="227" spans="1:9" x14ac:dyDescent="0.25">
      <c r="A227" s="19"/>
      <c r="B227" s="127">
        <f t="shared" si="3"/>
        <v>221</v>
      </c>
      <c r="C227" s="63"/>
      <c r="D227" s="15"/>
      <c r="E227" s="20"/>
      <c r="F227" s="20"/>
      <c r="G227" s="121"/>
      <c r="H227" s="120"/>
      <c r="I227" s="20">
        <f>окт.26!I227+ноя.26!F227-ноя.26!E227</f>
        <v>-13900</v>
      </c>
    </row>
    <row r="228" spans="1:9" x14ac:dyDescent="0.25">
      <c r="A228" s="19"/>
      <c r="B228" s="127">
        <f t="shared" si="3"/>
        <v>222</v>
      </c>
      <c r="C228" s="63"/>
      <c r="D228" s="15"/>
      <c r="E228" s="20"/>
      <c r="F228" s="20"/>
      <c r="G228" s="121"/>
      <c r="H228" s="120"/>
      <c r="I228" s="20">
        <f>окт.26!I228+ноя.26!F228-ноя.26!E228</f>
        <v>-18900</v>
      </c>
    </row>
    <row r="229" spans="1:9" x14ac:dyDescent="0.25">
      <c r="A229" s="19"/>
      <c r="B229" s="127">
        <f t="shared" si="3"/>
        <v>223</v>
      </c>
      <c r="C229" s="63"/>
      <c r="D229" s="15"/>
      <c r="E229" s="20"/>
      <c r="F229" s="20"/>
      <c r="G229" s="121"/>
      <c r="H229" s="120"/>
      <c r="I229" s="20">
        <f>окт.26!I229+ноя.26!F229-ноя.26!E229</f>
        <v>-13900</v>
      </c>
    </row>
    <row r="230" spans="1:9" x14ac:dyDescent="0.25">
      <c r="A230" s="19"/>
      <c r="B230" s="127">
        <f t="shared" si="3"/>
        <v>224</v>
      </c>
      <c r="C230" s="63"/>
      <c r="D230" s="15"/>
      <c r="E230" s="20"/>
      <c r="F230" s="20"/>
      <c r="G230" s="121"/>
      <c r="H230" s="120"/>
      <c r="I230" s="20">
        <f>окт.26!I230+ноя.26!F230-ноя.26!E230</f>
        <v>-11750</v>
      </c>
    </row>
    <row r="231" spans="1:9" x14ac:dyDescent="0.25">
      <c r="A231" s="19"/>
      <c r="B231" s="127">
        <f t="shared" si="3"/>
        <v>225</v>
      </c>
      <c r="C231" s="63"/>
      <c r="D231" s="15"/>
      <c r="E231" s="20"/>
      <c r="F231" s="20"/>
      <c r="G231" s="121"/>
      <c r="H231" s="120"/>
      <c r="I231" s="20">
        <f>окт.26!I231+ноя.26!F231-ноя.26!E231</f>
        <v>2700</v>
      </c>
    </row>
    <row r="232" spans="1:9" x14ac:dyDescent="0.25">
      <c r="A232" s="19"/>
      <c r="B232" s="127">
        <f t="shared" si="3"/>
        <v>226</v>
      </c>
      <c r="C232" s="63"/>
      <c r="D232" s="15"/>
      <c r="E232" s="20"/>
      <c r="F232" s="20"/>
      <c r="G232" s="121"/>
      <c r="H232" s="120"/>
      <c r="I232" s="20">
        <f>окт.26!I232+ноя.26!F232-ноя.26!E232</f>
        <v>-5850</v>
      </c>
    </row>
    <row r="233" spans="1:9" x14ac:dyDescent="0.25">
      <c r="A233" s="19"/>
      <c r="B233" s="127">
        <f t="shared" si="3"/>
        <v>227</v>
      </c>
      <c r="C233" s="63"/>
      <c r="D233" s="15"/>
      <c r="E233" s="20"/>
      <c r="F233" s="20"/>
      <c r="G233" s="121"/>
      <c r="H233" s="120"/>
      <c r="I233" s="20">
        <f>окт.26!I233+ноя.26!F233-ноя.26!E233</f>
        <v>100</v>
      </c>
    </row>
    <row r="234" spans="1:9" x14ac:dyDescent="0.25">
      <c r="A234" s="19"/>
      <c r="B234" s="127">
        <f t="shared" si="3"/>
        <v>228</v>
      </c>
      <c r="C234" s="63"/>
      <c r="D234" s="15"/>
      <c r="E234" s="20"/>
      <c r="F234" s="20"/>
      <c r="G234" s="121"/>
      <c r="H234" s="120"/>
      <c r="I234" s="20">
        <f>окт.26!I234+ноя.26!F234-ноя.26!E234</f>
        <v>-2700</v>
      </c>
    </row>
    <row r="235" spans="1:9" x14ac:dyDescent="0.25">
      <c r="A235" s="19"/>
      <c r="B235" s="127">
        <f t="shared" si="3"/>
        <v>229</v>
      </c>
      <c r="C235" s="63"/>
      <c r="D235" s="15"/>
      <c r="E235" s="20"/>
      <c r="F235" s="20"/>
      <c r="G235" s="121"/>
      <c r="H235" s="120"/>
      <c r="I235" s="20">
        <f>окт.26!I235+ноя.26!F235-ноя.26!E235</f>
        <v>-4050</v>
      </c>
    </row>
    <row r="236" spans="1:9" x14ac:dyDescent="0.25">
      <c r="A236" s="19"/>
      <c r="B236" s="127">
        <f t="shared" si="3"/>
        <v>230</v>
      </c>
      <c r="C236" s="63"/>
      <c r="D236" s="15"/>
      <c r="E236" s="20"/>
      <c r="F236" s="20"/>
      <c r="G236" s="121"/>
      <c r="H236" s="120"/>
      <c r="I236" s="20">
        <f>окт.26!I236+ноя.26!F236-ноя.26!E236</f>
        <v>-2100</v>
      </c>
    </row>
    <row r="237" spans="1:9" x14ac:dyDescent="0.25">
      <c r="A237" s="19"/>
      <c r="B237" s="127">
        <f t="shared" si="3"/>
        <v>231</v>
      </c>
      <c r="C237" s="63"/>
      <c r="D237" s="15"/>
      <c r="E237" s="20"/>
      <c r="F237" s="20"/>
      <c r="G237" s="121"/>
      <c r="H237" s="120"/>
      <c r="I237" s="20">
        <f>окт.26!I237+ноя.26!F237-ноя.26!E237</f>
        <v>-18900</v>
      </c>
    </row>
    <row r="238" spans="1:9" x14ac:dyDescent="0.25">
      <c r="A238" s="19"/>
      <c r="B238" s="127">
        <f t="shared" si="3"/>
        <v>232</v>
      </c>
      <c r="C238" s="63"/>
      <c r="D238" s="15"/>
      <c r="E238" s="20"/>
      <c r="F238" s="20"/>
      <c r="G238" s="121"/>
      <c r="H238" s="120"/>
      <c r="I238" s="20">
        <f>окт.26!I238+ноя.26!F238-ноя.26!E238</f>
        <v>-18900</v>
      </c>
    </row>
    <row r="239" spans="1:9" x14ac:dyDescent="0.25">
      <c r="A239" s="19"/>
      <c r="B239" s="127">
        <f t="shared" si="3"/>
        <v>233</v>
      </c>
      <c r="C239" s="63"/>
      <c r="D239" s="15"/>
      <c r="E239" s="20"/>
      <c r="F239" s="20"/>
      <c r="G239" s="121"/>
      <c r="H239" s="120"/>
      <c r="I239" s="20">
        <f>окт.26!I239+ноя.26!F239-ноя.26!E239</f>
        <v>-18900</v>
      </c>
    </row>
    <row r="240" spans="1:9" x14ac:dyDescent="0.25">
      <c r="A240" s="19"/>
      <c r="B240" s="127">
        <f t="shared" si="3"/>
        <v>234</v>
      </c>
      <c r="C240" s="63"/>
      <c r="D240" s="15"/>
      <c r="E240" s="20"/>
      <c r="F240" s="20"/>
      <c r="G240" s="121"/>
      <c r="H240" s="120"/>
      <c r="I240" s="20">
        <f>окт.26!I240+ноя.26!F240-ноя.26!E240</f>
        <v>-18900</v>
      </c>
    </row>
    <row r="241" spans="1:9" x14ac:dyDescent="0.25">
      <c r="A241" s="19"/>
      <c r="B241" s="127">
        <f t="shared" si="3"/>
        <v>235</v>
      </c>
      <c r="C241" s="63"/>
      <c r="D241" s="15"/>
      <c r="E241" s="20"/>
      <c r="F241" s="20"/>
      <c r="G241" s="121"/>
      <c r="H241" s="120"/>
      <c r="I241" s="20">
        <f>окт.26!I241+ноя.26!F241-ноя.26!E241</f>
        <v>-8650</v>
      </c>
    </row>
    <row r="242" spans="1:9" x14ac:dyDescent="0.25">
      <c r="A242" s="19"/>
      <c r="B242" s="127">
        <f t="shared" si="3"/>
        <v>236</v>
      </c>
      <c r="C242" s="63"/>
      <c r="D242" s="15"/>
      <c r="E242" s="20"/>
      <c r="F242" s="20"/>
      <c r="G242" s="121"/>
      <c r="H242" s="120"/>
      <c r="I242" s="20">
        <f>окт.26!I242+ноя.26!F242-ноя.26!E242</f>
        <v>-18900</v>
      </c>
    </row>
    <row r="243" spans="1:9" x14ac:dyDescent="0.25">
      <c r="A243" s="19"/>
      <c r="B243" s="127">
        <f t="shared" si="3"/>
        <v>237</v>
      </c>
      <c r="C243" s="63"/>
      <c r="D243" s="15"/>
      <c r="E243" s="20"/>
      <c r="F243" s="20"/>
      <c r="G243" s="121"/>
      <c r="H243" s="120"/>
      <c r="I243" s="20">
        <f>окт.26!I243+ноя.26!F243-ноя.26!E243</f>
        <v>8100</v>
      </c>
    </row>
    <row r="244" spans="1:9" x14ac:dyDescent="0.25">
      <c r="A244" s="19"/>
      <c r="B244" s="127">
        <f t="shared" si="3"/>
        <v>238</v>
      </c>
      <c r="C244" s="63"/>
      <c r="D244" s="15"/>
      <c r="E244" s="20"/>
      <c r="F244" s="20"/>
      <c r="G244" s="121"/>
      <c r="H244" s="120"/>
      <c r="I244" s="20">
        <f>окт.26!I244+ноя.26!F244-ноя.26!E244</f>
        <v>4050</v>
      </c>
    </row>
    <row r="245" spans="1:9" x14ac:dyDescent="0.25">
      <c r="A245" s="19"/>
      <c r="B245" s="127">
        <f t="shared" si="3"/>
        <v>239</v>
      </c>
      <c r="C245" s="63"/>
      <c r="D245" s="15"/>
      <c r="E245" s="20"/>
      <c r="F245" s="20"/>
      <c r="G245" s="121"/>
      <c r="H245" s="120"/>
      <c r="I245" s="20">
        <f>окт.26!I245+ноя.26!F245-ноя.26!E245</f>
        <v>-18900</v>
      </c>
    </row>
    <row r="246" spans="1:9" x14ac:dyDescent="0.25">
      <c r="A246" s="19"/>
      <c r="B246" s="127">
        <f t="shared" si="3"/>
        <v>240</v>
      </c>
      <c r="C246" s="63"/>
      <c r="D246" s="15"/>
      <c r="E246" s="20"/>
      <c r="F246" s="20"/>
      <c r="G246" s="121"/>
      <c r="H246" s="120"/>
      <c r="I246" s="20">
        <f>окт.26!I246+ноя.26!F246-ноя.26!E246</f>
        <v>-2700</v>
      </c>
    </row>
    <row r="247" spans="1:9" x14ac:dyDescent="0.25">
      <c r="A247" s="19"/>
      <c r="B247" s="127">
        <v>241</v>
      </c>
      <c r="C247" s="63"/>
      <c r="D247" s="15"/>
      <c r="E247" s="20"/>
      <c r="F247" s="20"/>
      <c r="G247" s="121"/>
      <c r="H247" s="120"/>
      <c r="I247" s="20">
        <f>окт.26!I247+ноя.26!F247-ноя.26!E247</f>
        <v>15100</v>
      </c>
    </row>
    <row r="248" spans="1:9" x14ac:dyDescent="0.25">
      <c r="A248" s="23"/>
      <c r="B248" s="127" t="s">
        <v>49</v>
      </c>
      <c r="C248" s="63"/>
      <c r="D248" s="15"/>
      <c r="E248" s="20"/>
      <c r="F248" s="20"/>
      <c r="G248" s="121"/>
      <c r="H248" s="120"/>
      <c r="I248" s="20">
        <f>окт.26!I248+ноя.26!F248-ноя.26!E248</f>
        <v>200</v>
      </c>
    </row>
    <row r="249" spans="1:9" x14ac:dyDescent="0.25">
      <c r="A249" s="23"/>
      <c r="B249" s="127" t="s">
        <v>50</v>
      </c>
      <c r="C249" s="63"/>
      <c r="D249" s="15"/>
      <c r="E249" s="20"/>
      <c r="F249" s="20"/>
      <c r="G249" s="121"/>
      <c r="H249" s="120"/>
      <c r="I249" s="20">
        <f>окт.26!I249+ноя.26!F249-ноя.26!E249</f>
        <v>-2700</v>
      </c>
    </row>
    <row r="250" spans="1:9" x14ac:dyDescent="0.25">
      <c r="A250" s="23"/>
      <c r="B250" s="127">
        <f>243+1</f>
        <v>244</v>
      </c>
      <c r="C250" s="63"/>
      <c r="D250" s="15"/>
      <c r="E250" s="20"/>
      <c r="F250" s="20"/>
      <c r="G250" s="121"/>
      <c r="H250" s="120"/>
      <c r="I250" s="20">
        <f>окт.26!I250+ноя.26!F250-ноя.26!E250</f>
        <v>1350</v>
      </c>
    </row>
    <row r="251" spans="1:9" x14ac:dyDescent="0.25">
      <c r="A251" s="23"/>
      <c r="B251" s="127">
        <f t="shared" ref="B251:B271" si="4">B250+1</f>
        <v>245</v>
      </c>
      <c r="C251" s="63"/>
      <c r="D251" s="15"/>
      <c r="E251" s="20"/>
      <c r="F251" s="20"/>
      <c r="G251" s="121"/>
      <c r="H251" s="120"/>
      <c r="I251" s="20">
        <f>окт.26!I251+ноя.26!F251-ноя.26!E251</f>
        <v>-5400</v>
      </c>
    </row>
    <row r="252" spans="1:9" x14ac:dyDescent="0.25">
      <c r="A252" s="23"/>
      <c r="B252" s="127">
        <f t="shared" si="4"/>
        <v>246</v>
      </c>
      <c r="C252" s="63"/>
      <c r="D252" s="15"/>
      <c r="E252" s="20"/>
      <c r="F252" s="20"/>
      <c r="G252" s="121"/>
      <c r="H252" s="120"/>
      <c r="I252" s="20">
        <f>окт.26!I252+ноя.26!F252-ноя.26!E252</f>
        <v>-2700</v>
      </c>
    </row>
    <row r="253" spans="1:9" x14ac:dyDescent="0.25">
      <c r="A253" s="23"/>
      <c r="B253" s="127">
        <f t="shared" si="4"/>
        <v>247</v>
      </c>
      <c r="C253" s="63"/>
      <c r="D253" s="15"/>
      <c r="E253" s="20"/>
      <c r="F253" s="20"/>
      <c r="G253" s="121"/>
      <c r="H253" s="120"/>
      <c r="I253" s="20">
        <f>окт.26!I253+ноя.26!F253-ноя.26!E253</f>
        <v>6100</v>
      </c>
    </row>
    <row r="254" spans="1:9" x14ac:dyDescent="0.25">
      <c r="A254" s="23"/>
      <c r="B254" s="127">
        <f t="shared" si="4"/>
        <v>248</v>
      </c>
      <c r="C254" s="63"/>
      <c r="D254" s="15"/>
      <c r="E254" s="20"/>
      <c r="F254" s="20"/>
      <c r="G254" s="121"/>
      <c r="H254" s="120"/>
      <c r="I254" s="20">
        <f>окт.26!I254+ноя.26!F254-ноя.26!E254</f>
        <v>0</v>
      </c>
    </row>
    <row r="255" spans="1:9" x14ac:dyDescent="0.25">
      <c r="A255" s="23"/>
      <c r="B255" s="127">
        <f t="shared" si="4"/>
        <v>249</v>
      </c>
      <c r="C255" s="63"/>
      <c r="D255" s="15"/>
      <c r="E255" s="20"/>
      <c r="F255" s="20"/>
      <c r="G255" s="121"/>
      <c r="H255" s="120"/>
      <c r="I255" s="20">
        <f>окт.26!I255+ноя.26!F255-ноя.26!E255</f>
        <v>-2700</v>
      </c>
    </row>
    <row r="256" spans="1:9" x14ac:dyDescent="0.25">
      <c r="A256" s="23"/>
      <c r="B256" s="127">
        <f t="shared" si="4"/>
        <v>250</v>
      </c>
      <c r="C256" s="63"/>
      <c r="D256" s="15"/>
      <c r="E256" s="20"/>
      <c r="F256" s="20"/>
      <c r="G256" s="121"/>
      <c r="H256" s="120"/>
      <c r="I256" s="20">
        <f>окт.26!I256+ноя.26!F256-ноя.26!E256</f>
        <v>-18900</v>
      </c>
    </row>
    <row r="257" spans="1:9" x14ac:dyDescent="0.25">
      <c r="A257" s="23"/>
      <c r="B257" s="127">
        <f t="shared" si="4"/>
        <v>251</v>
      </c>
      <c r="C257" s="63"/>
      <c r="D257" s="15"/>
      <c r="E257" s="20"/>
      <c r="F257" s="20"/>
      <c r="G257" s="121"/>
      <c r="H257" s="120"/>
      <c r="I257" s="20">
        <f>окт.26!I257+ноя.26!F257-ноя.26!E257</f>
        <v>4050</v>
      </c>
    </row>
    <row r="258" spans="1:9" x14ac:dyDescent="0.25">
      <c r="A258" s="23"/>
      <c r="B258" s="127">
        <f t="shared" si="4"/>
        <v>252</v>
      </c>
      <c r="C258" s="63"/>
      <c r="D258" s="15"/>
      <c r="E258" s="20"/>
      <c r="F258" s="20"/>
      <c r="G258" s="121"/>
      <c r="H258" s="120"/>
      <c r="I258" s="20">
        <f>окт.26!I258+ноя.26!F258-ноя.26!E258</f>
        <v>-18900</v>
      </c>
    </row>
    <row r="259" spans="1:9" x14ac:dyDescent="0.25">
      <c r="A259" s="23"/>
      <c r="B259" s="127">
        <f t="shared" si="4"/>
        <v>253</v>
      </c>
      <c r="C259" s="63"/>
      <c r="D259" s="15"/>
      <c r="E259" s="20"/>
      <c r="F259" s="20"/>
      <c r="G259" s="121"/>
      <c r="H259" s="120"/>
      <c r="I259" s="20">
        <f>окт.26!I259+ноя.26!F259-ноя.26!E259</f>
        <v>-1350</v>
      </c>
    </row>
    <row r="260" spans="1:9" x14ac:dyDescent="0.25">
      <c r="A260" s="23"/>
      <c r="B260" s="127">
        <f t="shared" si="4"/>
        <v>254</v>
      </c>
      <c r="C260" s="63"/>
      <c r="D260" s="15"/>
      <c r="E260" s="20"/>
      <c r="F260" s="20"/>
      <c r="G260" s="121"/>
      <c r="H260" s="120"/>
      <c r="I260" s="20">
        <f>окт.26!I260+ноя.26!F260-ноя.26!E260</f>
        <v>1100</v>
      </c>
    </row>
    <row r="261" spans="1:9" x14ac:dyDescent="0.25">
      <c r="A261" s="23"/>
      <c r="B261" s="127">
        <v>256</v>
      </c>
      <c r="C261" s="63"/>
      <c r="D261" s="15"/>
      <c r="E261" s="20"/>
      <c r="F261" s="20"/>
      <c r="G261" s="121"/>
      <c r="H261" s="120"/>
      <c r="I261" s="20">
        <f>окт.26!I261+ноя.26!F261-ноя.26!E261</f>
        <v>-18900</v>
      </c>
    </row>
    <row r="262" spans="1:9" x14ac:dyDescent="0.25">
      <c r="A262" s="23"/>
      <c r="B262" s="127">
        <v>258</v>
      </c>
      <c r="C262" s="63"/>
      <c r="D262" s="15"/>
      <c r="E262" s="20"/>
      <c r="F262" s="20"/>
      <c r="G262" s="121"/>
      <c r="H262" s="120"/>
      <c r="I262" s="20">
        <f>окт.26!I262+ноя.26!F262-ноя.26!E262</f>
        <v>-8100</v>
      </c>
    </row>
    <row r="263" spans="1:9" x14ac:dyDescent="0.25">
      <c r="A263" s="23"/>
      <c r="B263" s="127">
        <f t="shared" si="4"/>
        <v>259</v>
      </c>
      <c r="C263" s="63"/>
      <c r="D263" s="15"/>
      <c r="E263" s="20"/>
      <c r="F263" s="20"/>
      <c r="G263" s="121"/>
      <c r="H263" s="120"/>
      <c r="I263" s="20">
        <f>окт.26!I263+ноя.26!F263-ноя.26!E263</f>
        <v>-9450</v>
      </c>
    </row>
    <row r="264" spans="1:9" x14ac:dyDescent="0.25">
      <c r="A264" s="23"/>
      <c r="B264" s="127">
        <f t="shared" si="4"/>
        <v>260</v>
      </c>
      <c r="C264" s="63"/>
      <c r="D264" s="15"/>
      <c r="E264" s="20"/>
      <c r="F264" s="20"/>
      <c r="G264" s="121"/>
      <c r="H264" s="120"/>
      <c r="I264" s="20">
        <f>окт.26!I264+ноя.26!F264-ноя.26!E264</f>
        <v>-6450</v>
      </c>
    </row>
    <row r="265" spans="1:9" x14ac:dyDescent="0.25">
      <c r="A265" s="23"/>
      <c r="B265" s="127">
        <f t="shared" si="4"/>
        <v>261</v>
      </c>
      <c r="C265" s="63"/>
      <c r="D265" s="15"/>
      <c r="E265" s="20"/>
      <c r="F265" s="20"/>
      <c r="G265" s="121"/>
      <c r="H265" s="120"/>
      <c r="I265" s="20">
        <f>окт.26!I265+ноя.26!F265-ноя.26!E265</f>
        <v>-16200</v>
      </c>
    </row>
    <row r="266" spans="1:9" x14ac:dyDescent="0.25">
      <c r="A266" s="23"/>
      <c r="B266" s="127">
        <f t="shared" si="4"/>
        <v>262</v>
      </c>
      <c r="C266" s="63"/>
      <c r="D266" s="15"/>
      <c r="E266" s="20"/>
      <c r="F266" s="20"/>
      <c r="G266" s="121"/>
      <c r="H266" s="120"/>
      <c r="I266" s="20">
        <f>окт.26!I266+ноя.26!F266-ноя.26!E266</f>
        <v>-4050</v>
      </c>
    </row>
    <row r="267" spans="1:9" x14ac:dyDescent="0.25">
      <c r="A267" s="23"/>
      <c r="B267" s="127">
        <f t="shared" si="4"/>
        <v>263</v>
      </c>
      <c r="C267" s="63"/>
      <c r="D267" s="15"/>
      <c r="E267" s="20"/>
      <c r="F267" s="20"/>
      <c r="G267" s="121"/>
      <c r="H267" s="120"/>
      <c r="I267" s="20">
        <f>окт.26!I267+ноя.26!F267-ноя.26!E267</f>
        <v>-18900</v>
      </c>
    </row>
    <row r="268" spans="1:9" x14ac:dyDescent="0.25">
      <c r="A268" s="23"/>
      <c r="B268" s="127">
        <f t="shared" si="4"/>
        <v>264</v>
      </c>
      <c r="C268" s="63"/>
      <c r="D268" s="15"/>
      <c r="E268" s="20"/>
      <c r="F268" s="20"/>
      <c r="G268" s="121"/>
      <c r="H268" s="120"/>
      <c r="I268" s="20">
        <f>окт.26!I268+ноя.26!F268-ноя.26!E268</f>
        <v>-10800</v>
      </c>
    </row>
    <row r="269" spans="1:9" x14ac:dyDescent="0.25">
      <c r="A269" s="23"/>
      <c r="B269" s="127">
        <f t="shared" si="4"/>
        <v>265</v>
      </c>
      <c r="C269" s="63"/>
      <c r="D269" s="15"/>
      <c r="E269" s="20"/>
      <c r="F269" s="20"/>
      <c r="G269" s="121"/>
      <c r="H269" s="120"/>
      <c r="I269" s="20">
        <f>окт.26!I269+ноя.26!F269-ноя.26!E269</f>
        <v>-16200</v>
      </c>
    </row>
    <row r="270" spans="1:9" x14ac:dyDescent="0.25">
      <c r="A270" s="23"/>
      <c r="B270" s="127">
        <f t="shared" si="4"/>
        <v>266</v>
      </c>
      <c r="C270" s="67"/>
      <c r="D270" s="15"/>
      <c r="E270" s="20"/>
      <c r="F270" s="20"/>
      <c r="G270" s="121"/>
      <c r="H270" s="120"/>
      <c r="I270" s="20">
        <f>окт.26!I270+ноя.26!F270-ноя.26!E270</f>
        <v>-9450</v>
      </c>
    </row>
    <row r="271" spans="1:9" x14ac:dyDescent="0.25">
      <c r="A271" s="23"/>
      <c r="B271" s="127">
        <f t="shared" si="4"/>
        <v>267</v>
      </c>
      <c r="C271" s="67"/>
      <c r="D271" s="15"/>
      <c r="E271" s="20"/>
      <c r="F271" s="20"/>
      <c r="G271" s="121"/>
      <c r="H271" s="120"/>
      <c r="I271" s="20">
        <f>окт.26!I271+ноя.26!F271-ноя.26!E271</f>
        <v>-2700</v>
      </c>
    </row>
    <row r="272" spans="1:9" x14ac:dyDescent="0.25">
      <c r="A272" s="19"/>
      <c r="B272" s="127">
        <v>268</v>
      </c>
      <c r="C272" s="67"/>
      <c r="D272" s="15"/>
      <c r="E272" s="20"/>
      <c r="F272" s="20"/>
      <c r="G272" s="121"/>
      <c r="H272" s="120"/>
      <c r="I272" s="20">
        <f>окт.26!I272+ноя.26!F272-ноя.26!E272</f>
        <v>-2150</v>
      </c>
    </row>
    <row r="273" spans="1:9" x14ac:dyDescent="0.25">
      <c r="A273" s="19"/>
      <c r="B273" s="127">
        <v>269</v>
      </c>
      <c r="C273" s="67"/>
      <c r="D273" s="15"/>
      <c r="E273" s="20"/>
      <c r="F273" s="20"/>
      <c r="G273" s="121"/>
      <c r="H273" s="120"/>
      <c r="I273" s="20">
        <f>окт.26!I273+ноя.26!F273-ноя.26!E273</f>
        <v>11100</v>
      </c>
    </row>
    <row r="274" spans="1:9" x14ac:dyDescent="0.25">
      <c r="A274" s="19"/>
      <c r="B274" s="127" t="s">
        <v>51</v>
      </c>
      <c r="C274" s="67"/>
      <c r="D274" s="15"/>
      <c r="E274" s="20"/>
      <c r="F274" s="20"/>
      <c r="G274" s="121"/>
      <c r="H274" s="120"/>
      <c r="I274" s="20">
        <f>окт.26!I274+ноя.26!F274-ноя.26!E274</f>
        <v>12800</v>
      </c>
    </row>
    <row r="275" spans="1:9" x14ac:dyDescent="0.25">
      <c r="A275" s="19"/>
      <c r="B275" s="127">
        <v>272</v>
      </c>
      <c r="C275" s="67"/>
      <c r="D275" s="15"/>
      <c r="E275" s="20"/>
      <c r="F275" s="20"/>
      <c r="G275" s="121"/>
      <c r="H275" s="120"/>
      <c r="I275" s="20">
        <f>окт.26!I275+ноя.26!F275-ноя.26!E275</f>
        <v>-18900</v>
      </c>
    </row>
    <row r="276" spans="1:9" x14ac:dyDescent="0.25">
      <c r="A276" s="19"/>
      <c r="B276" s="127">
        <f>B275+1</f>
        <v>273</v>
      </c>
      <c r="C276" s="67"/>
      <c r="D276" s="15"/>
      <c r="E276" s="20"/>
      <c r="F276" s="20"/>
      <c r="G276" s="121"/>
      <c r="H276" s="120"/>
      <c r="I276" s="20">
        <f>окт.26!I276+ноя.26!F276-ноя.26!E276</f>
        <v>4050</v>
      </c>
    </row>
    <row r="277" spans="1:9" x14ac:dyDescent="0.25">
      <c r="A277" s="19"/>
      <c r="B277" s="127">
        <f>B276+1</f>
        <v>274</v>
      </c>
      <c r="C277" s="67"/>
      <c r="D277" s="15"/>
      <c r="E277" s="20"/>
      <c r="F277" s="20"/>
      <c r="G277" s="121"/>
      <c r="H277" s="120"/>
      <c r="I277" s="20">
        <f>окт.26!I277+ноя.26!F277-ноя.26!E277</f>
        <v>0</v>
      </c>
    </row>
    <row r="278" spans="1:9" x14ac:dyDescent="0.25">
      <c r="A278" s="19"/>
      <c r="B278" s="127">
        <f>B277+1</f>
        <v>275</v>
      </c>
      <c r="C278" s="67"/>
      <c r="D278" s="15"/>
      <c r="E278" s="20"/>
      <c r="F278" s="20"/>
      <c r="G278" s="121"/>
      <c r="H278" s="120"/>
      <c r="I278" s="20">
        <f>окт.26!I278+ноя.26!F278-ноя.26!E278</f>
        <v>-1350</v>
      </c>
    </row>
    <row r="279" spans="1:9" x14ac:dyDescent="0.25">
      <c r="A279" s="19"/>
      <c r="B279" s="127">
        <f>B278+1</f>
        <v>276</v>
      </c>
      <c r="C279" s="67"/>
      <c r="D279" s="15"/>
      <c r="E279" s="20"/>
      <c r="F279" s="20"/>
      <c r="G279" s="121"/>
      <c r="H279" s="120"/>
      <c r="I279" s="20">
        <f>окт.26!I279+ноя.26!F279-ноя.26!E279</f>
        <v>-8900</v>
      </c>
    </row>
    <row r="280" spans="1:9" x14ac:dyDescent="0.25">
      <c r="A280" s="19"/>
      <c r="B280" s="127">
        <v>277</v>
      </c>
      <c r="C280" s="67"/>
      <c r="D280" s="15"/>
      <c r="E280" s="20"/>
      <c r="F280" s="20"/>
      <c r="G280" s="121"/>
      <c r="H280" s="120"/>
      <c r="I280" s="20">
        <f>окт.26!I280+ноя.26!F280-ноя.26!E280</f>
        <v>-2700</v>
      </c>
    </row>
    <row r="281" spans="1:9" x14ac:dyDescent="0.25">
      <c r="A281" s="19"/>
      <c r="B281" s="127">
        <v>278</v>
      </c>
      <c r="C281" s="67"/>
      <c r="D281" s="15"/>
      <c r="E281" s="20"/>
      <c r="F281" s="20"/>
      <c r="G281" s="121"/>
      <c r="H281" s="120"/>
      <c r="I281" s="20">
        <f>окт.26!I281+ноя.26!F281-ноя.26!E281</f>
        <v>-520.40000000000009</v>
      </c>
    </row>
    <row r="282" spans="1:9" x14ac:dyDescent="0.25">
      <c r="A282" s="19"/>
      <c r="B282" s="127" t="s">
        <v>52</v>
      </c>
      <c r="C282" s="67"/>
      <c r="D282" s="15"/>
      <c r="E282" s="20"/>
      <c r="F282" s="20"/>
      <c r="G282" s="121"/>
      <c r="H282" s="120"/>
      <c r="I282" s="20">
        <f>окт.26!I282+ноя.26!F282-ноя.26!E282</f>
        <v>-18900</v>
      </c>
    </row>
    <row r="283" spans="1:9" x14ac:dyDescent="0.25">
      <c r="A283" s="19"/>
      <c r="B283" s="127" t="s">
        <v>53</v>
      </c>
      <c r="C283" s="67"/>
      <c r="D283" s="15"/>
      <c r="E283" s="20"/>
      <c r="F283" s="20"/>
      <c r="G283" s="121"/>
      <c r="H283" s="120"/>
      <c r="I283" s="20">
        <f>окт.26!I283+ноя.26!F283-ноя.26!E283</f>
        <v>-18900</v>
      </c>
    </row>
    <row r="284" spans="1:9" x14ac:dyDescent="0.25">
      <c r="A284" s="19"/>
      <c r="B284" s="127">
        <v>280</v>
      </c>
      <c r="C284" s="67"/>
      <c r="D284" s="15"/>
      <c r="E284" s="20"/>
      <c r="F284" s="20"/>
      <c r="G284" s="121"/>
      <c r="H284" s="120"/>
      <c r="I284" s="20">
        <f>окт.26!I284+ноя.26!F284-ноя.26!E284</f>
        <v>-18900</v>
      </c>
    </row>
    <row r="285" spans="1:9" x14ac:dyDescent="0.25">
      <c r="A285" s="19"/>
      <c r="B285" s="127">
        <v>281</v>
      </c>
      <c r="C285" s="67"/>
      <c r="D285" s="15"/>
      <c r="E285" s="20"/>
      <c r="F285" s="20"/>
      <c r="G285" s="121"/>
      <c r="H285" s="120"/>
      <c r="I285" s="20">
        <f>окт.26!I285+ноя.26!F285-ноя.26!E285</f>
        <v>-1350</v>
      </c>
    </row>
    <row r="286" spans="1:9" x14ac:dyDescent="0.25">
      <c r="A286" s="19"/>
      <c r="B286" s="127">
        <v>282</v>
      </c>
      <c r="C286" s="67"/>
      <c r="D286" s="15"/>
      <c r="E286" s="20"/>
      <c r="F286" s="20"/>
      <c r="G286" s="121"/>
      <c r="H286" s="120"/>
      <c r="I286" s="20">
        <f>окт.26!I286+ноя.26!F286-ноя.26!E286</f>
        <v>100</v>
      </c>
    </row>
    <row r="287" spans="1:9" x14ac:dyDescent="0.25">
      <c r="A287" s="23"/>
      <c r="B287" s="127">
        <v>283</v>
      </c>
      <c r="C287" s="67"/>
      <c r="D287" s="15"/>
      <c r="E287" s="20"/>
      <c r="F287" s="20"/>
      <c r="G287" s="121"/>
      <c r="H287" s="120"/>
      <c r="I287" s="20">
        <f>окт.26!I287+ноя.26!F287-ноя.26!E287</f>
        <v>-2700</v>
      </c>
    </row>
    <row r="288" spans="1:9" x14ac:dyDescent="0.25">
      <c r="A288" s="23"/>
      <c r="B288" s="127">
        <v>284</v>
      </c>
      <c r="C288" s="67"/>
      <c r="D288" s="15"/>
      <c r="E288" s="20"/>
      <c r="F288" s="20"/>
      <c r="G288" s="121"/>
      <c r="H288" s="120"/>
      <c r="I288" s="20">
        <f>окт.26!I288+ноя.26!F288-ноя.26!E288</f>
        <v>-2700</v>
      </c>
    </row>
    <row r="289" spans="1:9" x14ac:dyDescent="0.25">
      <c r="A289" s="23"/>
      <c r="B289" s="127">
        <f>B288+1</f>
        <v>285</v>
      </c>
      <c r="C289" s="67"/>
      <c r="D289" s="15"/>
      <c r="E289" s="20"/>
      <c r="F289" s="20"/>
      <c r="G289" s="121"/>
      <c r="H289" s="120"/>
      <c r="I289" s="20">
        <f>окт.26!I289+ноя.26!F289-ноя.26!E289</f>
        <v>-1350</v>
      </c>
    </row>
    <row r="290" spans="1:9" x14ac:dyDescent="0.25">
      <c r="A290" s="23"/>
      <c r="B290" s="127">
        <f>B289+1</f>
        <v>286</v>
      </c>
      <c r="C290" s="67"/>
      <c r="D290" s="15"/>
      <c r="E290" s="20"/>
      <c r="F290" s="20"/>
      <c r="G290" s="121"/>
      <c r="H290" s="120"/>
      <c r="I290" s="20">
        <f>окт.26!I290+ноя.26!F290-ноя.26!E290</f>
        <v>-2700</v>
      </c>
    </row>
    <row r="291" spans="1:9" x14ac:dyDescent="0.25">
      <c r="A291" s="23"/>
      <c r="B291" s="127">
        <f>B290+1</f>
        <v>287</v>
      </c>
      <c r="C291" s="67"/>
      <c r="D291" s="15"/>
      <c r="E291" s="20"/>
      <c r="F291" s="20"/>
      <c r="G291" s="121"/>
      <c r="H291" s="120"/>
      <c r="I291" s="20">
        <f>окт.26!I291+ноя.26!F291-ноя.26!E291</f>
        <v>-1350</v>
      </c>
    </row>
    <row r="292" spans="1:9" x14ac:dyDescent="0.25">
      <c r="A292" s="23"/>
      <c r="B292" s="127">
        <f>288.289</f>
        <v>288.28899999999999</v>
      </c>
      <c r="C292" s="67"/>
      <c r="D292" s="15"/>
      <c r="E292" s="20"/>
      <c r="F292" s="20"/>
      <c r="G292" s="121"/>
      <c r="H292" s="120"/>
      <c r="I292" s="20">
        <f>окт.26!I292+ноя.26!F292-ноя.26!E292</f>
        <v>2700</v>
      </c>
    </row>
    <row r="293" spans="1:9" x14ac:dyDescent="0.25">
      <c r="A293" s="23"/>
      <c r="B293" s="127">
        <v>290</v>
      </c>
      <c r="C293" s="67"/>
      <c r="D293" s="15"/>
      <c r="E293" s="20"/>
      <c r="F293" s="20"/>
      <c r="G293" s="121"/>
      <c r="H293" s="120"/>
      <c r="I293" s="20">
        <f>окт.26!I293+ноя.26!F293-ноя.26!E293</f>
        <v>0</v>
      </c>
    </row>
    <row r="294" spans="1:9" x14ac:dyDescent="0.25">
      <c r="A294" s="23"/>
      <c r="B294" s="127">
        <f>B293+1</f>
        <v>291</v>
      </c>
      <c r="C294" s="67"/>
      <c r="D294" s="15"/>
      <c r="E294" s="20"/>
      <c r="F294" s="20"/>
      <c r="G294" s="121"/>
      <c r="H294" s="120"/>
      <c r="I294" s="20">
        <f>окт.26!I294+ноя.26!F294-ноя.26!E294</f>
        <v>0</v>
      </c>
    </row>
    <row r="295" spans="1:9" x14ac:dyDescent="0.25">
      <c r="A295" s="19"/>
      <c r="B295" s="127">
        <v>292</v>
      </c>
      <c r="C295" s="67"/>
      <c r="D295" s="15"/>
      <c r="E295" s="20"/>
      <c r="F295" s="20"/>
      <c r="G295" s="121"/>
      <c r="H295" s="120"/>
      <c r="I295" s="20">
        <f>окт.26!I295+ноя.26!F295-ноя.26!E295</f>
        <v>-1350</v>
      </c>
    </row>
    <row r="296" spans="1:9" x14ac:dyDescent="0.25">
      <c r="A296" s="19"/>
      <c r="B296" s="127">
        <f>B295+1</f>
        <v>293</v>
      </c>
      <c r="C296" s="67"/>
      <c r="D296" s="15"/>
      <c r="E296" s="20"/>
      <c r="F296" s="20"/>
      <c r="G296" s="121"/>
      <c r="H296" s="120"/>
      <c r="I296" s="20">
        <f>окт.26!I296+ноя.26!F296-ноя.26!E296</f>
        <v>-18900</v>
      </c>
    </row>
    <row r="297" spans="1:9" x14ac:dyDescent="0.25">
      <c r="A297" s="19"/>
      <c r="B297" s="127">
        <f t="shared" ref="B297:B352" si="5">B296+1</f>
        <v>294</v>
      </c>
      <c r="C297" s="67"/>
      <c r="D297" s="15"/>
      <c r="E297" s="20"/>
      <c r="F297" s="20"/>
      <c r="G297" s="121"/>
      <c r="H297" s="120"/>
      <c r="I297" s="20">
        <f>окт.26!I297+ноя.26!F297-ноя.26!E297</f>
        <v>2700</v>
      </c>
    </row>
    <row r="298" spans="1:9" x14ac:dyDescent="0.25">
      <c r="A298" s="19"/>
      <c r="B298" s="127">
        <f t="shared" si="5"/>
        <v>295</v>
      </c>
      <c r="C298" s="67"/>
      <c r="D298" s="15"/>
      <c r="E298" s="20"/>
      <c r="F298" s="20"/>
      <c r="G298" s="121"/>
      <c r="H298" s="120"/>
      <c r="I298" s="20">
        <f>окт.26!I298+ноя.26!F298-ноя.26!E298</f>
        <v>-18900</v>
      </c>
    </row>
    <row r="299" spans="1:9" x14ac:dyDescent="0.25">
      <c r="A299" s="19"/>
      <c r="B299" s="127">
        <f t="shared" si="5"/>
        <v>296</v>
      </c>
      <c r="C299" s="67"/>
      <c r="D299" s="15"/>
      <c r="E299" s="20"/>
      <c r="F299" s="20"/>
      <c r="G299" s="121"/>
      <c r="H299" s="120"/>
      <c r="I299" s="20">
        <f>окт.26!I299+ноя.26!F299-ноя.26!E299</f>
        <v>0</v>
      </c>
    </row>
    <row r="300" spans="1:9" x14ac:dyDescent="0.25">
      <c r="A300" s="19"/>
      <c r="B300" s="127">
        <f t="shared" si="5"/>
        <v>297</v>
      </c>
      <c r="C300" s="67"/>
      <c r="D300" s="15"/>
      <c r="E300" s="20"/>
      <c r="F300" s="20"/>
      <c r="G300" s="121"/>
      <c r="H300" s="120"/>
      <c r="I300" s="20">
        <f>окт.26!I300+ноя.26!F300-ноя.26!E300</f>
        <v>1350</v>
      </c>
    </row>
    <row r="301" spans="1:9" x14ac:dyDescent="0.25">
      <c r="A301" s="19"/>
      <c r="B301" s="127">
        <f t="shared" si="5"/>
        <v>298</v>
      </c>
      <c r="C301" s="67"/>
      <c r="D301" s="15"/>
      <c r="E301" s="20"/>
      <c r="F301" s="20"/>
      <c r="G301" s="121"/>
      <c r="H301" s="120"/>
      <c r="I301" s="20">
        <f>окт.26!I301+ноя.26!F301-ноя.26!E301</f>
        <v>0</v>
      </c>
    </row>
    <row r="302" spans="1:9" x14ac:dyDescent="0.25">
      <c r="A302" s="19"/>
      <c r="B302" s="127">
        <f t="shared" si="5"/>
        <v>299</v>
      </c>
      <c r="C302" s="67"/>
      <c r="D302" s="15"/>
      <c r="E302" s="20"/>
      <c r="F302" s="20"/>
      <c r="G302" s="121"/>
      <c r="H302" s="120"/>
      <c r="I302" s="20">
        <f>окт.26!I302+ноя.26!F302-ноя.26!E302</f>
        <v>0</v>
      </c>
    </row>
    <row r="303" spans="1:9" x14ac:dyDescent="0.25">
      <c r="A303" s="19"/>
      <c r="B303" s="127">
        <f t="shared" si="5"/>
        <v>300</v>
      </c>
      <c r="C303" s="67"/>
      <c r="D303" s="15"/>
      <c r="E303" s="20"/>
      <c r="F303" s="20"/>
      <c r="G303" s="121"/>
      <c r="H303" s="120"/>
      <c r="I303" s="20">
        <f>окт.26!I303+ноя.26!F303-ноя.26!E303</f>
        <v>-17550</v>
      </c>
    </row>
    <row r="304" spans="1:9" x14ac:dyDescent="0.25">
      <c r="A304" s="19"/>
      <c r="B304" s="127">
        <f t="shared" si="5"/>
        <v>301</v>
      </c>
      <c r="C304" s="67"/>
      <c r="D304" s="15"/>
      <c r="E304" s="20"/>
      <c r="F304" s="20"/>
      <c r="G304" s="121"/>
      <c r="H304" s="120"/>
      <c r="I304" s="20">
        <f>окт.26!I304+ноя.26!F304-ноя.26!E304</f>
        <v>-2700</v>
      </c>
    </row>
    <row r="305" spans="1:9" x14ac:dyDescent="0.25">
      <c r="A305" s="19"/>
      <c r="B305" s="127">
        <f t="shared" si="5"/>
        <v>302</v>
      </c>
      <c r="C305" s="67"/>
      <c r="D305" s="15"/>
      <c r="E305" s="20"/>
      <c r="F305" s="20"/>
      <c r="G305" s="121"/>
      <c r="H305" s="120"/>
      <c r="I305" s="20">
        <f>окт.26!I305+ноя.26!F305-ноя.26!E305</f>
        <v>-2700</v>
      </c>
    </row>
    <row r="306" spans="1:9" x14ac:dyDescent="0.25">
      <c r="A306" s="19"/>
      <c r="B306" s="127">
        <f t="shared" si="5"/>
        <v>303</v>
      </c>
      <c r="C306" s="67"/>
      <c r="D306" s="15"/>
      <c r="E306" s="20"/>
      <c r="F306" s="20"/>
      <c r="G306" s="121"/>
      <c r="H306" s="120"/>
      <c r="I306" s="20">
        <f>окт.26!I306+ноя.26!F306-ноя.26!E306</f>
        <v>-2700</v>
      </c>
    </row>
    <row r="307" spans="1:9" x14ac:dyDescent="0.25">
      <c r="A307" s="19"/>
      <c r="B307" s="127">
        <f t="shared" si="5"/>
        <v>304</v>
      </c>
      <c r="C307" s="67"/>
      <c r="D307" s="15"/>
      <c r="E307" s="20"/>
      <c r="F307" s="20"/>
      <c r="G307" s="121"/>
      <c r="H307" s="120"/>
      <c r="I307" s="20">
        <f>окт.26!I307+ноя.26!F307-ноя.26!E307</f>
        <v>-18900</v>
      </c>
    </row>
    <row r="308" spans="1:9" x14ac:dyDescent="0.25">
      <c r="A308" s="19"/>
      <c r="B308" s="127">
        <f t="shared" si="5"/>
        <v>305</v>
      </c>
      <c r="C308" s="67"/>
      <c r="D308" s="15"/>
      <c r="E308" s="20"/>
      <c r="F308" s="20"/>
      <c r="G308" s="121"/>
      <c r="H308" s="120"/>
      <c r="I308" s="20">
        <f>окт.26!I308+ноя.26!F308-ноя.26!E308</f>
        <v>-1350</v>
      </c>
    </row>
    <row r="309" spans="1:9" x14ac:dyDescent="0.25">
      <c r="A309" s="19"/>
      <c r="B309" s="127">
        <f t="shared" si="5"/>
        <v>306</v>
      </c>
      <c r="C309" s="67"/>
      <c r="D309" s="15"/>
      <c r="E309" s="20"/>
      <c r="F309" s="20"/>
      <c r="G309" s="121"/>
      <c r="H309" s="120"/>
      <c r="I309" s="20">
        <f>окт.26!I309+ноя.26!F309-ноя.26!E309</f>
        <v>-6750</v>
      </c>
    </row>
    <row r="310" spans="1:9" x14ac:dyDescent="0.25">
      <c r="A310" s="19"/>
      <c r="B310" s="127">
        <f t="shared" si="5"/>
        <v>307</v>
      </c>
      <c r="C310" s="67"/>
      <c r="D310" s="15"/>
      <c r="E310" s="20"/>
      <c r="F310" s="20"/>
      <c r="G310" s="121"/>
      <c r="H310" s="120"/>
      <c r="I310" s="20">
        <f>окт.26!I310+ноя.26!F310-ноя.26!E310</f>
        <v>-18900</v>
      </c>
    </row>
    <row r="311" spans="1:9" x14ac:dyDescent="0.25">
      <c r="A311" s="19"/>
      <c r="B311" s="127">
        <f t="shared" si="5"/>
        <v>308</v>
      </c>
      <c r="C311" s="67"/>
      <c r="D311" s="15"/>
      <c r="E311" s="20"/>
      <c r="F311" s="20"/>
      <c r="G311" s="121"/>
      <c r="H311" s="120"/>
      <c r="I311" s="20">
        <f>окт.26!I311+ноя.26!F311-ноя.26!E311</f>
        <v>-1350</v>
      </c>
    </row>
    <row r="312" spans="1:9" x14ac:dyDescent="0.25">
      <c r="A312" s="19"/>
      <c r="B312" s="127">
        <f t="shared" si="5"/>
        <v>309</v>
      </c>
      <c r="C312" s="67"/>
      <c r="D312" s="15"/>
      <c r="E312" s="20"/>
      <c r="F312" s="20"/>
      <c r="G312" s="121"/>
      <c r="H312" s="120"/>
      <c r="I312" s="20">
        <f>окт.26!I312+ноя.26!F312-ноя.26!E312</f>
        <v>-18900</v>
      </c>
    </row>
    <row r="313" spans="1:9" x14ac:dyDescent="0.25">
      <c r="A313" s="19"/>
      <c r="B313" s="127">
        <f t="shared" si="5"/>
        <v>310</v>
      </c>
      <c r="C313" s="168" t="s">
        <v>933</v>
      </c>
      <c r="D313" s="15"/>
      <c r="E313" s="20"/>
      <c r="F313" s="20"/>
      <c r="G313" s="121"/>
      <c r="H313" s="120"/>
      <c r="I313" s="20">
        <f>окт.26!I313+ноя.26!F313-ноя.26!E313</f>
        <v>-1350</v>
      </c>
    </row>
    <row r="314" spans="1:9" x14ac:dyDescent="0.25">
      <c r="A314" s="19"/>
      <c r="B314" s="127">
        <f t="shared" si="5"/>
        <v>311</v>
      </c>
      <c r="C314" s="169"/>
      <c r="D314" s="15"/>
      <c r="E314" s="20"/>
      <c r="F314" s="20"/>
      <c r="G314" s="121"/>
      <c r="H314" s="120"/>
      <c r="I314" s="20">
        <f>окт.26!I314+ноя.26!F314-ноя.26!E314</f>
        <v>0</v>
      </c>
    </row>
    <row r="315" spans="1:9" x14ac:dyDescent="0.25">
      <c r="A315" s="19"/>
      <c r="B315" s="127">
        <f t="shared" si="5"/>
        <v>312</v>
      </c>
      <c r="C315" s="67"/>
      <c r="D315" s="15"/>
      <c r="E315" s="20"/>
      <c r="F315" s="20"/>
      <c r="G315" s="121"/>
      <c r="H315" s="120"/>
      <c r="I315" s="20">
        <f>окт.26!I315+ноя.26!F315-ноя.26!E315</f>
        <v>-18900</v>
      </c>
    </row>
    <row r="316" spans="1:9" x14ac:dyDescent="0.25">
      <c r="A316" s="19"/>
      <c r="B316" s="127">
        <f t="shared" si="5"/>
        <v>313</v>
      </c>
      <c r="C316" s="67"/>
      <c r="D316" s="15"/>
      <c r="E316" s="20"/>
      <c r="F316" s="20"/>
      <c r="G316" s="121"/>
      <c r="H316" s="120"/>
      <c r="I316" s="20">
        <f>окт.26!I316+ноя.26!F316-ноя.26!E316</f>
        <v>-9450</v>
      </c>
    </row>
    <row r="317" spans="1:9" x14ac:dyDescent="0.25">
      <c r="A317" s="19"/>
      <c r="B317" s="127">
        <f t="shared" si="5"/>
        <v>314</v>
      </c>
      <c r="C317" s="67"/>
      <c r="D317" s="15"/>
      <c r="E317" s="20"/>
      <c r="F317" s="20"/>
      <c r="G317" s="121"/>
      <c r="H317" s="120"/>
      <c r="I317" s="20">
        <f>окт.26!I317+ноя.26!F317-ноя.26!E317</f>
        <v>0</v>
      </c>
    </row>
    <row r="318" spans="1:9" x14ac:dyDescent="0.25">
      <c r="A318" s="19"/>
      <c r="B318" s="127">
        <f t="shared" si="5"/>
        <v>315</v>
      </c>
      <c r="C318" s="67"/>
      <c r="D318" s="15"/>
      <c r="E318" s="20"/>
      <c r="F318" s="20"/>
      <c r="G318" s="121"/>
      <c r="H318" s="120"/>
      <c r="I318" s="20">
        <f>окт.26!I318+ноя.26!F318-ноя.26!E318</f>
        <v>0</v>
      </c>
    </row>
    <row r="319" spans="1:9" x14ac:dyDescent="0.25">
      <c r="A319" s="19"/>
      <c r="B319" s="127">
        <f t="shared" si="5"/>
        <v>316</v>
      </c>
      <c r="C319" s="67"/>
      <c r="D319" s="15"/>
      <c r="E319" s="20"/>
      <c r="F319" s="20"/>
      <c r="G319" s="121"/>
      <c r="H319" s="120"/>
      <c r="I319" s="20">
        <f>окт.26!I319+ноя.26!F319-ноя.26!E319</f>
        <v>-4050</v>
      </c>
    </row>
    <row r="320" spans="1:9" x14ac:dyDescent="0.25">
      <c r="A320" s="19"/>
      <c r="B320" s="127">
        <f t="shared" si="5"/>
        <v>317</v>
      </c>
      <c r="C320" s="35"/>
      <c r="D320" s="15"/>
      <c r="E320" s="20"/>
      <c r="F320" s="20"/>
      <c r="G320" s="121"/>
      <c r="H320" s="120"/>
      <c r="I320" s="20">
        <f>окт.26!I320+ноя.26!F320-ноя.26!E320</f>
        <v>-2700</v>
      </c>
    </row>
    <row r="321" spans="1:9" x14ac:dyDescent="0.25">
      <c r="A321" s="19"/>
      <c r="B321" s="127">
        <f t="shared" si="5"/>
        <v>318</v>
      </c>
      <c r="C321" s="67"/>
      <c r="D321" s="15"/>
      <c r="E321" s="20"/>
      <c r="F321" s="20"/>
      <c r="G321" s="121"/>
      <c r="H321" s="120"/>
      <c r="I321" s="20">
        <f>окт.26!I321+ноя.26!F321-ноя.26!E321</f>
        <v>-6900</v>
      </c>
    </row>
    <row r="322" spans="1:9" x14ac:dyDescent="0.25">
      <c r="A322" s="19"/>
      <c r="B322" s="127">
        <f t="shared" si="5"/>
        <v>319</v>
      </c>
      <c r="C322" s="67"/>
      <c r="D322" s="15"/>
      <c r="E322" s="20"/>
      <c r="F322" s="20"/>
      <c r="G322" s="121"/>
      <c r="H322" s="120"/>
      <c r="I322" s="20">
        <f>окт.26!I322+ноя.26!F322-ноя.26!E322</f>
        <v>0</v>
      </c>
    </row>
    <row r="323" spans="1:9" x14ac:dyDescent="0.25">
      <c r="A323" s="19"/>
      <c r="B323" s="127">
        <f t="shared" si="5"/>
        <v>320</v>
      </c>
      <c r="C323" s="67"/>
      <c r="D323" s="15"/>
      <c r="E323" s="20"/>
      <c r="F323" s="20"/>
      <c r="G323" s="121"/>
      <c r="H323" s="120"/>
      <c r="I323" s="20">
        <f>окт.26!I323+ноя.26!F323-ноя.26!E323</f>
        <v>-18900</v>
      </c>
    </row>
    <row r="324" spans="1:9" x14ac:dyDescent="0.25">
      <c r="A324" s="19"/>
      <c r="B324" s="127">
        <f t="shared" si="5"/>
        <v>321</v>
      </c>
      <c r="C324" s="67"/>
      <c r="D324" s="15"/>
      <c r="E324" s="20"/>
      <c r="F324" s="20"/>
      <c r="G324" s="121"/>
      <c r="H324" s="120"/>
      <c r="I324" s="20">
        <f>окт.26!I324+ноя.26!F324-ноя.26!E324</f>
        <v>39150</v>
      </c>
    </row>
    <row r="325" spans="1:9" x14ac:dyDescent="0.25">
      <c r="A325" s="19"/>
      <c r="B325" s="127">
        <f t="shared" si="5"/>
        <v>322</v>
      </c>
      <c r="C325" s="67"/>
      <c r="D325" s="15"/>
      <c r="E325" s="20"/>
      <c r="F325" s="20"/>
      <c r="G325" s="121"/>
      <c r="H325" s="120"/>
      <c r="I325" s="20">
        <f>окт.26!I325+ноя.26!F325-ноя.26!E325</f>
        <v>-6900</v>
      </c>
    </row>
    <row r="326" spans="1:9" x14ac:dyDescent="0.25">
      <c r="A326" s="19"/>
      <c r="B326" s="127">
        <f t="shared" si="5"/>
        <v>323</v>
      </c>
      <c r="C326" s="67"/>
      <c r="D326" s="15"/>
      <c r="E326" s="20"/>
      <c r="F326" s="20"/>
      <c r="G326" s="121"/>
      <c r="H326" s="120"/>
      <c r="I326" s="20">
        <f>окт.26!I326+ноя.26!F326-ноя.26!E326</f>
        <v>-2700</v>
      </c>
    </row>
    <row r="327" spans="1:9" x14ac:dyDescent="0.25">
      <c r="A327" s="19"/>
      <c r="B327" s="127">
        <f t="shared" si="5"/>
        <v>324</v>
      </c>
      <c r="C327" s="67"/>
      <c r="D327" s="15"/>
      <c r="E327" s="20"/>
      <c r="F327" s="20"/>
      <c r="G327" s="121"/>
      <c r="H327" s="120"/>
      <c r="I327" s="20">
        <f>окт.26!I327+ноя.26!F327-ноя.26!E327</f>
        <v>1100</v>
      </c>
    </row>
    <row r="328" spans="1:9" x14ac:dyDescent="0.25">
      <c r="A328" s="19"/>
      <c r="B328" s="127">
        <f t="shared" si="5"/>
        <v>325</v>
      </c>
      <c r="C328" s="67"/>
      <c r="D328" s="15"/>
      <c r="E328" s="20"/>
      <c r="F328" s="20"/>
      <c r="G328" s="121"/>
      <c r="H328" s="120"/>
      <c r="I328" s="20">
        <f>окт.26!I328+ноя.26!F328-ноя.26!E328</f>
        <v>-18900</v>
      </c>
    </row>
    <row r="329" spans="1:9" x14ac:dyDescent="0.25">
      <c r="A329" s="19"/>
      <c r="B329" s="127">
        <f t="shared" si="5"/>
        <v>326</v>
      </c>
      <c r="C329" s="67"/>
      <c r="D329" s="15"/>
      <c r="E329" s="20"/>
      <c r="F329" s="20"/>
      <c r="G329" s="121"/>
      <c r="H329" s="120"/>
      <c r="I329" s="20">
        <f>окт.26!I329+ноя.26!F329-ноя.26!E329</f>
        <v>-18900</v>
      </c>
    </row>
    <row r="330" spans="1:9" x14ac:dyDescent="0.25">
      <c r="A330" s="19"/>
      <c r="B330" s="127">
        <f t="shared" si="5"/>
        <v>327</v>
      </c>
      <c r="C330" s="67"/>
      <c r="D330" s="15"/>
      <c r="E330" s="20"/>
      <c r="F330" s="20"/>
      <c r="G330" s="121"/>
      <c r="H330" s="120"/>
      <c r="I330" s="20">
        <f>окт.26!I330+ноя.26!F330-ноя.26!E330</f>
        <v>-2700</v>
      </c>
    </row>
    <row r="331" spans="1:9" x14ac:dyDescent="0.25">
      <c r="A331" s="19"/>
      <c r="B331" s="127">
        <f t="shared" si="5"/>
        <v>328</v>
      </c>
      <c r="C331" s="67"/>
      <c r="D331" s="15"/>
      <c r="E331" s="20"/>
      <c r="F331" s="20"/>
      <c r="G331" s="121"/>
      <c r="H331" s="120"/>
      <c r="I331" s="20">
        <f>окт.26!I331+ноя.26!F331-ноя.26!E331</f>
        <v>1350</v>
      </c>
    </row>
    <row r="332" spans="1:9" x14ac:dyDescent="0.25">
      <c r="A332" s="19"/>
      <c r="B332" s="127">
        <f t="shared" si="5"/>
        <v>329</v>
      </c>
      <c r="C332" s="67"/>
      <c r="D332" s="15"/>
      <c r="E332" s="20"/>
      <c r="F332" s="20"/>
      <c r="G332" s="121"/>
      <c r="H332" s="120"/>
      <c r="I332" s="20">
        <f>окт.26!I332+ноя.26!F332-ноя.26!E332</f>
        <v>-18900</v>
      </c>
    </row>
    <row r="333" spans="1:9" x14ac:dyDescent="0.25">
      <c r="A333" s="19"/>
      <c r="B333" s="127">
        <f t="shared" si="5"/>
        <v>330</v>
      </c>
      <c r="C333" s="67"/>
      <c r="D333" s="15"/>
      <c r="E333" s="20"/>
      <c r="F333" s="20"/>
      <c r="G333" s="121"/>
      <c r="H333" s="120"/>
      <c r="I333" s="20">
        <f>окт.26!I333+ноя.26!F333-ноя.26!E333</f>
        <v>-2700</v>
      </c>
    </row>
    <row r="334" spans="1:9" x14ac:dyDescent="0.25">
      <c r="A334" s="19"/>
      <c r="B334" s="127">
        <f t="shared" si="5"/>
        <v>331</v>
      </c>
      <c r="C334" s="67"/>
      <c r="D334" s="15"/>
      <c r="E334" s="20"/>
      <c r="F334" s="20"/>
      <c r="G334" s="121"/>
      <c r="H334" s="120"/>
      <c r="I334" s="20">
        <f>окт.26!I334+ноя.26!F334-ноя.26!E334</f>
        <v>1100</v>
      </c>
    </row>
    <row r="335" spans="1:9" x14ac:dyDescent="0.25">
      <c r="A335" s="19"/>
      <c r="B335" s="127">
        <f t="shared" si="5"/>
        <v>332</v>
      </c>
      <c r="C335" s="67"/>
      <c r="D335" s="15"/>
      <c r="E335" s="20"/>
      <c r="F335" s="20"/>
      <c r="G335" s="121"/>
      <c r="H335" s="120"/>
      <c r="I335" s="20">
        <f>окт.26!I335+ноя.26!F335-ноя.26!E335</f>
        <v>1350</v>
      </c>
    </row>
    <row r="336" spans="1:9" x14ac:dyDescent="0.25">
      <c r="A336" s="19"/>
      <c r="B336" s="127">
        <f t="shared" si="5"/>
        <v>333</v>
      </c>
      <c r="C336" s="67"/>
      <c r="D336" s="15"/>
      <c r="E336" s="20"/>
      <c r="F336" s="20"/>
      <c r="G336" s="121"/>
      <c r="H336" s="120"/>
      <c r="I336" s="20">
        <f>окт.26!I336+ноя.26!F336-ноя.26!E336</f>
        <v>-4050</v>
      </c>
    </row>
    <row r="337" spans="1:9" x14ac:dyDescent="0.25">
      <c r="A337" s="19"/>
      <c r="B337" s="127">
        <f t="shared" si="5"/>
        <v>334</v>
      </c>
      <c r="C337" s="67"/>
      <c r="D337" s="15"/>
      <c r="E337" s="20"/>
      <c r="F337" s="20"/>
      <c r="G337" s="121"/>
      <c r="H337" s="120"/>
      <c r="I337" s="20">
        <f>окт.26!I337+ноя.26!F337-ноя.26!E337</f>
        <v>0</v>
      </c>
    </row>
    <row r="338" spans="1:9" x14ac:dyDescent="0.25">
      <c r="A338" s="19"/>
      <c r="B338" s="127">
        <f t="shared" si="5"/>
        <v>335</v>
      </c>
      <c r="C338" s="67"/>
      <c r="D338" s="15"/>
      <c r="E338" s="20"/>
      <c r="F338" s="20"/>
      <c r="G338" s="121"/>
      <c r="H338" s="120"/>
      <c r="I338" s="20">
        <f>окт.26!I338+ноя.26!F338-ноя.26!E338</f>
        <v>-17400</v>
      </c>
    </row>
    <row r="339" spans="1:9" x14ac:dyDescent="0.25">
      <c r="A339" s="19"/>
      <c r="B339" s="127">
        <f t="shared" si="5"/>
        <v>336</v>
      </c>
      <c r="C339" s="67"/>
      <c r="D339" s="15"/>
      <c r="E339" s="20"/>
      <c r="F339" s="20"/>
      <c r="G339" s="121"/>
      <c r="H339" s="120"/>
      <c r="I339" s="20">
        <f>окт.26!I339+ноя.26!F339-ноя.26!E339</f>
        <v>300</v>
      </c>
    </row>
    <row r="340" spans="1:9" x14ac:dyDescent="0.25">
      <c r="A340" s="19"/>
      <c r="B340" s="127">
        <f t="shared" si="5"/>
        <v>337</v>
      </c>
      <c r="C340" s="67"/>
      <c r="D340" s="15"/>
      <c r="E340" s="20"/>
      <c r="F340" s="20"/>
      <c r="G340" s="121"/>
      <c r="H340" s="120"/>
      <c r="I340" s="20">
        <f>окт.26!I340+ноя.26!F340-ноя.26!E340</f>
        <v>-8100</v>
      </c>
    </row>
    <row r="341" spans="1:9" x14ac:dyDescent="0.25">
      <c r="A341" s="19"/>
      <c r="B341" s="127">
        <f t="shared" si="5"/>
        <v>338</v>
      </c>
      <c r="C341" s="67"/>
      <c r="D341" s="15"/>
      <c r="E341" s="20"/>
      <c r="F341" s="20"/>
      <c r="G341" s="121"/>
      <c r="H341" s="120"/>
      <c r="I341" s="20">
        <f>окт.26!I341+ноя.26!F341-ноя.26!E341</f>
        <v>-2700</v>
      </c>
    </row>
    <row r="342" spans="1:9" x14ac:dyDescent="0.25">
      <c r="A342" s="19"/>
      <c r="B342" s="127">
        <f t="shared" si="5"/>
        <v>339</v>
      </c>
      <c r="C342" s="67"/>
      <c r="D342" s="15"/>
      <c r="E342" s="20"/>
      <c r="F342" s="20"/>
      <c r="G342" s="121"/>
      <c r="H342" s="120"/>
      <c r="I342" s="20">
        <f>окт.26!I342+ноя.26!F342-ноя.26!E342</f>
        <v>-2700</v>
      </c>
    </row>
    <row r="343" spans="1:9" x14ac:dyDescent="0.25">
      <c r="A343" s="19"/>
      <c r="B343" s="127">
        <f t="shared" si="5"/>
        <v>340</v>
      </c>
      <c r="C343" s="67"/>
      <c r="D343" s="15"/>
      <c r="E343" s="20"/>
      <c r="F343" s="20"/>
      <c r="G343" s="121"/>
      <c r="H343" s="120"/>
      <c r="I343" s="20">
        <f>окт.26!I343+ноя.26!F343-ноя.26!E343</f>
        <v>0</v>
      </c>
    </row>
    <row r="344" spans="1:9" x14ac:dyDescent="0.25">
      <c r="A344" s="19"/>
      <c r="B344" s="127">
        <f t="shared" si="5"/>
        <v>341</v>
      </c>
      <c r="C344" s="67"/>
      <c r="D344" s="15"/>
      <c r="E344" s="20"/>
      <c r="F344" s="20"/>
      <c r="G344" s="121"/>
      <c r="H344" s="120"/>
      <c r="I344" s="20">
        <f>окт.26!I344+ноя.26!F344-ноя.26!E344</f>
        <v>-8100</v>
      </c>
    </row>
    <row r="345" spans="1:9" x14ac:dyDescent="0.25">
      <c r="A345" s="19"/>
      <c r="B345" s="127">
        <f t="shared" si="5"/>
        <v>342</v>
      </c>
      <c r="C345" s="67"/>
      <c r="D345" s="15"/>
      <c r="E345" s="20"/>
      <c r="F345" s="20"/>
      <c r="G345" s="121"/>
      <c r="H345" s="120"/>
      <c r="I345" s="20">
        <f>окт.26!I345+ноя.26!F345-ноя.26!E345</f>
        <v>-4055</v>
      </c>
    </row>
    <row r="346" spans="1:9" x14ac:dyDescent="0.25">
      <c r="A346" s="19"/>
      <c r="B346" s="127">
        <f t="shared" si="5"/>
        <v>343</v>
      </c>
      <c r="C346" s="67"/>
      <c r="D346" s="15"/>
      <c r="E346" s="20"/>
      <c r="F346" s="20"/>
      <c r="G346" s="121"/>
      <c r="H346" s="120"/>
      <c r="I346" s="20">
        <f>окт.26!I346+ноя.26!F346-ноя.26!E346</f>
        <v>-16250</v>
      </c>
    </row>
    <row r="347" spans="1:9" x14ac:dyDescent="0.25">
      <c r="A347" s="19"/>
      <c r="B347" s="127">
        <f t="shared" si="5"/>
        <v>344</v>
      </c>
      <c r="C347" s="67"/>
      <c r="D347" s="15"/>
      <c r="E347" s="20"/>
      <c r="F347" s="20"/>
      <c r="G347" s="121"/>
      <c r="H347" s="120"/>
      <c r="I347" s="20">
        <f>окт.26!I347+ноя.26!F347-ноя.26!E347</f>
        <v>-5400</v>
      </c>
    </row>
    <row r="348" spans="1:9" x14ac:dyDescent="0.25">
      <c r="A348" s="19"/>
      <c r="B348" s="127">
        <f t="shared" si="5"/>
        <v>345</v>
      </c>
      <c r="C348" s="67"/>
      <c r="D348" s="15"/>
      <c r="E348" s="20"/>
      <c r="F348" s="20"/>
      <c r="G348" s="121"/>
      <c r="H348" s="120"/>
      <c r="I348" s="20">
        <f>окт.26!I348+ноя.26!F348-ноя.26!E348</f>
        <v>-18900</v>
      </c>
    </row>
    <row r="349" spans="1:9" x14ac:dyDescent="0.25">
      <c r="A349" s="19"/>
      <c r="B349" s="127">
        <f t="shared" si="5"/>
        <v>346</v>
      </c>
      <c r="C349" s="67"/>
      <c r="D349" s="15"/>
      <c r="E349" s="20"/>
      <c r="F349" s="20"/>
      <c r="G349" s="121"/>
      <c r="H349" s="120"/>
      <c r="I349" s="20">
        <f>окт.26!I349+ноя.26!F349-ноя.26!E349</f>
        <v>-8600</v>
      </c>
    </row>
    <row r="350" spans="1:9" x14ac:dyDescent="0.25">
      <c r="A350" s="19"/>
      <c r="B350" s="127">
        <f t="shared" si="5"/>
        <v>347</v>
      </c>
      <c r="C350" s="67"/>
      <c r="D350" s="15"/>
      <c r="E350" s="20"/>
      <c r="F350" s="20"/>
      <c r="G350" s="121"/>
      <c r="H350" s="120"/>
      <c r="I350" s="20">
        <f>окт.26!I350+ноя.26!F350-ноя.26!E350</f>
        <v>-18900</v>
      </c>
    </row>
    <row r="351" spans="1:9" x14ac:dyDescent="0.25">
      <c r="A351" s="19"/>
      <c r="B351" s="127">
        <f t="shared" si="5"/>
        <v>348</v>
      </c>
      <c r="C351" s="67"/>
      <c r="D351" s="15"/>
      <c r="E351" s="20"/>
      <c r="F351" s="20"/>
      <c r="G351" s="121"/>
      <c r="H351" s="120"/>
      <c r="I351" s="20">
        <f>окт.26!I351+ноя.26!F351-ноя.26!E351</f>
        <v>-1050</v>
      </c>
    </row>
    <row r="352" spans="1:9" x14ac:dyDescent="0.25">
      <c r="A352" s="19"/>
      <c r="B352" s="127">
        <f t="shared" si="5"/>
        <v>349</v>
      </c>
      <c r="C352" s="67"/>
      <c r="D352" s="15"/>
      <c r="E352" s="20"/>
      <c r="F352" s="20"/>
      <c r="G352" s="121"/>
      <c r="H352" s="120"/>
      <c r="I352" s="20">
        <f>окт.26!I352+ноя.26!F352-ноя.26!E352</f>
        <v>-2700</v>
      </c>
    </row>
    <row r="353" spans="1:9" x14ac:dyDescent="0.25">
      <c r="A353" s="19"/>
      <c r="B353" s="127">
        <v>350</v>
      </c>
      <c r="C353" s="67"/>
      <c r="D353" s="15"/>
      <c r="E353" s="20"/>
      <c r="F353" s="20"/>
      <c r="G353" s="121"/>
      <c r="H353" s="120"/>
      <c r="I353" s="20">
        <f>окт.26!I353+ноя.26!F353-ноя.26!E353</f>
        <v>-2700</v>
      </c>
    </row>
    <row r="354" spans="1:9" x14ac:dyDescent="0.25">
      <c r="A354" s="19"/>
      <c r="B354" s="127">
        <v>351</v>
      </c>
      <c r="C354" s="67"/>
      <c r="D354" s="15"/>
      <c r="E354" s="20"/>
      <c r="F354" s="20"/>
      <c r="G354" s="121"/>
      <c r="H354" s="120"/>
      <c r="I354" s="20">
        <f>окт.26!I354+ноя.26!F354-ноя.26!E354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11178-8EB3-4638-A1D3-1FBF9B77B3AE}">
  <sheetPr codeName="Лист26">
    <tabColor theme="2" tint="-0.499984740745262"/>
  </sheetPr>
  <dimension ref="A1:I542"/>
  <sheetViews>
    <sheetView workbookViewId="0">
      <selection activeCell="I5" sqref="I5"/>
    </sheetView>
  </sheetViews>
  <sheetFormatPr defaultColWidth="9.140625" defaultRowHeight="15" x14ac:dyDescent="0.25"/>
  <cols>
    <col min="1" max="1" width="12.42578125" customWidth="1"/>
    <col min="2" max="2" width="11.5703125" customWidth="1"/>
    <col min="3" max="3" width="33.425781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7" customWidth="1"/>
    <col min="9" max="9" width="13.4257812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27" t="s">
        <v>4</v>
      </c>
      <c r="C3" s="173">
        <v>46357</v>
      </c>
      <c r="D3" s="174"/>
      <c r="E3" s="174"/>
      <c r="F3" s="174"/>
      <c r="G3" s="175"/>
      <c r="H3" s="174"/>
      <c r="I3" s="174"/>
    </row>
    <row r="4" spans="1:9" x14ac:dyDescent="0.25">
      <c r="A4" s="16" t="s">
        <v>5</v>
      </c>
      <c r="B4" s="14" t="s">
        <v>6</v>
      </c>
      <c r="C4" s="174"/>
      <c r="D4" s="174"/>
      <c r="E4" s="174"/>
      <c r="F4" s="174"/>
      <c r="G4" s="175"/>
      <c r="H4" s="174"/>
      <c r="I4" s="174"/>
    </row>
    <row r="5" spans="1:9" s="133" customFormat="1" ht="28.5" x14ac:dyDescent="0.25">
      <c r="A5" s="131"/>
      <c r="B5" s="131" t="s">
        <v>8</v>
      </c>
      <c r="C5" s="131" t="s">
        <v>9</v>
      </c>
      <c r="D5" s="131" t="s">
        <v>54</v>
      </c>
      <c r="E5" s="131" t="s">
        <v>55</v>
      </c>
      <c r="F5" s="131" t="s">
        <v>12</v>
      </c>
      <c r="G5" s="131" t="s">
        <v>56</v>
      </c>
      <c r="H5" s="131" t="s">
        <v>57</v>
      </c>
      <c r="I5" s="132" t="s">
        <v>58</v>
      </c>
    </row>
    <row r="6" spans="1:9" x14ac:dyDescent="0.25">
      <c r="A6" s="19"/>
      <c r="B6" s="127">
        <v>1</v>
      </c>
      <c r="C6" s="68"/>
      <c r="D6" s="15"/>
      <c r="E6" s="20"/>
      <c r="F6" s="20"/>
      <c r="G6" s="121"/>
      <c r="H6" s="120"/>
      <c r="I6" s="20">
        <f>ноя.26!I6+дек.26!F6-дек.26!E6</f>
        <v>-5400</v>
      </c>
    </row>
    <row r="7" spans="1:9" x14ac:dyDescent="0.25">
      <c r="A7" s="19"/>
      <c r="B7" s="127">
        <v>2</v>
      </c>
      <c r="C7" s="68"/>
      <c r="D7" s="15"/>
      <c r="E7" s="20"/>
      <c r="F7" s="20"/>
      <c r="G7" s="121"/>
      <c r="H7" s="120"/>
      <c r="I7" s="20">
        <f>ноя.26!I7+дек.26!F7-дек.26!E7</f>
        <v>-1350</v>
      </c>
    </row>
    <row r="8" spans="1:9" x14ac:dyDescent="0.25">
      <c r="A8" s="19"/>
      <c r="B8" s="127">
        <v>3</v>
      </c>
      <c r="C8" s="68"/>
      <c r="D8" s="15"/>
      <c r="E8" s="20"/>
      <c r="F8" s="20"/>
      <c r="G8" s="121"/>
      <c r="H8" s="120"/>
      <c r="I8" s="20">
        <f>ноя.26!I8+дек.26!F8-дек.26!E8</f>
        <v>-1350</v>
      </c>
    </row>
    <row r="9" spans="1:9" x14ac:dyDescent="0.25">
      <c r="A9" s="19"/>
      <c r="B9" s="127">
        <v>4</v>
      </c>
      <c r="C9" s="68"/>
      <c r="D9" s="15"/>
      <c r="E9" s="20"/>
      <c r="F9" s="20"/>
      <c r="G9" s="121"/>
      <c r="H9" s="120"/>
      <c r="I9" s="20">
        <f>ноя.26!I9+дек.26!F9-дек.26!E9</f>
        <v>-2177</v>
      </c>
    </row>
    <row r="10" spans="1:9" x14ac:dyDescent="0.25">
      <c r="A10" s="19"/>
      <c r="B10" s="127">
        <v>5</v>
      </c>
      <c r="C10" s="68"/>
      <c r="D10" s="15"/>
      <c r="E10" s="20"/>
      <c r="F10" s="20"/>
      <c r="G10" s="121"/>
      <c r="H10" s="120"/>
      <c r="I10" s="20">
        <f>ноя.26!I10+дек.26!F10-дек.26!E10</f>
        <v>550</v>
      </c>
    </row>
    <row r="11" spans="1:9" x14ac:dyDescent="0.25">
      <c r="A11" s="19"/>
      <c r="B11" s="127">
        <v>6</v>
      </c>
      <c r="C11" s="67"/>
      <c r="D11" s="15"/>
      <c r="E11" s="20"/>
      <c r="F11" s="20"/>
      <c r="G11" s="121"/>
      <c r="H11" s="120"/>
      <c r="I11" s="20">
        <f>ноя.26!I11+дек.26!F11-дек.26!E11</f>
        <v>-18900</v>
      </c>
    </row>
    <row r="12" spans="1:9" x14ac:dyDescent="0.25">
      <c r="A12" s="19"/>
      <c r="B12" s="127">
        <v>7</v>
      </c>
      <c r="C12" s="68"/>
      <c r="D12" s="15"/>
      <c r="E12" s="20"/>
      <c r="F12" s="20"/>
      <c r="G12" s="121"/>
      <c r="H12" s="120"/>
      <c r="I12" s="20">
        <f>ноя.26!I12+дек.26!F12-дек.26!E12</f>
        <v>11600</v>
      </c>
    </row>
    <row r="13" spans="1:9" x14ac:dyDescent="0.25">
      <c r="A13" s="19"/>
      <c r="B13" s="127">
        <v>8</v>
      </c>
      <c r="C13" s="67"/>
      <c r="D13" s="15"/>
      <c r="E13" s="20"/>
      <c r="F13" s="20"/>
      <c r="G13" s="121"/>
      <c r="H13" s="120"/>
      <c r="I13" s="20">
        <f>ноя.26!I13+дек.26!F13-дек.26!E13</f>
        <v>-1350</v>
      </c>
    </row>
    <row r="14" spans="1:9" x14ac:dyDescent="0.25">
      <c r="A14" s="22"/>
      <c r="B14" s="127" t="s">
        <v>17</v>
      </c>
      <c r="C14" s="68"/>
      <c r="D14" s="15"/>
      <c r="E14" s="20"/>
      <c r="F14" s="20"/>
      <c r="G14" s="121"/>
      <c r="H14" s="120"/>
      <c r="I14" s="20">
        <f>ноя.26!I14+дек.26!F14-дек.26!E14</f>
        <v>-56700</v>
      </c>
    </row>
    <row r="15" spans="1:9" x14ac:dyDescent="0.25">
      <c r="A15" s="22"/>
      <c r="B15" s="127">
        <v>11</v>
      </c>
      <c r="C15" s="67"/>
      <c r="D15" s="15"/>
      <c r="E15" s="20"/>
      <c r="F15" s="20"/>
      <c r="G15" s="121"/>
      <c r="H15" s="120"/>
      <c r="I15" s="20">
        <f>ноя.26!I15+дек.26!F15-дек.26!E15</f>
        <v>-5400</v>
      </c>
    </row>
    <row r="16" spans="1:9" x14ac:dyDescent="0.25">
      <c r="A16" s="19"/>
      <c r="B16" s="127">
        <v>12</v>
      </c>
      <c r="C16" s="67"/>
      <c r="D16" s="15"/>
      <c r="E16" s="20"/>
      <c r="F16" s="20"/>
      <c r="G16" s="121"/>
      <c r="H16" s="120"/>
      <c r="I16" s="20">
        <f>ноя.26!I16+дек.26!F16-дек.26!E16</f>
        <v>-2700</v>
      </c>
    </row>
    <row r="17" spans="1:9" x14ac:dyDescent="0.25">
      <c r="A17" s="22"/>
      <c r="B17" s="127">
        <v>13</v>
      </c>
      <c r="C17" s="67"/>
      <c r="D17" s="15"/>
      <c r="E17" s="20"/>
      <c r="F17" s="20"/>
      <c r="G17" s="121"/>
      <c r="H17" s="120"/>
      <c r="I17" s="20">
        <f>ноя.26!I17+дек.26!F17-дек.26!E17</f>
        <v>-4050</v>
      </c>
    </row>
    <row r="18" spans="1:9" x14ac:dyDescent="0.25">
      <c r="A18" s="22"/>
      <c r="B18" s="127">
        <v>14</v>
      </c>
      <c r="C18" s="67"/>
      <c r="D18" s="15"/>
      <c r="E18" s="20"/>
      <c r="F18" s="20"/>
      <c r="G18" s="121"/>
      <c r="H18" s="120"/>
      <c r="I18" s="20">
        <f>ноя.26!I18+дек.26!F18-дек.26!E18</f>
        <v>-2700</v>
      </c>
    </row>
    <row r="19" spans="1:9" x14ac:dyDescent="0.25">
      <c r="A19" s="22"/>
      <c r="B19" s="127" t="s">
        <v>18</v>
      </c>
      <c r="C19" s="67"/>
      <c r="D19" s="15"/>
      <c r="E19" s="20"/>
      <c r="F19" s="20"/>
      <c r="G19" s="121"/>
      <c r="H19" s="120"/>
      <c r="I19" s="20">
        <f>ноя.26!I19+дек.26!F19-дек.26!E19</f>
        <v>-1350</v>
      </c>
    </row>
    <row r="20" spans="1:9" x14ac:dyDescent="0.25">
      <c r="A20" s="22"/>
      <c r="B20" s="127">
        <v>17</v>
      </c>
      <c r="C20" s="67"/>
      <c r="D20" s="15"/>
      <c r="E20" s="20"/>
      <c r="F20" s="20"/>
      <c r="G20" s="121"/>
      <c r="H20" s="120"/>
      <c r="I20" s="20">
        <f>ноя.26!I20+дек.26!F20-дек.26!E20</f>
        <v>-1350</v>
      </c>
    </row>
    <row r="21" spans="1:9" x14ac:dyDescent="0.25">
      <c r="A21" s="22"/>
      <c r="B21" s="127">
        <v>18</v>
      </c>
      <c r="C21" s="67"/>
      <c r="D21" s="15"/>
      <c r="E21" s="20"/>
      <c r="F21" s="20"/>
      <c r="G21" s="121"/>
      <c r="H21" s="120"/>
      <c r="I21" s="20">
        <f>ноя.26!I21+дек.26!F21-дек.26!E21</f>
        <v>-2700</v>
      </c>
    </row>
    <row r="22" spans="1:9" x14ac:dyDescent="0.25">
      <c r="A22" s="19"/>
      <c r="B22" s="127">
        <v>19</v>
      </c>
      <c r="C22" s="67"/>
      <c r="D22" s="15"/>
      <c r="E22" s="20"/>
      <c r="F22" s="20"/>
      <c r="G22" s="121"/>
      <c r="H22" s="120"/>
      <c r="I22" s="20">
        <f>ноя.26!I22+дек.26!F22-дек.26!E22</f>
        <v>-1350</v>
      </c>
    </row>
    <row r="23" spans="1:9" x14ac:dyDescent="0.25">
      <c r="A23" s="22"/>
      <c r="B23" s="127">
        <v>20</v>
      </c>
      <c r="C23" s="67"/>
      <c r="D23" s="15"/>
      <c r="E23" s="20"/>
      <c r="F23" s="20"/>
      <c r="G23" s="121"/>
      <c r="H23" s="120"/>
      <c r="I23" s="20">
        <f>ноя.26!I23+дек.26!F23-дек.26!E23</f>
        <v>-5400</v>
      </c>
    </row>
    <row r="24" spans="1:9" x14ac:dyDescent="0.25">
      <c r="A24" s="22"/>
      <c r="B24" s="127">
        <v>21</v>
      </c>
      <c r="C24" s="67"/>
      <c r="D24" s="15"/>
      <c r="E24" s="20"/>
      <c r="F24" s="20"/>
      <c r="G24" s="121"/>
      <c r="H24" s="120"/>
      <c r="I24" s="20">
        <f>ноя.26!I24+дек.26!F24-дек.26!E24</f>
        <v>-2700</v>
      </c>
    </row>
    <row r="25" spans="1:9" x14ac:dyDescent="0.25">
      <c r="A25" s="22"/>
      <c r="B25" s="127">
        <v>22</v>
      </c>
      <c r="C25" s="67"/>
      <c r="D25" s="15"/>
      <c r="E25" s="20"/>
      <c r="F25" s="20"/>
      <c r="G25" s="121"/>
      <c r="H25" s="120"/>
      <c r="I25" s="20">
        <f>ноя.26!I25+дек.26!F25-дек.26!E25</f>
        <v>-2700</v>
      </c>
    </row>
    <row r="26" spans="1:9" x14ac:dyDescent="0.25">
      <c r="A26" s="22"/>
      <c r="B26" s="127" t="s">
        <v>19</v>
      </c>
      <c r="C26" s="67"/>
      <c r="D26" s="15"/>
      <c r="E26" s="20"/>
      <c r="F26" s="20"/>
      <c r="G26" s="121"/>
      <c r="H26" s="120"/>
      <c r="I26" s="20">
        <f>ноя.26!I26+дек.26!F26-дек.26!E26</f>
        <v>-37800</v>
      </c>
    </row>
    <row r="27" spans="1:9" x14ac:dyDescent="0.25">
      <c r="A27" s="19"/>
      <c r="B27" s="127">
        <v>25</v>
      </c>
      <c r="C27" s="67"/>
      <c r="D27" s="15"/>
      <c r="E27" s="20"/>
      <c r="F27" s="20"/>
      <c r="G27" s="121"/>
      <c r="H27" s="120"/>
      <c r="I27" s="20">
        <f>ноя.26!I27+дек.26!F27-дек.26!E27</f>
        <v>-2700</v>
      </c>
    </row>
    <row r="28" spans="1:9" x14ac:dyDescent="0.25">
      <c r="A28" s="22"/>
      <c r="B28" s="127">
        <v>26</v>
      </c>
      <c r="C28" s="67"/>
      <c r="D28" s="15"/>
      <c r="E28" s="20"/>
      <c r="F28" s="20"/>
      <c r="G28" s="121"/>
      <c r="H28" s="120"/>
      <c r="I28" s="20">
        <f>ноя.26!I28+дек.26!F28-дек.26!E28</f>
        <v>1350</v>
      </c>
    </row>
    <row r="29" spans="1:9" x14ac:dyDescent="0.25">
      <c r="A29" s="22"/>
      <c r="B29" s="127">
        <v>27</v>
      </c>
      <c r="C29" s="67"/>
      <c r="D29" s="15"/>
      <c r="E29" s="20"/>
      <c r="F29" s="20"/>
      <c r="G29" s="121"/>
      <c r="H29" s="120"/>
      <c r="I29" s="20">
        <f>ноя.26!I29+дек.26!F29-дек.26!E29</f>
        <v>1350</v>
      </c>
    </row>
    <row r="30" spans="1:9" x14ac:dyDescent="0.25">
      <c r="A30" s="22"/>
      <c r="B30" s="127">
        <v>28</v>
      </c>
      <c r="C30" s="67"/>
      <c r="D30" s="15"/>
      <c r="E30" s="20"/>
      <c r="F30" s="20"/>
      <c r="G30" s="121"/>
      <c r="H30" s="120"/>
      <c r="I30" s="20">
        <f>ноя.26!I30+дек.26!F30-дек.26!E30</f>
        <v>0</v>
      </c>
    </row>
    <row r="31" spans="1:9" x14ac:dyDescent="0.25">
      <c r="A31" s="22"/>
      <c r="B31" s="127">
        <v>29</v>
      </c>
      <c r="C31" s="67"/>
      <c r="D31" s="15"/>
      <c r="E31" s="20"/>
      <c r="F31" s="20"/>
      <c r="G31" s="121"/>
      <c r="H31" s="120"/>
      <c r="I31" s="20">
        <f>ноя.26!I31+дек.26!F31-дек.26!E31</f>
        <v>-5400</v>
      </c>
    </row>
    <row r="32" spans="1:9" x14ac:dyDescent="0.25">
      <c r="A32" s="19"/>
      <c r="B32" s="127" t="s">
        <v>20</v>
      </c>
      <c r="C32" s="67"/>
      <c r="D32" s="15"/>
      <c r="E32" s="20"/>
      <c r="F32" s="20"/>
      <c r="G32" s="121"/>
      <c r="H32" s="120"/>
      <c r="I32" s="20">
        <f>ноя.26!I32+дек.26!F32-дек.26!E32</f>
        <v>-8100</v>
      </c>
    </row>
    <row r="33" spans="1:9" x14ac:dyDescent="0.25">
      <c r="A33" s="19"/>
      <c r="B33" s="127">
        <v>32</v>
      </c>
      <c r="C33" s="67"/>
      <c r="D33" s="15"/>
      <c r="E33" s="20"/>
      <c r="F33" s="20"/>
      <c r="G33" s="121"/>
      <c r="H33" s="120"/>
      <c r="I33" s="20">
        <f>ноя.26!I33+дек.26!F33-дек.26!E33</f>
        <v>9500</v>
      </c>
    </row>
    <row r="34" spans="1:9" x14ac:dyDescent="0.25">
      <c r="A34" s="22"/>
      <c r="B34" s="127">
        <v>34</v>
      </c>
      <c r="C34" s="67"/>
      <c r="D34" s="15"/>
      <c r="E34" s="20"/>
      <c r="F34" s="20"/>
      <c r="G34" s="121"/>
      <c r="H34" s="120"/>
      <c r="I34" s="20">
        <f>ноя.26!I34+дек.26!F34-дек.26!E34</f>
        <v>-2400</v>
      </c>
    </row>
    <row r="35" spans="1:9" x14ac:dyDescent="0.25">
      <c r="A35" s="22"/>
      <c r="B35" s="127">
        <v>35</v>
      </c>
      <c r="C35" s="67"/>
      <c r="D35" s="15"/>
      <c r="E35" s="20"/>
      <c r="F35" s="20"/>
      <c r="G35" s="121"/>
      <c r="H35" s="120"/>
      <c r="I35" s="20">
        <f>ноя.26!I35+дек.26!F35-дек.26!E35</f>
        <v>9450</v>
      </c>
    </row>
    <row r="36" spans="1:9" x14ac:dyDescent="0.25">
      <c r="A36" s="22"/>
      <c r="B36" s="127">
        <v>36</v>
      </c>
      <c r="C36" s="67"/>
      <c r="D36" s="15"/>
      <c r="E36" s="20"/>
      <c r="F36" s="20"/>
      <c r="G36" s="121"/>
      <c r="H36" s="120"/>
      <c r="I36" s="20">
        <f>ноя.26!I36+дек.26!F36-дек.26!E36</f>
        <v>-4050</v>
      </c>
    </row>
    <row r="37" spans="1:9" x14ac:dyDescent="0.25">
      <c r="A37" s="22"/>
      <c r="B37" s="127">
        <v>37</v>
      </c>
      <c r="C37" s="67"/>
      <c r="D37" s="15"/>
      <c r="E37" s="20"/>
      <c r="F37" s="20"/>
      <c r="G37" s="121"/>
      <c r="H37" s="120"/>
      <c r="I37" s="20">
        <f>ноя.26!I37+дек.26!F37-дек.26!E37</f>
        <v>-11400</v>
      </c>
    </row>
    <row r="38" spans="1:9" x14ac:dyDescent="0.25">
      <c r="A38" s="22"/>
      <c r="B38" s="127" t="s">
        <v>21</v>
      </c>
      <c r="C38" s="67"/>
      <c r="D38" s="15"/>
      <c r="E38" s="20"/>
      <c r="F38" s="20"/>
      <c r="G38" s="121"/>
      <c r="H38" s="120"/>
      <c r="I38" s="20">
        <f>ноя.26!I38+дек.26!F38-дек.26!E38</f>
        <v>-1000</v>
      </c>
    </row>
    <row r="39" spans="1:9" x14ac:dyDescent="0.25">
      <c r="A39" s="23"/>
      <c r="B39" s="127">
        <v>38</v>
      </c>
      <c r="C39" s="68"/>
      <c r="D39" s="15"/>
      <c r="E39" s="20"/>
      <c r="F39" s="20"/>
      <c r="G39" s="121"/>
      <c r="H39" s="120"/>
      <c r="I39" s="20">
        <f>ноя.26!I39+дек.26!F39-дек.26!E39</f>
        <v>-3150</v>
      </c>
    </row>
    <row r="40" spans="1:9" x14ac:dyDescent="0.25">
      <c r="A40" s="23"/>
      <c r="B40" s="127">
        <v>39</v>
      </c>
      <c r="C40" s="68"/>
      <c r="D40" s="15"/>
      <c r="E40" s="20"/>
      <c r="F40" s="20"/>
      <c r="G40" s="121"/>
      <c r="H40" s="120"/>
      <c r="I40" s="20">
        <f>ноя.26!I40+дек.26!F40-дек.26!E40</f>
        <v>-4050</v>
      </c>
    </row>
    <row r="41" spans="1:9" x14ac:dyDescent="0.25">
      <c r="A41" s="23"/>
      <c r="B41" s="127">
        <v>40</v>
      </c>
      <c r="C41" s="68"/>
      <c r="D41" s="15"/>
      <c r="E41" s="20"/>
      <c r="F41" s="20"/>
      <c r="G41" s="121"/>
      <c r="H41" s="120"/>
      <c r="I41" s="20">
        <f>ноя.26!I41+дек.26!F41-дек.26!E41</f>
        <v>1350</v>
      </c>
    </row>
    <row r="42" spans="1:9" x14ac:dyDescent="0.25">
      <c r="A42" s="23"/>
      <c r="B42" s="127">
        <v>41</v>
      </c>
      <c r="C42" s="68"/>
      <c r="D42" s="15"/>
      <c r="E42" s="20"/>
      <c r="F42" s="20"/>
      <c r="G42" s="121"/>
      <c r="H42" s="120"/>
      <c r="I42" s="20">
        <f>ноя.26!I42+дек.26!F42-дек.26!E42</f>
        <v>-2700</v>
      </c>
    </row>
    <row r="43" spans="1:9" x14ac:dyDescent="0.25">
      <c r="A43" s="23"/>
      <c r="B43" s="127">
        <v>42</v>
      </c>
      <c r="C43" s="67"/>
      <c r="D43" s="15"/>
      <c r="E43" s="20"/>
      <c r="F43" s="20"/>
      <c r="G43" s="121"/>
      <c r="H43" s="120"/>
      <c r="I43" s="20">
        <f>ноя.26!I43+дек.26!F43-дек.26!E43</f>
        <v>-2700</v>
      </c>
    </row>
    <row r="44" spans="1:9" x14ac:dyDescent="0.25">
      <c r="A44" s="23"/>
      <c r="B44" s="127">
        <v>43</v>
      </c>
      <c r="C44" s="68"/>
      <c r="D44" s="15"/>
      <c r="E44" s="20"/>
      <c r="F44" s="20"/>
      <c r="G44" s="121"/>
      <c r="H44" s="120"/>
      <c r="I44" s="20">
        <f>ноя.26!I44+дек.26!F44-дек.26!E44</f>
        <v>-2700</v>
      </c>
    </row>
    <row r="45" spans="1:9" x14ac:dyDescent="0.25">
      <c r="A45" s="23"/>
      <c r="B45" s="127">
        <v>44</v>
      </c>
      <c r="C45" s="68"/>
      <c r="D45" s="15"/>
      <c r="E45" s="20"/>
      <c r="F45" s="20"/>
      <c r="G45" s="121"/>
      <c r="H45" s="120"/>
      <c r="I45" s="20">
        <f>ноя.26!I45+дек.26!F45-дек.26!E45</f>
        <v>0</v>
      </c>
    </row>
    <row r="46" spans="1:9" x14ac:dyDescent="0.25">
      <c r="A46" s="23"/>
      <c r="B46" s="127">
        <v>45</v>
      </c>
      <c r="C46" s="68"/>
      <c r="D46" s="15"/>
      <c r="E46" s="20"/>
      <c r="F46" s="20"/>
      <c r="G46" s="121"/>
      <c r="H46" s="120"/>
      <c r="I46" s="20">
        <f>ноя.26!I46+дек.26!F46-дек.26!E46</f>
        <v>3450</v>
      </c>
    </row>
    <row r="47" spans="1:9" x14ac:dyDescent="0.25">
      <c r="A47" s="23"/>
      <c r="B47" s="127">
        <v>46</v>
      </c>
      <c r="C47" s="68"/>
      <c r="D47" s="15"/>
      <c r="E47" s="20"/>
      <c r="F47" s="20"/>
      <c r="G47" s="121"/>
      <c r="H47" s="120"/>
      <c r="I47" s="20">
        <f>ноя.26!I47+дек.26!F47-дек.26!E47</f>
        <v>-2700</v>
      </c>
    </row>
    <row r="48" spans="1:9" x14ac:dyDescent="0.25">
      <c r="A48" s="23"/>
      <c r="B48" s="127">
        <v>47</v>
      </c>
      <c r="C48" s="68"/>
      <c r="D48" s="15"/>
      <c r="E48" s="20"/>
      <c r="F48" s="20"/>
      <c r="G48" s="121"/>
      <c r="H48" s="120"/>
      <c r="I48" s="20">
        <f>ноя.26!I48+дек.26!F48-дек.26!E48</f>
        <v>-2700</v>
      </c>
    </row>
    <row r="49" spans="1:9" x14ac:dyDescent="0.25">
      <c r="A49" s="23"/>
      <c r="B49" s="127">
        <v>48</v>
      </c>
      <c r="C49" s="68"/>
      <c r="D49" s="15"/>
      <c r="E49" s="20"/>
      <c r="F49" s="20"/>
      <c r="G49" s="121"/>
      <c r="H49" s="120"/>
      <c r="I49" s="20">
        <f>ноя.26!I49+дек.26!F49-дек.26!E49</f>
        <v>-2700</v>
      </c>
    </row>
    <row r="50" spans="1:9" x14ac:dyDescent="0.25">
      <c r="A50" s="22"/>
      <c r="B50" s="127">
        <v>49</v>
      </c>
      <c r="C50" s="68"/>
      <c r="D50" s="15"/>
      <c r="E50" s="20"/>
      <c r="F50" s="20"/>
      <c r="G50" s="121"/>
      <c r="H50" s="120"/>
      <c r="I50" s="20">
        <f>ноя.26!I50+дек.26!F50-дек.26!E50</f>
        <v>-2700</v>
      </c>
    </row>
    <row r="51" spans="1:9" x14ac:dyDescent="0.25">
      <c r="A51" s="22"/>
      <c r="B51" s="127" t="s">
        <v>22</v>
      </c>
      <c r="C51" s="68"/>
      <c r="D51" s="15"/>
      <c r="E51" s="20"/>
      <c r="F51" s="20"/>
      <c r="G51" s="121"/>
      <c r="H51" s="120"/>
      <c r="I51" s="20">
        <f>ноя.26!I51+дек.26!F51-дек.26!E51</f>
        <v>-16550</v>
      </c>
    </row>
    <row r="52" spans="1:9" x14ac:dyDescent="0.25">
      <c r="A52" s="22"/>
      <c r="B52" s="127">
        <v>50</v>
      </c>
      <c r="C52" s="68"/>
      <c r="D52" s="15"/>
      <c r="E52" s="20"/>
      <c r="F52" s="20"/>
      <c r="G52" s="121"/>
      <c r="H52" s="120"/>
      <c r="I52" s="20">
        <f>ноя.26!I52+дек.26!F52-дек.26!E52</f>
        <v>1350</v>
      </c>
    </row>
    <row r="53" spans="1:9" x14ac:dyDescent="0.25">
      <c r="A53" s="22"/>
      <c r="B53" s="127">
        <v>51</v>
      </c>
      <c r="C53" s="68"/>
      <c r="D53" s="15"/>
      <c r="E53" s="20"/>
      <c r="F53" s="20"/>
      <c r="G53" s="121"/>
      <c r="H53" s="120"/>
      <c r="I53" s="20">
        <f>ноя.26!I53+дек.26!F53-дек.26!E53</f>
        <v>-18900</v>
      </c>
    </row>
    <row r="54" spans="1:9" x14ac:dyDescent="0.25">
      <c r="A54" s="22"/>
      <c r="B54" s="127" t="s">
        <v>23</v>
      </c>
      <c r="C54" s="68"/>
      <c r="D54" s="15"/>
      <c r="E54" s="20"/>
      <c r="F54" s="20"/>
      <c r="G54" s="121"/>
      <c r="H54" s="120"/>
      <c r="I54" s="20">
        <f>ноя.26!I54+дек.26!F54-дек.26!E54</f>
        <v>-18900</v>
      </c>
    </row>
    <row r="55" spans="1:9" x14ac:dyDescent="0.25">
      <c r="A55" s="22"/>
      <c r="B55" s="127">
        <v>52</v>
      </c>
      <c r="C55" s="68"/>
      <c r="D55" s="15"/>
      <c r="E55" s="20"/>
      <c r="F55" s="20"/>
      <c r="G55" s="121"/>
      <c r="H55" s="120"/>
      <c r="I55" s="20">
        <f>ноя.26!I55+дек.26!F55-дек.26!E55</f>
        <v>-18900</v>
      </c>
    </row>
    <row r="56" spans="1:9" x14ac:dyDescent="0.25">
      <c r="A56" s="22"/>
      <c r="B56" s="127">
        <v>53</v>
      </c>
      <c r="C56" s="68"/>
      <c r="D56" s="15"/>
      <c r="E56" s="20"/>
      <c r="F56" s="20"/>
      <c r="G56" s="121"/>
      <c r="H56" s="120"/>
      <c r="I56" s="20">
        <f>ноя.26!I56+дек.26!F56-дек.26!E56</f>
        <v>2550</v>
      </c>
    </row>
    <row r="57" spans="1:9" x14ac:dyDescent="0.25">
      <c r="A57" s="22"/>
      <c r="B57" s="127" t="s">
        <v>24</v>
      </c>
      <c r="C57" s="68"/>
      <c r="D57" s="15"/>
      <c r="E57" s="20"/>
      <c r="F57" s="20"/>
      <c r="G57" s="121"/>
      <c r="H57" s="120"/>
      <c r="I57" s="20">
        <f>ноя.26!I57+дек.26!F57-дек.26!E57</f>
        <v>-1350</v>
      </c>
    </row>
    <row r="58" spans="1:9" x14ac:dyDescent="0.25">
      <c r="A58" s="22"/>
      <c r="B58" s="127">
        <v>56</v>
      </c>
      <c r="C58" s="67"/>
      <c r="D58" s="15"/>
      <c r="E58" s="20"/>
      <c r="F58" s="20"/>
      <c r="G58" s="121"/>
      <c r="H58" s="120"/>
      <c r="I58" s="20">
        <f>ноя.26!I58+дек.26!F58-дек.26!E58</f>
        <v>-5600</v>
      </c>
    </row>
    <row r="59" spans="1:9" x14ac:dyDescent="0.25">
      <c r="A59" s="22"/>
      <c r="B59" s="127">
        <v>57</v>
      </c>
      <c r="C59" s="68"/>
      <c r="D59" s="15"/>
      <c r="E59" s="20"/>
      <c r="F59" s="20"/>
      <c r="G59" s="121"/>
      <c r="H59" s="120"/>
      <c r="I59" s="20">
        <f>ноя.26!I59+дек.26!F59-дек.26!E59</f>
        <v>-2700</v>
      </c>
    </row>
    <row r="60" spans="1:9" x14ac:dyDescent="0.25">
      <c r="A60" s="23"/>
      <c r="B60" s="127">
        <v>58</v>
      </c>
      <c r="C60" s="68"/>
      <c r="D60" s="15"/>
      <c r="E60" s="20"/>
      <c r="F60" s="20"/>
      <c r="G60" s="121"/>
      <c r="H60" s="120"/>
      <c r="I60" s="20">
        <f>ноя.26!I60+дек.26!F60-дек.26!E60</f>
        <v>-3900</v>
      </c>
    </row>
    <row r="61" spans="1:9" x14ac:dyDescent="0.25">
      <c r="A61" s="19"/>
      <c r="B61" s="127">
        <v>60</v>
      </c>
      <c r="C61" s="68"/>
      <c r="D61" s="15"/>
      <c r="E61" s="20"/>
      <c r="F61" s="20"/>
      <c r="G61" s="121"/>
      <c r="H61" s="120"/>
      <c r="I61" s="20">
        <f>ноя.26!I61+дек.26!F61-дек.26!E61</f>
        <v>-2700</v>
      </c>
    </row>
    <row r="62" spans="1:9" x14ac:dyDescent="0.25">
      <c r="A62" s="19"/>
      <c r="B62" s="127">
        <v>61</v>
      </c>
      <c r="C62" s="68"/>
      <c r="D62" s="15"/>
      <c r="E62" s="20"/>
      <c r="F62" s="20"/>
      <c r="G62" s="121"/>
      <c r="H62" s="120"/>
      <c r="I62" s="20">
        <f>ноя.26!I62+дек.26!F62-дек.26!E62</f>
        <v>-750</v>
      </c>
    </row>
    <row r="63" spans="1:9" x14ac:dyDescent="0.25">
      <c r="A63" s="19"/>
      <c r="B63" s="127">
        <v>62</v>
      </c>
      <c r="C63" s="68"/>
      <c r="D63" s="15"/>
      <c r="E63" s="20"/>
      <c r="F63" s="20"/>
      <c r="G63" s="121"/>
      <c r="H63" s="120"/>
      <c r="I63" s="20">
        <f>ноя.26!I63+дек.26!F63-дек.26!E63</f>
        <v>-2900</v>
      </c>
    </row>
    <row r="64" spans="1:9" x14ac:dyDescent="0.25">
      <c r="A64" s="19"/>
      <c r="B64" s="127">
        <v>63</v>
      </c>
      <c r="C64" s="68"/>
      <c r="D64" s="15"/>
      <c r="E64" s="20"/>
      <c r="F64" s="20"/>
      <c r="G64" s="121"/>
      <c r="H64" s="120"/>
      <c r="I64" s="20">
        <f>ноя.26!I64+дек.26!F64-дек.26!E64</f>
        <v>-1350</v>
      </c>
    </row>
    <row r="65" spans="1:9" x14ac:dyDescent="0.25">
      <c r="A65" s="23"/>
      <c r="B65" s="127">
        <v>64</v>
      </c>
      <c r="C65" s="68"/>
      <c r="D65" s="15"/>
      <c r="E65" s="20"/>
      <c r="F65" s="20"/>
      <c r="G65" s="121"/>
      <c r="H65" s="120"/>
      <c r="I65" s="20">
        <f>ноя.26!I65+дек.26!F65-дек.26!E65</f>
        <v>0</v>
      </c>
    </row>
    <row r="66" spans="1:9" x14ac:dyDescent="0.25">
      <c r="A66" s="23"/>
      <c r="B66" s="127">
        <v>65.66</v>
      </c>
      <c r="C66" s="68"/>
      <c r="D66" s="15"/>
      <c r="E66" s="20"/>
      <c r="F66" s="20"/>
      <c r="G66" s="121"/>
      <c r="H66" s="120"/>
      <c r="I66" s="20">
        <f>ноя.26!I66+дек.26!F66-дек.26!E66</f>
        <v>-5400</v>
      </c>
    </row>
    <row r="67" spans="1:9" x14ac:dyDescent="0.25">
      <c r="A67" s="23"/>
      <c r="B67" s="127">
        <v>67</v>
      </c>
      <c r="C67" s="68"/>
      <c r="D67" s="15"/>
      <c r="E67" s="20"/>
      <c r="F67" s="20"/>
      <c r="G67" s="121"/>
      <c r="H67" s="120"/>
      <c r="I67" s="20">
        <f>ноя.26!I67+дек.26!F67-дек.26!E67</f>
        <v>-10800</v>
      </c>
    </row>
    <row r="68" spans="1:9" x14ac:dyDescent="0.25">
      <c r="A68" s="23"/>
      <c r="B68" s="127">
        <v>68</v>
      </c>
      <c r="C68" s="68"/>
      <c r="D68" s="15"/>
      <c r="E68" s="20"/>
      <c r="F68" s="20"/>
      <c r="G68" s="121"/>
      <c r="H68" s="120"/>
      <c r="I68" s="20">
        <f>ноя.26!I68+дек.26!F68-дек.26!E68</f>
        <v>-2700</v>
      </c>
    </row>
    <row r="69" spans="1:9" x14ac:dyDescent="0.25">
      <c r="A69" s="23"/>
      <c r="B69" s="127">
        <v>69</v>
      </c>
      <c r="C69" s="68"/>
      <c r="D69" s="15"/>
      <c r="E69" s="20"/>
      <c r="F69" s="20"/>
      <c r="G69" s="121"/>
      <c r="H69" s="120"/>
      <c r="I69" s="20">
        <f>ноя.26!I69+дек.26!F69-дек.26!E69</f>
        <v>-1342</v>
      </c>
    </row>
    <row r="70" spans="1:9" x14ac:dyDescent="0.25">
      <c r="A70" s="23"/>
      <c r="B70" s="127">
        <v>70</v>
      </c>
      <c r="C70" s="68"/>
      <c r="D70" s="15"/>
      <c r="E70" s="20"/>
      <c r="F70" s="20"/>
      <c r="G70" s="121"/>
      <c r="H70" s="120"/>
      <c r="I70" s="20">
        <f>ноя.26!I70+дек.26!F70-дек.26!E70</f>
        <v>-1320</v>
      </c>
    </row>
    <row r="71" spans="1:9" x14ac:dyDescent="0.25">
      <c r="A71" s="23"/>
      <c r="B71" s="22">
        <v>71</v>
      </c>
      <c r="C71" s="71"/>
      <c r="D71" s="15"/>
      <c r="E71" s="20"/>
      <c r="F71" s="20"/>
      <c r="G71" s="121"/>
      <c r="H71" s="120"/>
      <c r="I71" s="20">
        <f>ноя.26!I71+дек.26!F71-дек.26!E71</f>
        <v>-6350</v>
      </c>
    </row>
    <row r="72" spans="1:9" x14ac:dyDescent="0.25">
      <c r="A72" s="23"/>
      <c r="B72" s="127">
        <v>72</v>
      </c>
      <c r="C72" s="67"/>
      <c r="D72" s="15"/>
      <c r="E72" s="20"/>
      <c r="F72" s="20"/>
      <c r="G72" s="121"/>
      <c r="H72" s="120"/>
      <c r="I72" s="20">
        <f>ноя.26!I72+дек.26!F72-дек.26!E72</f>
        <v>-2700</v>
      </c>
    </row>
    <row r="73" spans="1:9" x14ac:dyDescent="0.25">
      <c r="A73" s="23"/>
      <c r="B73" s="127">
        <v>73</v>
      </c>
      <c r="C73" s="68"/>
      <c r="D73" s="15"/>
      <c r="E73" s="20"/>
      <c r="F73" s="20"/>
      <c r="G73" s="121"/>
      <c r="H73" s="120"/>
      <c r="I73" s="20">
        <f>ноя.26!I73+дек.26!F73-дек.26!E73</f>
        <v>-13900</v>
      </c>
    </row>
    <row r="74" spans="1:9" x14ac:dyDescent="0.25">
      <c r="A74" s="19"/>
      <c r="B74" s="127">
        <v>74</v>
      </c>
      <c r="C74" s="68"/>
      <c r="D74" s="15"/>
      <c r="E74" s="20"/>
      <c r="F74" s="20"/>
      <c r="G74" s="121"/>
      <c r="H74" s="120"/>
      <c r="I74" s="20">
        <f>ноя.26!I74+дек.26!F74-дек.26!E74</f>
        <v>-18900</v>
      </c>
    </row>
    <row r="75" spans="1:9" x14ac:dyDescent="0.25">
      <c r="A75" s="22"/>
      <c r="B75" s="127">
        <v>75</v>
      </c>
      <c r="C75" s="68"/>
      <c r="D75" s="15"/>
      <c r="E75" s="20"/>
      <c r="F75" s="20"/>
      <c r="G75" s="121"/>
      <c r="H75" s="120"/>
      <c r="I75" s="20">
        <f>ноя.26!I75+дек.26!F75-дек.26!E75</f>
        <v>-18900</v>
      </c>
    </row>
    <row r="76" spans="1:9" x14ac:dyDescent="0.25">
      <c r="A76" s="19"/>
      <c r="B76" s="127">
        <v>76</v>
      </c>
      <c r="C76" s="68"/>
      <c r="D76" s="15"/>
      <c r="E76" s="20"/>
      <c r="F76" s="20"/>
      <c r="G76" s="121"/>
      <c r="H76" s="120"/>
      <c r="I76" s="20">
        <f>ноя.26!I76+дек.26!F76-дек.26!E76</f>
        <v>-9450</v>
      </c>
    </row>
    <row r="77" spans="1:9" x14ac:dyDescent="0.25">
      <c r="A77" s="19"/>
      <c r="B77" s="127">
        <v>77</v>
      </c>
      <c r="C77" s="68"/>
      <c r="D77" s="15"/>
      <c r="E77" s="20"/>
      <c r="F77" s="20"/>
      <c r="G77" s="121"/>
      <c r="H77" s="120"/>
      <c r="I77" s="20">
        <f>ноя.26!I77+дек.26!F77-дек.26!E77</f>
        <v>-100</v>
      </c>
    </row>
    <row r="78" spans="1:9" x14ac:dyDescent="0.25">
      <c r="A78" s="19"/>
      <c r="B78" s="127" t="s">
        <v>25</v>
      </c>
      <c r="C78" s="68"/>
      <c r="D78" s="15"/>
      <c r="E78" s="20"/>
      <c r="F78" s="20"/>
      <c r="G78" s="121"/>
      <c r="H78" s="120"/>
      <c r="I78" s="20">
        <f>ноя.26!I78+дек.26!F78-дек.26!E78</f>
        <v>-2700</v>
      </c>
    </row>
    <row r="79" spans="1:9" x14ac:dyDescent="0.25">
      <c r="A79" s="19"/>
      <c r="B79" s="127">
        <v>80</v>
      </c>
      <c r="C79" s="67"/>
      <c r="D79" s="15"/>
      <c r="E79" s="20"/>
      <c r="F79" s="20"/>
      <c r="G79" s="121"/>
      <c r="H79" s="120"/>
      <c r="I79" s="20">
        <f>ноя.26!I79+дек.26!F79-дек.26!E79</f>
        <v>-2700</v>
      </c>
    </row>
    <row r="80" spans="1:9" x14ac:dyDescent="0.25">
      <c r="A80" s="22"/>
      <c r="B80" s="127">
        <v>81</v>
      </c>
      <c r="C80" s="67"/>
      <c r="D80" s="15"/>
      <c r="E80" s="20"/>
      <c r="F80" s="20"/>
      <c r="G80" s="121"/>
      <c r="H80" s="120"/>
      <c r="I80" s="20">
        <f>ноя.26!I80+дек.26!F80-дек.26!E80</f>
        <v>-2700</v>
      </c>
    </row>
    <row r="81" spans="1:9" x14ac:dyDescent="0.25">
      <c r="A81" s="23"/>
      <c r="B81" s="127">
        <v>82</v>
      </c>
      <c r="C81" s="67"/>
      <c r="D81" s="15"/>
      <c r="E81" s="20"/>
      <c r="F81" s="20"/>
      <c r="G81" s="121"/>
      <c r="H81" s="120"/>
      <c r="I81" s="20">
        <f>ноя.26!I81+дек.26!F81-дек.26!E81</f>
        <v>-2700</v>
      </c>
    </row>
    <row r="82" spans="1:9" x14ac:dyDescent="0.25">
      <c r="A82" s="23"/>
      <c r="B82" s="127">
        <v>83</v>
      </c>
      <c r="C82" s="67"/>
      <c r="D82" s="15"/>
      <c r="E82" s="20"/>
      <c r="F82" s="20"/>
      <c r="G82" s="121"/>
      <c r="H82" s="120"/>
      <c r="I82" s="20">
        <f>ноя.26!I82+дек.26!F82-дек.26!E82</f>
        <v>850</v>
      </c>
    </row>
    <row r="83" spans="1:9" x14ac:dyDescent="0.25">
      <c r="A83" s="23"/>
      <c r="B83" s="127">
        <v>84</v>
      </c>
      <c r="C83" s="67"/>
      <c r="D83" s="15"/>
      <c r="E83" s="20"/>
      <c r="F83" s="20"/>
      <c r="G83" s="121"/>
      <c r="H83" s="120"/>
      <c r="I83" s="20">
        <f>ноя.26!I83+дек.26!F83-дек.26!E83</f>
        <v>-1350</v>
      </c>
    </row>
    <row r="84" spans="1:9" x14ac:dyDescent="0.25">
      <c r="A84" s="19"/>
      <c r="B84" s="127">
        <v>85</v>
      </c>
      <c r="C84" s="67"/>
      <c r="D84" s="15"/>
      <c r="E84" s="20"/>
      <c r="F84" s="20"/>
      <c r="G84" s="121"/>
      <c r="H84" s="120"/>
      <c r="I84" s="20">
        <f>ноя.26!I84+дек.26!F84-дек.26!E84</f>
        <v>-2750</v>
      </c>
    </row>
    <row r="85" spans="1:9" x14ac:dyDescent="0.25">
      <c r="A85" s="23"/>
      <c r="B85" s="127">
        <v>86</v>
      </c>
      <c r="C85" s="67"/>
      <c r="D85" s="15"/>
      <c r="E85" s="20"/>
      <c r="F85" s="20"/>
      <c r="G85" s="121"/>
      <c r="H85" s="120"/>
      <c r="I85" s="20">
        <f>ноя.26!I85+дек.26!F85-дек.26!E85</f>
        <v>-18900</v>
      </c>
    </row>
    <row r="86" spans="1:9" x14ac:dyDescent="0.25">
      <c r="A86" s="23"/>
      <c r="B86" s="127">
        <v>87</v>
      </c>
      <c r="C86" s="67"/>
      <c r="D86" s="15"/>
      <c r="E86" s="20"/>
      <c r="F86" s="20"/>
      <c r="G86" s="121"/>
      <c r="H86" s="120"/>
      <c r="I86" s="20">
        <f>ноя.26!I86+дек.26!F86-дек.26!E86</f>
        <v>-13900</v>
      </c>
    </row>
    <row r="87" spans="1:9" x14ac:dyDescent="0.25">
      <c r="A87" s="23"/>
      <c r="B87" s="127">
        <v>88</v>
      </c>
      <c r="C87" s="67"/>
      <c r="D87" s="15"/>
      <c r="E87" s="20"/>
      <c r="F87" s="20"/>
      <c r="G87" s="121"/>
      <c r="H87" s="120"/>
      <c r="I87" s="20">
        <f>ноя.26!I87+дек.26!F87-дек.26!E87</f>
        <v>-1350</v>
      </c>
    </row>
    <row r="88" spans="1:9" x14ac:dyDescent="0.25">
      <c r="A88" s="23"/>
      <c r="B88" s="127">
        <v>89</v>
      </c>
      <c r="C88" s="67"/>
      <c r="D88" s="15"/>
      <c r="E88" s="20"/>
      <c r="F88" s="20"/>
      <c r="G88" s="121"/>
      <c r="H88" s="120"/>
      <c r="I88" s="20">
        <f>ноя.26!I88+дек.26!F88-дек.26!E88</f>
        <v>-2700</v>
      </c>
    </row>
    <row r="89" spans="1:9" x14ac:dyDescent="0.25">
      <c r="A89" s="23"/>
      <c r="B89" s="127">
        <v>90</v>
      </c>
      <c r="C89" s="67"/>
      <c r="D89" s="15"/>
      <c r="E89" s="20"/>
      <c r="F89" s="20"/>
      <c r="G89" s="121"/>
      <c r="H89" s="120"/>
      <c r="I89" s="20">
        <f>ноя.26!I89+дек.26!F89-дек.26!E89</f>
        <v>-2700</v>
      </c>
    </row>
    <row r="90" spans="1:9" x14ac:dyDescent="0.25">
      <c r="A90" s="23"/>
      <c r="B90" s="127">
        <v>91</v>
      </c>
      <c r="C90" s="67"/>
      <c r="D90" s="15"/>
      <c r="E90" s="20"/>
      <c r="F90" s="20"/>
      <c r="G90" s="121"/>
      <c r="H90" s="120"/>
      <c r="I90" s="20">
        <f>ноя.26!I90+дек.26!F90-дек.26!E90</f>
        <v>0</v>
      </c>
    </row>
    <row r="91" spans="1:9" x14ac:dyDescent="0.25">
      <c r="A91" s="23"/>
      <c r="B91" s="127">
        <v>92</v>
      </c>
      <c r="C91" s="67"/>
      <c r="D91" s="15"/>
      <c r="E91" s="20"/>
      <c r="F91" s="20"/>
      <c r="G91" s="121"/>
      <c r="H91" s="120"/>
      <c r="I91" s="20">
        <f>ноя.26!I91+дек.26!F91-дек.26!E91</f>
        <v>300</v>
      </c>
    </row>
    <row r="92" spans="1:9" x14ac:dyDescent="0.25">
      <c r="A92" s="24"/>
      <c r="B92" s="127">
        <v>93</v>
      </c>
      <c r="C92" s="67"/>
      <c r="D92" s="15"/>
      <c r="E92" s="20"/>
      <c r="F92" s="20"/>
      <c r="G92" s="121"/>
      <c r="H92" s="120"/>
      <c r="I92" s="20">
        <f>ноя.26!I92+дек.26!F92-дек.26!E92</f>
        <v>-5400</v>
      </c>
    </row>
    <row r="93" spans="1:9" x14ac:dyDescent="0.25">
      <c r="A93" s="23"/>
      <c r="B93" s="127">
        <v>94</v>
      </c>
      <c r="C93" s="67"/>
      <c r="D93" s="15"/>
      <c r="E93" s="20"/>
      <c r="F93" s="20"/>
      <c r="G93" s="121"/>
      <c r="H93" s="120"/>
      <c r="I93" s="20">
        <f>ноя.26!I93+дек.26!F93-дек.26!E93</f>
        <v>1350</v>
      </c>
    </row>
    <row r="94" spans="1:9" x14ac:dyDescent="0.25">
      <c r="A94" s="19"/>
      <c r="B94" s="127">
        <v>95</v>
      </c>
      <c r="C94" s="67"/>
      <c r="D94" s="15"/>
      <c r="E94" s="20"/>
      <c r="F94" s="20"/>
      <c r="G94" s="121"/>
      <c r="H94" s="120"/>
      <c r="I94" s="20">
        <f>ноя.26!I94+дек.26!F94-дек.26!E94</f>
        <v>-18900</v>
      </c>
    </row>
    <row r="95" spans="1:9" x14ac:dyDescent="0.25">
      <c r="A95" s="19"/>
      <c r="B95" s="127">
        <v>96</v>
      </c>
      <c r="C95" s="67"/>
      <c r="D95" s="15"/>
      <c r="E95" s="20"/>
      <c r="F95" s="20"/>
      <c r="G95" s="121"/>
      <c r="H95" s="120"/>
      <c r="I95" s="20">
        <f>ноя.26!I95+дек.26!F95-дек.26!E95</f>
        <v>1100</v>
      </c>
    </row>
    <row r="96" spans="1:9" x14ac:dyDescent="0.25">
      <c r="A96" s="19"/>
      <c r="B96" s="127">
        <v>97</v>
      </c>
      <c r="C96" s="67"/>
      <c r="D96" s="15"/>
      <c r="E96" s="20"/>
      <c r="F96" s="20"/>
      <c r="G96" s="121"/>
      <c r="H96" s="120"/>
      <c r="I96" s="20">
        <f>ноя.26!I96+дек.26!F96-дек.26!E96</f>
        <v>0</v>
      </c>
    </row>
    <row r="97" spans="1:9" x14ac:dyDescent="0.25">
      <c r="A97" s="19"/>
      <c r="B97" s="127" t="s">
        <v>87</v>
      </c>
      <c r="C97" s="67"/>
      <c r="D97" s="15"/>
      <c r="E97" s="20"/>
      <c r="F97" s="20"/>
      <c r="G97" s="121"/>
      <c r="H97" s="120"/>
      <c r="I97" s="20">
        <f>ноя.26!I97+дек.26!F97-дек.26!E97</f>
        <v>-800</v>
      </c>
    </row>
    <row r="98" spans="1:9" x14ac:dyDescent="0.25">
      <c r="A98" s="19"/>
      <c r="B98" s="127" t="s">
        <v>28</v>
      </c>
      <c r="C98" s="67"/>
      <c r="D98" s="15"/>
      <c r="E98" s="20"/>
      <c r="F98" s="20"/>
      <c r="G98" s="121"/>
      <c r="H98" s="120"/>
      <c r="I98" s="20">
        <f>ноя.26!I98+дек.26!F98-дек.26!E98</f>
        <v>-6741</v>
      </c>
    </row>
    <row r="99" spans="1:9" x14ac:dyDescent="0.25">
      <c r="A99" s="19"/>
      <c r="B99" s="127" t="s">
        <v>29</v>
      </c>
      <c r="C99" s="67"/>
      <c r="D99" s="15"/>
      <c r="E99" s="20"/>
      <c r="F99" s="20"/>
      <c r="G99" s="121"/>
      <c r="H99" s="120"/>
      <c r="I99" s="20">
        <f>ноя.26!I99+дек.26!F99-дек.26!E99</f>
        <v>3100</v>
      </c>
    </row>
    <row r="100" spans="1:9" x14ac:dyDescent="0.25">
      <c r="A100" s="19"/>
      <c r="B100" s="127" t="s">
        <v>30</v>
      </c>
      <c r="C100" s="67"/>
      <c r="D100" s="15"/>
      <c r="E100" s="20"/>
      <c r="F100" s="20"/>
      <c r="G100" s="121"/>
      <c r="H100" s="120"/>
      <c r="I100" s="20">
        <f>ноя.26!I100+дек.26!F100-дек.26!E100</f>
        <v>0</v>
      </c>
    </row>
    <row r="101" spans="1:9" x14ac:dyDescent="0.25">
      <c r="A101" s="19"/>
      <c r="B101" s="127" t="s">
        <v>31</v>
      </c>
      <c r="C101" s="67"/>
      <c r="D101" s="15"/>
      <c r="E101" s="20"/>
      <c r="F101" s="20"/>
      <c r="G101" s="121"/>
      <c r="H101" s="120"/>
      <c r="I101" s="20">
        <f>ноя.26!I101+дек.26!F101-дек.26!E101</f>
        <v>-2700</v>
      </c>
    </row>
    <row r="102" spans="1:9" x14ac:dyDescent="0.25">
      <c r="A102" s="19"/>
      <c r="B102" s="127" t="s">
        <v>32</v>
      </c>
      <c r="C102" s="67"/>
      <c r="D102" s="15"/>
      <c r="E102" s="20"/>
      <c r="F102" s="20"/>
      <c r="G102" s="121"/>
      <c r="H102" s="120"/>
      <c r="I102" s="20">
        <f>ноя.26!I102+дек.26!F102-дек.26!E102</f>
        <v>-2700</v>
      </c>
    </row>
    <row r="103" spans="1:9" x14ac:dyDescent="0.25">
      <c r="A103" s="19"/>
      <c r="B103" s="127" t="s">
        <v>33</v>
      </c>
      <c r="C103" s="67"/>
      <c r="D103" s="15"/>
      <c r="E103" s="20"/>
      <c r="F103" s="20"/>
      <c r="G103" s="121"/>
      <c r="H103" s="120"/>
      <c r="I103" s="20">
        <f>ноя.26!I103+дек.26!F103-дек.26!E103</f>
        <v>0</v>
      </c>
    </row>
    <row r="104" spans="1:9" x14ac:dyDescent="0.25">
      <c r="A104" s="19"/>
      <c r="B104" s="127">
        <v>100</v>
      </c>
      <c r="C104" s="67"/>
      <c r="D104" s="15"/>
      <c r="E104" s="20"/>
      <c r="F104" s="20"/>
      <c r="G104" s="121"/>
      <c r="H104" s="120"/>
      <c r="I104" s="20">
        <f>ноя.26!I104+дек.26!F104-дек.26!E104</f>
        <v>0</v>
      </c>
    </row>
    <row r="105" spans="1:9" x14ac:dyDescent="0.25">
      <c r="A105" s="19"/>
      <c r="B105" s="127" t="s">
        <v>35</v>
      </c>
      <c r="C105" s="67"/>
      <c r="D105" s="15"/>
      <c r="E105" s="20"/>
      <c r="F105" s="20"/>
      <c r="G105" s="121"/>
      <c r="H105" s="120"/>
      <c r="I105" s="20">
        <f>ноя.26!I105+дек.26!F105-дек.26!E105</f>
        <v>-18900</v>
      </c>
    </row>
    <row r="106" spans="1:9" x14ac:dyDescent="0.25">
      <c r="A106" s="22"/>
      <c r="B106" s="127">
        <v>101</v>
      </c>
      <c r="C106" s="67"/>
      <c r="D106" s="15"/>
      <c r="E106" s="20"/>
      <c r="F106" s="20"/>
      <c r="G106" s="121"/>
      <c r="H106" s="120"/>
      <c r="I106" s="20">
        <f>ноя.26!I106+дек.26!F106-дек.26!E106</f>
        <v>-900</v>
      </c>
    </row>
    <row r="107" spans="1:9" x14ac:dyDescent="0.25">
      <c r="A107" s="22"/>
      <c r="B107" s="127">
        <v>102</v>
      </c>
      <c r="C107" s="67"/>
      <c r="D107" s="15"/>
      <c r="E107" s="20"/>
      <c r="F107" s="20"/>
      <c r="G107" s="121"/>
      <c r="H107" s="120"/>
      <c r="I107" s="20">
        <f>ноя.26!I107+дек.26!F107-дек.26!E107</f>
        <v>-18900</v>
      </c>
    </row>
    <row r="108" spans="1:9" x14ac:dyDescent="0.25">
      <c r="A108" s="22"/>
      <c r="B108" s="127">
        <v>103</v>
      </c>
      <c r="C108" s="67"/>
      <c r="D108" s="15"/>
      <c r="E108" s="20"/>
      <c r="F108" s="20"/>
      <c r="G108" s="121"/>
      <c r="H108" s="120"/>
      <c r="I108" s="20">
        <f>ноя.26!I108+дек.26!F108-дек.26!E108</f>
        <v>1350</v>
      </c>
    </row>
    <row r="109" spans="1:9" x14ac:dyDescent="0.25">
      <c r="A109" s="23"/>
      <c r="B109" s="127">
        <v>104</v>
      </c>
      <c r="C109" s="67"/>
      <c r="D109" s="15"/>
      <c r="E109" s="20"/>
      <c r="F109" s="20"/>
      <c r="G109" s="121"/>
      <c r="H109" s="120"/>
      <c r="I109" s="20">
        <f>ноя.26!I109+дек.26!F109-дек.26!E109</f>
        <v>-1350</v>
      </c>
    </row>
    <row r="110" spans="1:9" x14ac:dyDescent="0.25">
      <c r="A110" s="23"/>
      <c r="B110" s="127">
        <v>105</v>
      </c>
      <c r="C110" s="67"/>
      <c r="D110" s="15"/>
      <c r="E110" s="20"/>
      <c r="F110" s="20"/>
      <c r="G110" s="121"/>
      <c r="H110" s="120"/>
      <c r="I110" s="20">
        <f>ноя.26!I110+дек.26!F110-дек.26!E110</f>
        <v>-1350</v>
      </c>
    </row>
    <row r="111" spans="1:9" x14ac:dyDescent="0.25">
      <c r="A111" s="23"/>
      <c r="B111" s="127">
        <v>106</v>
      </c>
      <c r="C111" s="67"/>
      <c r="D111" s="15"/>
      <c r="E111" s="20"/>
      <c r="F111" s="20"/>
      <c r="G111" s="121"/>
      <c r="H111" s="120"/>
      <c r="I111" s="20">
        <f>ноя.26!I111+дек.26!F111-дек.26!E111</f>
        <v>-10800</v>
      </c>
    </row>
    <row r="112" spans="1:9" x14ac:dyDescent="0.25">
      <c r="A112" s="23"/>
      <c r="B112" s="127" t="s">
        <v>37</v>
      </c>
      <c r="C112" s="67"/>
      <c r="D112" s="15"/>
      <c r="E112" s="20"/>
      <c r="F112" s="20"/>
      <c r="G112" s="121"/>
      <c r="H112" s="120"/>
      <c r="I112" s="20">
        <f>ноя.26!I112+дек.26!F112-дек.26!E112</f>
        <v>-18900</v>
      </c>
    </row>
    <row r="113" spans="1:9" x14ac:dyDescent="0.25">
      <c r="A113" s="23"/>
      <c r="B113" s="127">
        <v>107</v>
      </c>
      <c r="C113" s="67"/>
      <c r="D113" s="15"/>
      <c r="E113" s="20"/>
      <c r="F113" s="20"/>
      <c r="G113" s="121"/>
      <c r="H113" s="120"/>
      <c r="I113" s="20">
        <f>ноя.26!I113+дек.26!F113-дек.26!E113</f>
        <v>-2700</v>
      </c>
    </row>
    <row r="114" spans="1:9" x14ac:dyDescent="0.25">
      <c r="A114" s="23"/>
      <c r="B114" s="127">
        <v>108</v>
      </c>
      <c r="C114" s="67"/>
      <c r="D114" s="15"/>
      <c r="E114" s="20"/>
      <c r="F114" s="20"/>
      <c r="G114" s="121"/>
      <c r="H114" s="120"/>
      <c r="I114" s="20">
        <f>ноя.26!I114+дек.26!F114-дек.26!E114</f>
        <v>0</v>
      </c>
    </row>
    <row r="115" spans="1:9" x14ac:dyDescent="0.25">
      <c r="A115" s="23"/>
      <c r="B115" s="127">
        <v>109</v>
      </c>
      <c r="C115" s="67"/>
      <c r="D115" s="15"/>
      <c r="E115" s="20"/>
      <c r="F115" s="20"/>
      <c r="G115" s="121"/>
      <c r="H115" s="120"/>
      <c r="I115" s="20">
        <f>ноя.26!I115+дек.26!F115-дек.26!E115</f>
        <v>-18900</v>
      </c>
    </row>
    <row r="116" spans="1:9" x14ac:dyDescent="0.25">
      <c r="A116" s="19"/>
      <c r="B116" s="127">
        <v>110</v>
      </c>
      <c r="C116" s="67"/>
      <c r="D116" s="15"/>
      <c r="E116" s="20"/>
      <c r="F116" s="20"/>
      <c r="G116" s="121"/>
      <c r="H116" s="120"/>
      <c r="I116" s="20">
        <f>ноя.26!I116+дек.26!F116-дек.26!E116</f>
        <v>-2700</v>
      </c>
    </row>
    <row r="117" spans="1:9" x14ac:dyDescent="0.25">
      <c r="A117" s="19"/>
      <c r="B117" s="127">
        <v>111</v>
      </c>
      <c r="C117" s="67"/>
      <c r="D117" s="15"/>
      <c r="E117" s="20"/>
      <c r="F117" s="20"/>
      <c r="G117" s="121"/>
      <c r="H117" s="120"/>
      <c r="I117" s="20">
        <f>ноя.26!I117+дек.26!F117-дек.26!E117</f>
        <v>1350</v>
      </c>
    </row>
    <row r="118" spans="1:9" x14ac:dyDescent="0.25">
      <c r="A118" s="19"/>
      <c r="B118" s="127">
        <v>112</v>
      </c>
      <c r="C118" s="67"/>
      <c r="D118" s="15"/>
      <c r="E118" s="20"/>
      <c r="F118" s="20"/>
      <c r="G118" s="121"/>
      <c r="H118" s="120"/>
      <c r="I118" s="20">
        <f>ноя.26!I118+дек.26!F118-дек.26!E118</f>
        <v>0</v>
      </c>
    </row>
    <row r="119" spans="1:9" x14ac:dyDescent="0.25">
      <c r="A119" s="19"/>
      <c r="B119" s="127" t="s">
        <v>39</v>
      </c>
      <c r="C119" s="67"/>
      <c r="D119" s="15"/>
      <c r="E119" s="20"/>
      <c r="F119" s="20"/>
      <c r="G119" s="121"/>
      <c r="H119" s="120"/>
      <c r="I119" s="20">
        <f>ноя.26!I119+дек.26!F119-дек.26!E119</f>
        <v>0</v>
      </c>
    </row>
    <row r="120" spans="1:9" x14ac:dyDescent="0.25">
      <c r="A120" s="19"/>
      <c r="B120" s="127">
        <v>113</v>
      </c>
      <c r="C120" s="67"/>
      <c r="D120" s="15"/>
      <c r="E120" s="20"/>
      <c r="F120" s="20"/>
      <c r="G120" s="121"/>
      <c r="H120" s="120"/>
      <c r="I120" s="20">
        <f>ноя.26!I120+дек.26!F120-дек.26!E120</f>
        <v>-2700</v>
      </c>
    </row>
    <row r="121" spans="1:9" x14ac:dyDescent="0.25">
      <c r="A121" s="23"/>
      <c r="B121" s="127">
        <v>114</v>
      </c>
      <c r="C121" s="67"/>
      <c r="D121" s="15"/>
      <c r="E121" s="20"/>
      <c r="F121" s="20"/>
      <c r="G121" s="121"/>
      <c r="H121" s="120"/>
      <c r="I121" s="20">
        <f>ноя.26!I121+дек.26!F121-дек.26!E121</f>
        <v>-18900</v>
      </c>
    </row>
    <row r="122" spans="1:9" x14ac:dyDescent="0.25">
      <c r="A122" s="23"/>
      <c r="B122" s="127" t="s">
        <v>40</v>
      </c>
      <c r="C122" s="67"/>
      <c r="D122" s="15"/>
      <c r="E122" s="20"/>
      <c r="F122" s="20"/>
      <c r="G122" s="121"/>
      <c r="H122" s="120"/>
      <c r="I122" s="20">
        <f>ноя.26!I122+дек.26!F122-дек.26!E122</f>
        <v>-2700</v>
      </c>
    </row>
    <row r="123" spans="1:9" x14ac:dyDescent="0.25">
      <c r="A123" s="23"/>
      <c r="B123" s="127">
        <v>117</v>
      </c>
      <c r="C123" s="67"/>
      <c r="D123" s="15"/>
      <c r="E123" s="20"/>
      <c r="F123" s="20"/>
      <c r="G123" s="121"/>
      <c r="H123" s="120"/>
      <c r="I123" s="20">
        <f>ноя.26!I123+дек.26!F123-дек.26!E123</f>
        <v>500</v>
      </c>
    </row>
    <row r="124" spans="1:9" x14ac:dyDescent="0.25">
      <c r="A124" s="23"/>
      <c r="B124" s="127">
        <v>118</v>
      </c>
      <c r="C124" s="67"/>
      <c r="D124" s="15"/>
      <c r="E124" s="20"/>
      <c r="F124" s="20"/>
      <c r="G124" s="121"/>
      <c r="H124" s="120"/>
      <c r="I124" s="20">
        <f>ноя.26!I124+дек.26!F124-дек.26!E124</f>
        <v>-3900</v>
      </c>
    </row>
    <row r="125" spans="1:9" x14ac:dyDescent="0.25">
      <c r="A125" s="23"/>
      <c r="B125" s="127">
        <f>B124+1</f>
        <v>119</v>
      </c>
      <c r="C125" s="67"/>
      <c r="D125" s="15"/>
      <c r="E125" s="20"/>
      <c r="F125" s="20"/>
      <c r="G125" s="121"/>
      <c r="H125" s="120"/>
      <c r="I125" s="20">
        <f>ноя.26!I125+дек.26!F125-дек.26!E125</f>
        <v>0</v>
      </c>
    </row>
    <row r="126" spans="1:9" x14ac:dyDescent="0.25">
      <c r="A126" s="23"/>
      <c r="B126" s="127">
        <f t="shared" ref="B126:B132" si="0">B125+1</f>
        <v>120</v>
      </c>
      <c r="C126" s="61"/>
      <c r="D126" s="15"/>
      <c r="E126" s="20"/>
      <c r="F126" s="20"/>
      <c r="G126" s="121"/>
      <c r="H126" s="120"/>
      <c r="I126" s="20">
        <f>ноя.26!I126+дек.26!F126-дек.26!E126</f>
        <v>1600</v>
      </c>
    </row>
    <row r="127" spans="1:9" x14ac:dyDescent="0.25">
      <c r="A127" s="23"/>
      <c r="B127" s="127">
        <f t="shared" si="0"/>
        <v>121</v>
      </c>
      <c r="C127" s="67"/>
      <c r="D127" s="15"/>
      <c r="E127" s="20"/>
      <c r="F127" s="20"/>
      <c r="G127" s="121"/>
      <c r="H127" s="120"/>
      <c r="I127" s="20">
        <f>ноя.26!I127+дек.26!F127-дек.26!E127</f>
        <v>1350</v>
      </c>
    </row>
    <row r="128" spans="1:9" x14ac:dyDescent="0.25">
      <c r="A128" s="23"/>
      <c r="B128" s="127">
        <f t="shared" si="0"/>
        <v>122</v>
      </c>
      <c r="C128" s="67"/>
      <c r="D128" s="15"/>
      <c r="E128" s="20"/>
      <c r="F128" s="20"/>
      <c r="G128" s="121"/>
      <c r="H128" s="120"/>
      <c r="I128" s="20">
        <f>ноя.26!I128+дек.26!F128-дек.26!E128</f>
        <v>-6750</v>
      </c>
    </row>
    <row r="129" spans="1:9" x14ac:dyDescent="0.25">
      <c r="A129" s="23"/>
      <c r="B129" s="127">
        <f t="shared" si="0"/>
        <v>123</v>
      </c>
      <c r="C129" s="67"/>
      <c r="D129" s="15"/>
      <c r="E129" s="20"/>
      <c r="F129" s="20"/>
      <c r="G129" s="121"/>
      <c r="H129" s="120"/>
      <c r="I129" s="20">
        <f>ноя.26!I129+дек.26!F129-дек.26!E129</f>
        <v>0</v>
      </c>
    </row>
    <row r="130" spans="1:9" x14ac:dyDescent="0.25">
      <c r="A130" s="23"/>
      <c r="B130" s="127">
        <f>B129+1</f>
        <v>124</v>
      </c>
      <c r="C130" s="67"/>
      <c r="D130" s="15"/>
      <c r="E130" s="20"/>
      <c r="F130" s="20"/>
      <c r="G130" s="121"/>
      <c r="H130" s="120"/>
      <c r="I130" s="20">
        <f>ноя.26!I130+дек.26!F130-дек.26!E130</f>
        <v>-4050</v>
      </c>
    </row>
    <row r="131" spans="1:9" x14ac:dyDescent="0.25">
      <c r="A131" s="23"/>
      <c r="B131" s="127">
        <f t="shared" si="0"/>
        <v>125</v>
      </c>
      <c r="C131" s="67"/>
      <c r="D131" s="15"/>
      <c r="E131" s="20"/>
      <c r="F131" s="20"/>
      <c r="G131" s="121"/>
      <c r="H131" s="120"/>
      <c r="I131" s="20">
        <f>ноя.26!I131+дек.26!F131-дек.26!E131</f>
        <v>-8100</v>
      </c>
    </row>
    <row r="132" spans="1:9" x14ac:dyDescent="0.25">
      <c r="A132" s="23"/>
      <c r="B132" s="127">
        <f t="shared" si="0"/>
        <v>126</v>
      </c>
      <c r="C132" s="67"/>
      <c r="D132" s="15"/>
      <c r="E132" s="20"/>
      <c r="F132" s="20"/>
      <c r="G132" s="121"/>
      <c r="H132" s="120"/>
      <c r="I132" s="20">
        <f>ноя.26!I132+дек.26!F132-дек.26!E132</f>
        <v>-18900</v>
      </c>
    </row>
    <row r="133" spans="1:9" x14ac:dyDescent="0.25">
      <c r="A133" s="23"/>
      <c r="B133" s="127">
        <v>127</v>
      </c>
      <c r="C133" s="67"/>
      <c r="D133" s="15"/>
      <c r="E133" s="20"/>
      <c r="F133" s="20"/>
      <c r="G133" s="121"/>
      <c r="H133" s="120"/>
      <c r="I133" s="20">
        <f>ноя.26!I133+дек.26!F133-дек.26!E133</f>
        <v>-18900</v>
      </c>
    </row>
    <row r="134" spans="1:9" x14ac:dyDescent="0.25">
      <c r="A134" s="23"/>
      <c r="B134" s="127" t="s">
        <v>42</v>
      </c>
      <c r="C134" s="67"/>
      <c r="D134" s="15"/>
      <c r="E134" s="20"/>
      <c r="F134" s="20"/>
      <c r="G134" s="121"/>
      <c r="H134" s="120"/>
      <c r="I134" s="20">
        <f>ноя.26!I134+дек.26!F134-дек.26!E134</f>
        <v>2950</v>
      </c>
    </row>
    <row r="135" spans="1:9" x14ac:dyDescent="0.25">
      <c r="A135" s="23"/>
      <c r="B135" s="127" t="s">
        <v>43</v>
      </c>
      <c r="C135" s="67"/>
      <c r="D135" s="15"/>
      <c r="E135" s="20"/>
      <c r="F135" s="20"/>
      <c r="G135" s="121"/>
      <c r="H135" s="120"/>
      <c r="I135" s="20">
        <f>ноя.26!I135+дек.26!F135-дек.26!E135</f>
        <v>2700</v>
      </c>
    </row>
    <row r="136" spans="1:9" x14ac:dyDescent="0.25">
      <c r="A136" s="23"/>
      <c r="B136" s="127">
        <v>129</v>
      </c>
      <c r="C136" s="67"/>
      <c r="D136" s="15"/>
      <c r="E136" s="20"/>
      <c r="F136" s="20"/>
      <c r="G136" s="121"/>
      <c r="H136" s="120"/>
      <c r="I136" s="20">
        <f>ноя.26!I136+дек.26!F136-дек.26!E136</f>
        <v>-18900</v>
      </c>
    </row>
    <row r="137" spans="1:9" x14ac:dyDescent="0.25">
      <c r="A137" s="23"/>
      <c r="B137" s="127">
        <f>B136+1</f>
        <v>130</v>
      </c>
      <c r="C137" s="67"/>
      <c r="D137" s="15"/>
      <c r="E137" s="20"/>
      <c r="F137" s="20"/>
      <c r="G137" s="121"/>
      <c r="H137" s="120"/>
      <c r="I137" s="20">
        <f>ноя.26!I137+дек.26!F137-дек.26!E137</f>
        <v>-2900</v>
      </c>
    </row>
    <row r="138" spans="1:9" x14ac:dyDescent="0.25">
      <c r="A138" s="23"/>
      <c r="B138" s="127">
        <f t="shared" ref="B138:B144" si="1">B137+1</f>
        <v>131</v>
      </c>
      <c r="C138" s="67"/>
      <c r="D138" s="15"/>
      <c r="E138" s="20"/>
      <c r="F138" s="20"/>
      <c r="G138" s="121"/>
      <c r="H138" s="120"/>
      <c r="I138" s="20">
        <f>ноя.26!I138+дек.26!F138-дек.26!E138</f>
        <v>-2700</v>
      </c>
    </row>
    <row r="139" spans="1:9" x14ac:dyDescent="0.25">
      <c r="A139" s="23"/>
      <c r="B139" s="127">
        <f t="shared" si="1"/>
        <v>132</v>
      </c>
      <c r="C139" s="67"/>
      <c r="D139" s="15"/>
      <c r="E139" s="20"/>
      <c r="F139" s="20"/>
      <c r="G139" s="121"/>
      <c r="H139" s="120"/>
      <c r="I139" s="20">
        <f>ноя.26!I139+дек.26!F139-дек.26!E139</f>
        <v>-2700</v>
      </c>
    </row>
    <row r="140" spans="1:9" x14ac:dyDescent="0.25">
      <c r="A140" s="23"/>
      <c r="B140" s="127">
        <f t="shared" si="1"/>
        <v>133</v>
      </c>
      <c r="C140" s="67"/>
      <c r="D140" s="15"/>
      <c r="E140" s="20"/>
      <c r="F140" s="20"/>
      <c r="G140" s="121"/>
      <c r="H140" s="120"/>
      <c r="I140" s="20">
        <f>ноя.26!I140+дек.26!F140-дек.26!E140</f>
        <v>-2700</v>
      </c>
    </row>
    <row r="141" spans="1:9" x14ac:dyDescent="0.25">
      <c r="A141" s="23"/>
      <c r="B141" s="127">
        <f t="shared" si="1"/>
        <v>134</v>
      </c>
      <c r="C141" s="67"/>
      <c r="D141" s="15"/>
      <c r="E141" s="20"/>
      <c r="F141" s="20"/>
      <c r="G141" s="121"/>
      <c r="H141" s="120"/>
      <c r="I141" s="20">
        <f>ноя.26!I141+дек.26!F141-дек.26!E141</f>
        <v>0</v>
      </c>
    </row>
    <row r="142" spans="1:9" x14ac:dyDescent="0.25">
      <c r="A142" s="23"/>
      <c r="B142" s="127">
        <f t="shared" si="1"/>
        <v>135</v>
      </c>
      <c r="C142" s="67"/>
      <c r="D142" s="15"/>
      <c r="E142" s="20"/>
      <c r="F142" s="20"/>
      <c r="G142" s="121"/>
      <c r="H142" s="120"/>
      <c r="I142" s="20">
        <f>ноя.26!I142+дек.26!F142-дек.26!E142</f>
        <v>0</v>
      </c>
    </row>
    <row r="143" spans="1:9" x14ac:dyDescent="0.25">
      <c r="A143" s="23"/>
      <c r="B143" s="127">
        <f t="shared" si="1"/>
        <v>136</v>
      </c>
      <c r="C143" s="67"/>
      <c r="D143" s="15"/>
      <c r="E143" s="20"/>
      <c r="F143" s="20"/>
      <c r="G143" s="121"/>
      <c r="H143" s="120"/>
      <c r="I143" s="20">
        <f>ноя.26!I143+дек.26!F143-дек.26!E143</f>
        <v>3650</v>
      </c>
    </row>
    <row r="144" spans="1:9" x14ac:dyDescent="0.25">
      <c r="A144" s="23"/>
      <c r="B144" s="127">
        <f t="shared" si="1"/>
        <v>137</v>
      </c>
      <c r="C144" s="67"/>
      <c r="D144" s="15"/>
      <c r="E144" s="20"/>
      <c r="F144" s="20"/>
      <c r="G144" s="121"/>
      <c r="H144" s="120"/>
      <c r="I144" s="20">
        <f>ноя.26!I144+дек.26!F144-дек.26!E144</f>
        <v>-4050</v>
      </c>
    </row>
    <row r="145" spans="1:9" x14ac:dyDescent="0.25">
      <c r="A145" s="23"/>
      <c r="B145" s="127" t="s">
        <v>44</v>
      </c>
      <c r="C145" s="67"/>
      <c r="D145" s="15"/>
      <c r="E145" s="20"/>
      <c r="F145" s="20"/>
      <c r="G145" s="121"/>
      <c r="H145" s="120"/>
      <c r="I145" s="20">
        <f>ноя.26!I145+дек.26!F145-дек.26!E145</f>
        <v>-3900</v>
      </c>
    </row>
    <row r="146" spans="1:9" x14ac:dyDescent="0.25">
      <c r="A146" s="19"/>
      <c r="B146" s="127">
        <v>140</v>
      </c>
      <c r="C146" s="67"/>
      <c r="D146" s="15"/>
      <c r="E146" s="20"/>
      <c r="F146" s="20"/>
      <c r="G146" s="121"/>
      <c r="H146" s="120"/>
      <c r="I146" s="20">
        <f>ноя.26!I146+дек.26!F146-дек.26!E146</f>
        <v>8100</v>
      </c>
    </row>
    <row r="147" spans="1:9" x14ac:dyDescent="0.25">
      <c r="A147" s="19"/>
      <c r="B147" s="127">
        <v>141</v>
      </c>
      <c r="C147" s="67"/>
      <c r="D147" s="15"/>
      <c r="E147" s="20"/>
      <c r="F147" s="20"/>
      <c r="G147" s="121"/>
      <c r="H147" s="120"/>
      <c r="I147" s="20">
        <f>ноя.26!I147+дек.26!F147-дек.26!E147</f>
        <v>-1350</v>
      </c>
    </row>
    <row r="148" spans="1:9" x14ac:dyDescent="0.25">
      <c r="A148" s="19"/>
      <c r="B148" s="127">
        <v>142</v>
      </c>
      <c r="C148" s="67"/>
      <c r="D148" s="15"/>
      <c r="E148" s="20"/>
      <c r="F148" s="20"/>
      <c r="G148" s="121"/>
      <c r="H148" s="120"/>
      <c r="I148" s="20">
        <f>ноя.26!I148+дек.26!F148-дек.26!E148</f>
        <v>-18900</v>
      </c>
    </row>
    <row r="149" spans="1:9" x14ac:dyDescent="0.25">
      <c r="A149" s="23"/>
      <c r="B149" s="127">
        <v>143</v>
      </c>
      <c r="C149" s="67"/>
      <c r="D149" s="15"/>
      <c r="E149" s="20"/>
      <c r="F149" s="20"/>
      <c r="G149" s="121"/>
      <c r="H149" s="120"/>
      <c r="I149" s="20">
        <f>ноя.26!I149+дек.26!F149-дек.26!E149</f>
        <v>-1350</v>
      </c>
    </row>
    <row r="150" spans="1:9" x14ac:dyDescent="0.25">
      <c r="A150" s="23"/>
      <c r="B150" s="127">
        <v>144</v>
      </c>
      <c r="C150" s="67"/>
      <c r="D150" s="15"/>
      <c r="E150" s="20"/>
      <c r="F150" s="20"/>
      <c r="G150" s="121"/>
      <c r="H150" s="120"/>
      <c r="I150" s="20">
        <f>ноя.26!I150+дек.26!F150-дек.26!E150</f>
        <v>-18900</v>
      </c>
    </row>
    <row r="151" spans="1:9" x14ac:dyDescent="0.25">
      <c r="A151" s="23"/>
      <c r="B151" s="127">
        <f>B150+1</f>
        <v>145</v>
      </c>
      <c r="C151" s="67"/>
      <c r="D151" s="15"/>
      <c r="E151" s="20"/>
      <c r="F151" s="20"/>
      <c r="G151" s="121"/>
      <c r="H151" s="120"/>
      <c r="I151" s="20">
        <f>ноя.26!I151+дек.26!F151-дек.26!E151</f>
        <v>-18900</v>
      </c>
    </row>
    <row r="152" spans="1:9" x14ac:dyDescent="0.25">
      <c r="A152" s="23"/>
      <c r="B152" s="127">
        <f t="shared" ref="B152:B177" si="2">B151+1</f>
        <v>146</v>
      </c>
      <c r="C152" s="67"/>
      <c r="D152" s="15"/>
      <c r="E152" s="20"/>
      <c r="F152" s="20"/>
      <c r="G152" s="121"/>
      <c r="H152" s="120"/>
      <c r="I152" s="20">
        <f>ноя.26!I152+дек.26!F152-дек.26!E152</f>
        <v>-8900</v>
      </c>
    </row>
    <row r="153" spans="1:9" x14ac:dyDescent="0.25">
      <c r="A153" s="23"/>
      <c r="B153" s="127">
        <f t="shared" si="2"/>
        <v>147</v>
      </c>
      <c r="C153" s="73"/>
      <c r="D153" s="15"/>
      <c r="E153" s="20"/>
      <c r="F153" s="20"/>
      <c r="G153" s="121"/>
      <c r="H153" s="120"/>
      <c r="I153" s="20">
        <f>ноя.26!I153+дек.26!F153-дек.26!E153</f>
        <v>-18900</v>
      </c>
    </row>
    <row r="154" spans="1:9" x14ac:dyDescent="0.25">
      <c r="A154" s="23"/>
      <c r="B154" s="127">
        <f t="shared" si="2"/>
        <v>148</v>
      </c>
      <c r="C154" s="72"/>
      <c r="D154" s="15"/>
      <c r="E154" s="20"/>
      <c r="F154" s="20"/>
      <c r="G154" s="121"/>
      <c r="H154" s="120"/>
      <c r="I154" s="20">
        <f>ноя.26!I154+дек.26!F154-дек.26!E154</f>
        <v>0</v>
      </c>
    </row>
    <row r="155" spans="1:9" x14ac:dyDescent="0.25">
      <c r="A155" s="23"/>
      <c r="B155" s="127">
        <f t="shared" si="2"/>
        <v>149</v>
      </c>
      <c r="C155" s="72"/>
      <c r="D155" s="15"/>
      <c r="E155" s="20"/>
      <c r="F155" s="20"/>
      <c r="G155" s="121"/>
      <c r="H155" s="120"/>
      <c r="I155" s="20">
        <f>ноя.26!I155+дек.26!F155-дек.26!E155</f>
        <v>0</v>
      </c>
    </row>
    <row r="156" spans="1:9" x14ac:dyDescent="0.25">
      <c r="A156" s="23"/>
      <c r="B156" s="127">
        <f t="shared" si="2"/>
        <v>150</v>
      </c>
      <c r="C156" s="67"/>
      <c r="D156" s="15"/>
      <c r="E156" s="20"/>
      <c r="F156" s="20"/>
      <c r="G156" s="121"/>
      <c r="H156" s="120"/>
      <c r="I156" s="20">
        <f>ноя.26!I156+дек.26!F156-дек.26!E156</f>
        <v>0</v>
      </c>
    </row>
    <row r="157" spans="1:9" x14ac:dyDescent="0.25">
      <c r="A157" s="23"/>
      <c r="B157" s="127">
        <f t="shared" si="2"/>
        <v>151</v>
      </c>
      <c r="C157" s="67"/>
      <c r="D157" s="15"/>
      <c r="E157" s="20"/>
      <c r="F157" s="20"/>
      <c r="G157" s="121"/>
      <c r="H157" s="120"/>
      <c r="I157" s="20">
        <f>ноя.26!I157+дек.26!F157-дек.26!E157</f>
        <v>17600</v>
      </c>
    </row>
    <row r="158" spans="1:9" x14ac:dyDescent="0.25">
      <c r="A158" s="23"/>
      <c r="B158" s="127">
        <f t="shared" si="2"/>
        <v>152</v>
      </c>
      <c r="C158" s="70"/>
      <c r="D158" s="15"/>
      <c r="E158" s="20"/>
      <c r="F158" s="20"/>
      <c r="G158" s="121"/>
      <c r="H158" s="120"/>
      <c r="I158" s="20">
        <f>ноя.26!I158+дек.26!F158-дек.26!E158</f>
        <v>-8850</v>
      </c>
    </row>
    <row r="159" spans="1:9" x14ac:dyDescent="0.25">
      <c r="A159" s="23"/>
      <c r="B159" s="127">
        <f t="shared" si="2"/>
        <v>153</v>
      </c>
      <c r="C159" s="170" t="s">
        <v>933</v>
      </c>
      <c r="D159" s="15"/>
      <c r="E159" s="20"/>
      <c r="F159" s="20"/>
      <c r="G159" s="121"/>
      <c r="H159" s="120"/>
      <c r="I159" s="20">
        <f>ноя.26!I159+дек.26!F159-дек.26!E159</f>
        <v>0</v>
      </c>
    </row>
    <row r="160" spans="1:9" x14ac:dyDescent="0.25">
      <c r="A160" s="23"/>
      <c r="B160" s="127">
        <f t="shared" si="2"/>
        <v>154</v>
      </c>
      <c r="C160" s="171"/>
      <c r="D160" s="15"/>
      <c r="E160" s="20"/>
      <c r="F160" s="20"/>
      <c r="G160" s="121"/>
      <c r="H160" s="120"/>
      <c r="I160" s="20">
        <f>ноя.26!I160+дек.26!F160-дек.26!E160</f>
        <v>-4100</v>
      </c>
    </row>
    <row r="161" spans="1:9" x14ac:dyDescent="0.25">
      <c r="A161" s="23"/>
      <c r="B161" s="127">
        <f t="shared" si="2"/>
        <v>155</v>
      </c>
      <c r="C161" s="63"/>
      <c r="D161" s="15"/>
      <c r="E161" s="20"/>
      <c r="F161" s="20"/>
      <c r="G161" s="121"/>
      <c r="H161" s="120"/>
      <c r="I161" s="20">
        <f>ноя.26!I161+дек.26!F161-дек.26!E161</f>
        <v>17600</v>
      </c>
    </row>
    <row r="162" spans="1:9" x14ac:dyDescent="0.25">
      <c r="A162" s="23"/>
      <c r="B162" s="127">
        <f t="shared" si="2"/>
        <v>156</v>
      </c>
      <c r="C162" s="63"/>
      <c r="D162" s="15"/>
      <c r="E162" s="20"/>
      <c r="F162" s="20"/>
      <c r="G162" s="121"/>
      <c r="H162" s="120"/>
      <c r="I162" s="20">
        <f>ноя.26!I162+дек.26!F162-дек.26!E162</f>
        <v>-5400</v>
      </c>
    </row>
    <row r="163" spans="1:9" x14ac:dyDescent="0.25">
      <c r="A163" s="23"/>
      <c r="B163" s="127">
        <f t="shared" si="2"/>
        <v>157</v>
      </c>
      <c r="C163" s="63"/>
      <c r="D163" s="15"/>
      <c r="E163" s="20"/>
      <c r="F163" s="20"/>
      <c r="G163" s="121"/>
      <c r="H163" s="120"/>
      <c r="I163" s="20">
        <f>ноя.26!I163+дек.26!F163-дек.26!E163</f>
        <v>8100</v>
      </c>
    </row>
    <row r="164" spans="1:9" x14ac:dyDescent="0.25">
      <c r="A164" s="23"/>
      <c r="B164" s="127">
        <f t="shared" si="2"/>
        <v>158</v>
      </c>
      <c r="C164" s="63"/>
      <c r="D164" s="15"/>
      <c r="E164" s="20"/>
      <c r="F164" s="20"/>
      <c r="G164" s="121"/>
      <c r="H164" s="120"/>
      <c r="I164" s="20">
        <f>ноя.26!I164+дек.26!F164-дек.26!E164</f>
        <v>-1350</v>
      </c>
    </row>
    <row r="165" spans="1:9" x14ac:dyDescent="0.25">
      <c r="A165" s="23"/>
      <c r="B165" s="127">
        <f t="shared" si="2"/>
        <v>159</v>
      </c>
      <c r="C165" s="63"/>
      <c r="D165" s="15"/>
      <c r="E165" s="20"/>
      <c r="F165" s="20"/>
      <c r="G165" s="121"/>
      <c r="H165" s="120"/>
      <c r="I165" s="20">
        <f>ноя.26!I165+дек.26!F165-дек.26!E165</f>
        <v>0</v>
      </c>
    </row>
    <row r="166" spans="1:9" x14ac:dyDescent="0.25">
      <c r="A166" s="23"/>
      <c r="B166" s="127">
        <f t="shared" si="2"/>
        <v>160</v>
      </c>
      <c r="C166" s="63"/>
      <c r="D166" s="15"/>
      <c r="E166" s="20"/>
      <c r="F166" s="20"/>
      <c r="G166" s="121"/>
      <c r="H166" s="120"/>
      <c r="I166" s="20">
        <f>ноя.26!I166+дек.26!F166-дек.26!E166</f>
        <v>2100</v>
      </c>
    </row>
    <row r="167" spans="1:9" x14ac:dyDescent="0.25">
      <c r="A167" s="23"/>
      <c r="B167" s="127">
        <f t="shared" si="2"/>
        <v>161</v>
      </c>
      <c r="C167" s="63"/>
      <c r="D167" s="15"/>
      <c r="E167" s="20"/>
      <c r="F167" s="20"/>
      <c r="G167" s="121"/>
      <c r="H167" s="120"/>
      <c r="I167" s="20">
        <f>ноя.26!I167+дек.26!F167-дек.26!E167</f>
        <v>0</v>
      </c>
    </row>
    <row r="168" spans="1:9" x14ac:dyDescent="0.25">
      <c r="A168" s="23"/>
      <c r="B168" s="127">
        <f t="shared" si="2"/>
        <v>162</v>
      </c>
      <c r="C168" s="63"/>
      <c r="D168" s="15"/>
      <c r="E168" s="20"/>
      <c r="F168" s="20"/>
      <c r="G168" s="121"/>
      <c r="H168" s="120"/>
      <c r="I168" s="20">
        <f>ноя.26!I168+дек.26!F168-дек.26!E168</f>
        <v>-2700</v>
      </c>
    </row>
    <row r="169" spans="1:9" x14ac:dyDescent="0.25">
      <c r="A169" s="23"/>
      <c r="B169" s="127">
        <v>163</v>
      </c>
      <c r="C169" s="63"/>
      <c r="D169" s="15"/>
      <c r="E169" s="20"/>
      <c r="F169" s="20"/>
      <c r="G169" s="121"/>
      <c r="H169" s="120"/>
      <c r="I169" s="20">
        <f>ноя.26!I169+дек.26!F169-дек.26!E169</f>
        <v>0</v>
      </c>
    </row>
    <row r="170" spans="1:9" x14ac:dyDescent="0.25">
      <c r="A170" s="23"/>
      <c r="B170" s="127">
        <v>164</v>
      </c>
      <c r="C170" s="73"/>
      <c r="D170" s="15"/>
      <c r="E170" s="20"/>
      <c r="F170" s="20"/>
      <c r="G170" s="121"/>
      <c r="H170" s="120"/>
      <c r="I170" s="20">
        <f>ноя.26!I170+дек.26!F170-дек.26!E170</f>
        <v>0</v>
      </c>
    </row>
    <row r="171" spans="1:9" x14ac:dyDescent="0.25">
      <c r="A171" s="23"/>
      <c r="B171" s="127">
        <f t="shared" si="2"/>
        <v>165</v>
      </c>
      <c r="C171" s="73"/>
      <c r="D171" s="15"/>
      <c r="E171" s="20"/>
      <c r="F171" s="20"/>
      <c r="G171" s="121"/>
      <c r="H171" s="120"/>
      <c r="I171" s="20">
        <f>ноя.26!I171+дек.26!F171-дек.26!E171</f>
        <v>0</v>
      </c>
    </row>
    <row r="172" spans="1:9" x14ac:dyDescent="0.25">
      <c r="A172" s="23"/>
      <c r="B172" s="127">
        <f t="shared" si="2"/>
        <v>166</v>
      </c>
      <c r="C172" s="73"/>
      <c r="D172" s="15"/>
      <c r="E172" s="20"/>
      <c r="F172" s="20"/>
      <c r="G172" s="121"/>
      <c r="H172" s="120"/>
      <c r="I172" s="20">
        <f>ноя.26!I172+дек.26!F172-дек.26!E172</f>
        <v>0</v>
      </c>
    </row>
    <row r="173" spans="1:9" x14ac:dyDescent="0.25">
      <c r="A173" s="23"/>
      <c r="B173" s="127">
        <f t="shared" si="2"/>
        <v>167</v>
      </c>
      <c r="C173" s="63"/>
      <c r="D173" s="15"/>
      <c r="E173" s="20"/>
      <c r="F173" s="20"/>
      <c r="G173" s="121"/>
      <c r="H173" s="120"/>
      <c r="I173" s="20">
        <f>ноя.26!I173+дек.26!F173-дек.26!E173</f>
        <v>-18900</v>
      </c>
    </row>
    <row r="174" spans="1:9" x14ac:dyDescent="0.25">
      <c r="A174" s="23"/>
      <c r="B174" s="127">
        <f t="shared" si="2"/>
        <v>168</v>
      </c>
      <c r="C174" s="63"/>
      <c r="D174" s="15"/>
      <c r="E174" s="20"/>
      <c r="F174" s="20"/>
      <c r="G174" s="121"/>
      <c r="H174" s="120"/>
      <c r="I174" s="20">
        <f>ноя.26!I174+дек.26!F174-дек.26!E174</f>
        <v>-4050</v>
      </c>
    </row>
    <row r="175" spans="1:9" x14ac:dyDescent="0.25">
      <c r="A175" s="23"/>
      <c r="B175" s="127">
        <f t="shared" si="2"/>
        <v>169</v>
      </c>
      <c r="C175" s="63"/>
      <c r="D175" s="15"/>
      <c r="E175" s="20"/>
      <c r="F175" s="20"/>
      <c r="G175" s="121"/>
      <c r="H175" s="120"/>
      <c r="I175" s="20">
        <f>ноя.26!I175+дек.26!F175-дек.26!E175</f>
        <v>-2700</v>
      </c>
    </row>
    <row r="176" spans="1:9" x14ac:dyDescent="0.25">
      <c r="A176" s="23"/>
      <c r="B176" s="127">
        <f t="shared" si="2"/>
        <v>170</v>
      </c>
      <c r="C176" s="63"/>
      <c r="D176" s="15"/>
      <c r="E176" s="20"/>
      <c r="F176" s="20"/>
      <c r="G176" s="121"/>
      <c r="H176" s="120"/>
      <c r="I176" s="20">
        <f>ноя.26!I176+дек.26!F176-дек.26!E176</f>
        <v>-2700</v>
      </c>
    </row>
    <row r="177" spans="1:9" x14ac:dyDescent="0.25">
      <c r="A177" s="23"/>
      <c r="B177" s="127">
        <f t="shared" si="2"/>
        <v>171</v>
      </c>
      <c r="C177" s="63"/>
      <c r="D177" s="15"/>
      <c r="E177" s="20"/>
      <c r="F177" s="20"/>
      <c r="G177" s="121"/>
      <c r="H177" s="120"/>
      <c r="I177" s="20">
        <f>ноя.26!I177+дек.26!F177-дек.26!E177</f>
        <v>5400</v>
      </c>
    </row>
    <row r="178" spans="1:9" x14ac:dyDescent="0.25">
      <c r="A178" s="23"/>
      <c r="B178" s="127">
        <v>172</v>
      </c>
      <c r="C178" s="63"/>
      <c r="D178" s="15"/>
      <c r="E178" s="20"/>
      <c r="F178" s="20"/>
      <c r="G178" s="121"/>
      <c r="H178" s="120"/>
      <c r="I178" s="20">
        <f>ноя.26!I178+дек.26!F178-дек.26!E178</f>
        <v>6100</v>
      </c>
    </row>
    <row r="179" spans="1:9" x14ac:dyDescent="0.25">
      <c r="A179" s="23"/>
      <c r="B179" s="127">
        <v>173</v>
      </c>
      <c r="C179" s="63"/>
      <c r="D179" s="15"/>
      <c r="E179" s="20"/>
      <c r="F179" s="20"/>
      <c r="G179" s="121"/>
      <c r="H179" s="120"/>
      <c r="I179" s="20">
        <f>ноя.26!I179+дек.26!F179-дек.26!E179</f>
        <v>-1350</v>
      </c>
    </row>
    <row r="180" spans="1:9" x14ac:dyDescent="0.25">
      <c r="A180" s="23"/>
      <c r="B180" s="127" t="s">
        <v>46</v>
      </c>
      <c r="C180" s="63"/>
      <c r="D180" s="15"/>
      <c r="E180" s="20"/>
      <c r="F180" s="20"/>
      <c r="G180" s="121"/>
      <c r="H180" s="120"/>
      <c r="I180" s="20">
        <f>ноя.26!I180+дек.26!F180-дек.26!E180</f>
        <v>-37800</v>
      </c>
    </row>
    <row r="181" spans="1:9" x14ac:dyDescent="0.25">
      <c r="A181" s="19"/>
      <c r="B181" s="127">
        <v>175</v>
      </c>
      <c r="C181" s="63"/>
      <c r="D181" s="15"/>
      <c r="E181" s="20"/>
      <c r="F181" s="20"/>
      <c r="G181" s="121"/>
      <c r="H181" s="120"/>
      <c r="I181" s="20">
        <f>ноя.26!I181+дек.26!F181-дек.26!E181</f>
        <v>-2700</v>
      </c>
    </row>
    <row r="182" spans="1:9" x14ac:dyDescent="0.25">
      <c r="A182" s="19"/>
      <c r="B182" s="127">
        <f>B181+1</f>
        <v>176</v>
      </c>
      <c r="C182" s="63"/>
      <c r="D182" s="15"/>
      <c r="E182" s="20"/>
      <c r="F182" s="20"/>
      <c r="G182" s="121"/>
      <c r="H182" s="120"/>
      <c r="I182" s="20">
        <f>ноя.26!I182+дек.26!F182-дек.26!E182</f>
        <v>-13500</v>
      </c>
    </row>
    <row r="183" spans="1:9" x14ac:dyDescent="0.25">
      <c r="A183" s="19"/>
      <c r="B183" s="127">
        <f t="shared" ref="B183:B246" si="3">B182+1</f>
        <v>177</v>
      </c>
      <c r="C183" s="63"/>
      <c r="D183" s="15"/>
      <c r="E183" s="20"/>
      <c r="F183" s="20"/>
      <c r="G183" s="121"/>
      <c r="H183" s="120"/>
      <c r="I183" s="20">
        <f>ноя.26!I183+дек.26!F183-дек.26!E183</f>
        <v>-2700</v>
      </c>
    </row>
    <row r="184" spans="1:9" x14ac:dyDescent="0.25">
      <c r="A184" s="19"/>
      <c r="B184" s="127">
        <f t="shared" si="3"/>
        <v>178</v>
      </c>
      <c r="C184" s="63"/>
      <c r="D184" s="15"/>
      <c r="E184" s="20"/>
      <c r="F184" s="20"/>
      <c r="G184" s="121"/>
      <c r="H184" s="120"/>
      <c r="I184" s="20">
        <f>ноя.26!I184+дек.26!F184-дек.26!E184</f>
        <v>-2700</v>
      </c>
    </row>
    <row r="185" spans="1:9" x14ac:dyDescent="0.25">
      <c r="A185" s="19"/>
      <c r="B185" s="127">
        <f t="shared" si="3"/>
        <v>179</v>
      </c>
      <c r="C185" s="63"/>
      <c r="D185" s="15"/>
      <c r="E185" s="20"/>
      <c r="F185" s="20"/>
      <c r="G185" s="121"/>
      <c r="H185" s="120"/>
      <c r="I185" s="20">
        <f>ноя.26!I185+дек.26!F185-дек.26!E185</f>
        <v>-4050</v>
      </c>
    </row>
    <row r="186" spans="1:9" x14ac:dyDescent="0.25">
      <c r="A186" s="19"/>
      <c r="B186" s="127">
        <f t="shared" si="3"/>
        <v>180</v>
      </c>
      <c r="C186" s="63"/>
      <c r="D186" s="15"/>
      <c r="E186" s="20"/>
      <c r="F186" s="20"/>
      <c r="G186" s="121"/>
      <c r="H186" s="120"/>
      <c r="I186" s="20">
        <f>ноя.26!I186+дек.26!F186-дек.26!E186</f>
        <v>-4050</v>
      </c>
    </row>
    <row r="187" spans="1:9" x14ac:dyDescent="0.25">
      <c r="A187" s="19"/>
      <c r="B187" s="127">
        <f t="shared" si="3"/>
        <v>181</v>
      </c>
      <c r="C187" s="63"/>
      <c r="D187" s="15"/>
      <c r="E187" s="20"/>
      <c r="F187" s="20"/>
      <c r="G187" s="121"/>
      <c r="H187" s="120"/>
      <c r="I187" s="20">
        <f>ноя.26!I187+дек.26!F187-дек.26!E187</f>
        <v>-5400</v>
      </c>
    </row>
    <row r="188" spans="1:9" x14ac:dyDescent="0.25">
      <c r="A188" s="19"/>
      <c r="B188" s="127">
        <f t="shared" si="3"/>
        <v>182</v>
      </c>
      <c r="C188" s="63"/>
      <c r="D188" s="15"/>
      <c r="E188" s="20"/>
      <c r="F188" s="20"/>
      <c r="G188" s="121"/>
      <c r="H188" s="120"/>
      <c r="I188" s="20">
        <f>ноя.26!I188+дек.26!F188-дек.26!E188</f>
        <v>-5400</v>
      </c>
    </row>
    <row r="189" spans="1:9" x14ac:dyDescent="0.25">
      <c r="A189" s="19"/>
      <c r="B189" s="127">
        <f t="shared" si="3"/>
        <v>183</v>
      </c>
      <c r="C189" s="63"/>
      <c r="D189" s="15"/>
      <c r="E189" s="20"/>
      <c r="F189" s="20"/>
      <c r="G189" s="121"/>
      <c r="H189" s="120"/>
      <c r="I189" s="20">
        <f>ноя.26!I189+дек.26!F189-дек.26!E189</f>
        <v>-4050</v>
      </c>
    </row>
    <row r="190" spans="1:9" x14ac:dyDescent="0.25">
      <c r="A190" s="19"/>
      <c r="B190" s="127">
        <f t="shared" si="3"/>
        <v>184</v>
      </c>
      <c r="C190" s="63"/>
      <c r="D190" s="15"/>
      <c r="E190" s="20"/>
      <c r="F190" s="20"/>
      <c r="G190" s="121"/>
      <c r="H190" s="120"/>
      <c r="I190" s="20">
        <f>ноя.26!I190+дек.26!F190-дек.26!E190</f>
        <v>-12900</v>
      </c>
    </row>
    <row r="191" spans="1:9" x14ac:dyDescent="0.25">
      <c r="A191" s="19"/>
      <c r="B191" s="127">
        <f t="shared" si="3"/>
        <v>185</v>
      </c>
      <c r="C191" s="63"/>
      <c r="D191" s="15"/>
      <c r="E191" s="20"/>
      <c r="F191" s="20"/>
      <c r="G191" s="121"/>
      <c r="H191" s="120"/>
      <c r="I191" s="20">
        <f>ноя.26!I191+дек.26!F191-дек.26!E191</f>
        <v>-18900</v>
      </c>
    </row>
    <row r="192" spans="1:9" x14ac:dyDescent="0.25">
      <c r="A192" s="19"/>
      <c r="B192" s="127">
        <f t="shared" si="3"/>
        <v>186</v>
      </c>
      <c r="C192" s="61"/>
      <c r="D192" s="15"/>
      <c r="E192" s="20"/>
      <c r="F192" s="20"/>
      <c r="G192" s="121"/>
      <c r="H192" s="120"/>
      <c r="I192" s="20">
        <f>ноя.26!I192+дек.26!F192-дек.26!E192</f>
        <v>-18900</v>
      </c>
    </row>
    <row r="193" spans="1:9" x14ac:dyDescent="0.25">
      <c r="A193" s="19"/>
      <c r="B193" s="127">
        <f t="shared" si="3"/>
        <v>187</v>
      </c>
      <c r="C193" s="63"/>
      <c r="D193" s="15"/>
      <c r="E193" s="20"/>
      <c r="F193" s="20"/>
      <c r="G193" s="121"/>
      <c r="H193" s="120"/>
      <c r="I193" s="20">
        <f>ноя.26!I193+дек.26!F193-дек.26!E193</f>
        <v>1350</v>
      </c>
    </row>
    <row r="194" spans="1:9" x14ac:dyDescent="0.25">
      <c r="A194" s="19"/>
      <c r="B194" s="127">
        <f t="shared" si="3"/>
        <v>188</v>
      </c>
      <c r="C194" s="63"/>
      <c r="D194" s="15"/>
      <c r="E194" s="20"/>
      <c r="F194" s="20"/>
      <c r="G194" s="121"/>
      <c r="H194" s="120"/>
      <c r="I194" s="20">
        <f>ноя.26!I194+дек.26!F194-дек.26!E194</f>
        <v>-3900</v>
      </c>
    </row>
    <row r="195" spans="1:9" x14ac:dyDescent="0.25">
      <c r="A195" s="19"/>
      <c r="B195" s="127">
        <f t="shared" si="3"/>
        <v>189</v>
      </c>
      <c r="C195" s="63"/>
      <c r="D195" s="15"/>
      <c r="E195" s="20"/>
      <c r="F195" s="20"/>
      <c r="G195" s="121"/>
      <c r="H195" s="120"/>
      <c r="I195" s="20">
        <f>ноя.26!I195+дек.26!F195-дек.26!E195</f>
        <v>-4050</v>
      </c>
    </row>
    <row r="196" spans="1:9" x14ac:dyDescent="0.25">
      <c r="A196" s="19"/>
      <c r="B196" s="127">
        <f t="shared" si="3"/>
        <v>190</v>
      </c>
      <c r="C196" s="67"/>
      <c r="D196" s="15"/>
      <c r="E196" s="20"/>
      <c r="F196" s="20"/>
      <c r="G196" s="121"/>
      <c r="H196" s="120"/>
      <c r="I196" s="20">
        <f>ноя.26!I196+дек.26!F196-дек.26!E196</f>
        <v>0</v>
      </c>
    </row>
    <row r="197" spans="1:9" x14ac:dyDescent="0.25">
      <c r="A197" s="19"/>
      <c r="B197" s="127">
        <f t="shared" si="3"/>
        <v>191</v>
      </c>
      <c r="C197" s="63"/>
      <c r="D197" s="15"/>
      <c r="E197" s="20"/>
      <c r="F197" s="20"/>
      <c r="G197" s="121"/>
      <c r="H197" s="120"/>
      <c r="I197" s="20">
        <f>ноя.26!I197+дек.26!F197-дек.26!E197</f>
        <v>-2700</v>
      </c>
    </row>
    <row r="198" spans="1:9" x14ac:dyDescent="0.25">
      <c r="A198" s="19"/>
      <c r="B198" s="127">
        <f t="shared" si="3"/>
        <v>192</v>
      </c>
      <c r="C198" s="63"/>
      <c r="D198" s="15"/>
      <c r="E198" s="20"/>
      <c r="F198" s="20"/>
      <c r="G198" s="121"/>
      <c r="H198" s="120"/>
      <c r="I198" s="20">
        <f>ноя.26!I198+дек.26!F198-дек.26!E198</f>
        <v>-2400</v>
      </c>
    </row>
    <row r="199" spans="1:9" x14ac:dyDescent="0.25">
      <c r="A199" s="19"/>
      <c r="B199" s="127">
        <f t="shared" si="3"/>
        <v>193</v>
      </c>
      <c r="C199" s="63"/>
      <c r="D199" s="15"/>
      <c r="E199" s="20"/>
      <c r="F199" s="20"/>
      <c r="G199" s="121"/>
      <c r="H199" s="120"/>
      <c r="I199" s="20">
        <f>ноя.26!I199+дек.26!F199-дек.26!E199</f>
        <v>-1350</v>
      </c>
    </row>
    <row r="200" spans="1:9" x14ac:dyDescent="0.25">
      <c r="A200" s="19"/>
      <c r="B200" s="127">
        <f t="shared" si="3"/>
        <v>194</v>
      </c>
      <c r="C200" s="63"/>
      <c r="D200" s="15"/>
      <c r="E200" s="20"/>
      <c r="F200" s="20"/>
      <c r="G200" s="121"/>
      <c r="H200" s="120"/>
      <c r="I200" s="20">
        <f>ноя.26!I200+дек.26!F200-дек.26!E200</f>
        <v>-1350</v>
      </c>
    </row>
    <row r="201" spans="1:9" x14ac:dyDescent="0.25">
      <c r="A201" s="19"/>
      <c r="B201" s="127">
        <f t="shared" si="3"/>
        <v>195</v>
      </c>
      <c r="C201" s="63"/>
      <c r="D201" s="15"/>
      <c r="E201" s="20"/>
      <c r="F201" s="20"/>
      <c r="G201" s="121"/>
      <c r="H201" s="120"/>
      <c r="I201" s="20">
        <f>ноя.26!I201+дек.26!F201-дек.26!E201</f>
        <v>0</v>
      </c>
    </row>
    <row r="202" spans="1:9" x14ac:dyDescent="0.25">
      <c r="A202" s="19"/>
      <c r="B202" s="127">
        <f t="shared" si="3"/>
        <v>196</v>
      </c>
      <c r="C202" s="63"/>
      <c r="D202" s="15"/>
      <c r="E202" s="20"/>
      <c r="F202" s="20"/>
      <c r="G202" s="121"/>
      <c r="H202" s="120"/>
      <c r="I202" s="20">
        <f>ноя.26!I202+дек.26!F202-дек.26!E202</f>
        <v>-1350</v>
      </c>
    </row>
    <row r="203" spans="1:9" x14ac:dyDescent="0.25">
      <c r="A203" s="19"/>
      <c r="B203" s="127">
        <f t="shared" si="3"/>
        <v>197</v>
      </c>
      <c r="C203" s="63"/>
      <c r="D203" s="15"/>
      <c r="E203" s="20"/>
      <c r="F203" s="20"/>
      <c r="G203" s="121"/>
      <c r="H203" s="120"/>
      <c r="I203" s="20">
        <f>ноя.26!I203+дек.26!F203-дек.26!E203</f>
        <v>-18900</v>
      </c>
    </row>
    <row r="204" spans="1:9" x14ac:dyDescent="0.25">
      <c r="A204" s="19"/>
      <c r="B204" s="127">
        <f t="shared" si="3"/>
        <v>198</v>
      </c>
      <c r="C204" s="63"/>
      <c r="D204" s="15"/>
      <c r="E204" s="20"/>
      <c r="F204" s="20"/>
      <c r="G204" s="121"/>
      <c r="H204" s="120"/>
      <c r="I204" s="20">
        <f>ноя.26!I204+дек.26!F204-дек.26!E204</f>
        <v>-18900</v>
      </c>
    </row>
    <row r="205" spans="1:9" x14ac:dyDescent="0.25">
      <c r="A205" s="19"/>
      <c r="B205" s="127">
        <f t="shared" si="3"/>
        <v>199</v>
      </c>
      <c r="C205" s="63"/>
      <c r="D205" s="15"/>
      <c r="E205" s="20"/>
      <c r="F205" s="20"/>
      <c r="G205" s="121"/>
      <c r="H205" s="120"/>
      <c r="I205" s="20">
        <f>ноя.26!I205+дек.26!F205-дек.26!E205</f>
        <v>0</v>
      </c>
    </row>
    <row r="206" spans="1:9" x14ac:dyDescent="0.25">
      <c r="A206" s="19"/>
      <c r="B206" s="127">
        <f t="shared" si="3"/>
        <v>200</v>
      </c>
      <c r="C206" s="63"/>
      <c r="D206" s="15"/>
      <c r="E206" s="20"/>
      <c r="F206" s="20"/>
      <c r="G206" s="121"/>
      <c r="H206" s="120"/>
      <c r="I206" s="20">
        <f>ноя.26!I206+дек.26!F206-дек.26!E206</f>
        <v>0</v>
      </c>
    </row>
    <row r="207" spans="1:9" x14ac:dyDescent="0.25">
      <c r="A207" s="19"/>
      <c r="B207" s="127">
        <f t="shared" si="3"/>
        <v>201</v>
      </c>
      <c r="C207" s="63"/>
      <c r="D207" s="15"/>
      <c r="E207" s="20"/>
      <c r="F207" s="20"/>
      <c r="G207" s="121"/>
      <c r="H207" s="120"/>
      <c r="I207" s="20">
        <f>ноя.26!I207+дек.26!F207-дек.26!E207</f>
        <v>-14850</v>
      </c>
    </row>
    <row r="208" spans="1:9" x14ac:dyDescent="0.25">
      <c r="A208" s="19"/>
      <c r="B208" s="127">
        <f t="shared" si="3"/>
        <v>202</v>
      </c>
      <c r="C208" s="63"/>
      <c r="D208" s="15"/>
      <c r="E208" s="20"/>
      <c r="F208" s="20"/>
      <c r="G208" s="121"/>
      <c r="H208" s="120"/>
      <c r="I208" s="20">
        <f>ноя.26!I208+дек.26!F208-дек.26!E208</f>
        <v>-10850</v>
      </c>
    </row>
    <row r="209" spans="1:9" x14ac:dyDescent="0.25">
      <c r="A209" s="19"/>
      <c r="B209" s="127">
        <f t="shared" si="3"/>
        <v>203</v>
      </c>
      <c r="C209" s="63"/>
      <c r="D209" s="15"/>
      <c r="E209" s="20"/>
      <c r="F209" s="20"/>
      <c r="G209" s="121"/>
      <c r="H209" s="120"/>
      <c r="I209" s="20">
        <f>ноя.26!I209+дек.26!F209-дек.26!E209</f>
        <v>-5400</v>
      </c>
    </row>
    <row r="210" spans="1:9" x14ac:dyDescent="0.25">
      <c r="A210" s="19"/>
      <c r="B210" s="127">
        <f>B209+1</f>
        <v>204</v>
      </c>
      <c r="C210" s="63"/>
      <c r="D210" s="15"/>
      <c r="E210" s="20"/>
      <c r="F210" s="20"/>
      <c r="G210" s="121"/>
      <c r="H210" s="120"/>
      <c r="I210" s="20">
        <f>ноя.26!I210+дек.26!F210-дек.26!E210</f>
        <v>0</v>
      </c>
    </row>
    <row r="211" spans="1:9" x14ac:dyDescent="0.25">
      <c r="A211" s="19"/>
      <c r="B211" s="127">
        <f t="shared" si="3"/>
        <v>205</v>
      </c>
      <c r="C211" s="63"/>
      <c r="D211" s="15"/>
      <c r="E211" s="20"/>
      <c r="F211" s="20"/>
      <c r="G211" s="121"/>
      <c r="H211" s="120"/>
      <c r="I211" s="20">
        <f>ноя.26!I211+дек.26!F211-дек.26!E211</f>
        <v>-13500</v>
      </c>
    </row>
    <row r="212" spans="1:9" x14ac:dyDescent="0.25">
      <c r="A212" s="19"/>
      <c r="B212" s="127">
        <f t="shared" si="3"/>
        <v>206</v>
      </c>
      <c r="C212" s="63"/>
      <c r="D212" s="15"/>
      <c r="E212" s="20"/>
      <c r="F212" s="20"/>
      <c r="G212" s="121"/>
      <c r="H212" s="120"/>
      <c r="I212" s="20">
        <f>ноя.26!I212+дек.26!F212-дек.26!E212</f>
        <v>-13500</v>
      </c>
    </row>
    <row r="213" spans="1:9" x14ac:dyDescent="0.25">
      <c r="A213" s="19"/>
      <c r="B213" s="127">
        <f t="shared" si="3"/>
        <v>207</v>
      </c>
      <c r="C213" s="63"/>
      <c r="D213" s="15"/>
      <c r="E213" s="20"/>
      <c r="F213" s="20"/>
      <c r="G213" s="121"/>
      <c r="H213" s="120"/>
      <c r="I213" s="20">
        <f>ноя.26!I213+дек.26!F213-дек.26!E213</f>
        <v>-18900</v>
      </c>
    </row>
    <row r="214" spans="1:9" x14ac:dyDescent="0.25">
      <c r="A214" s="19"/>
      <c r="B214" s="127">
        <f t="shared" si="3"/>
        <v>208</v>
      </c>
      <c r="C214" s="63"/>
      <c r="D214" s="15"/>
      <c r="E214" s="20"/>
      <c r="F214" s="20"/>
      <c r="G214" s="121"/>
      <c r="H214" s="120"/>
      <c r="I214" s="20">
        <f>ноя.26!I214+дек.26!F214-дек.26!E214</f>
        <v>-2700</v>
      </c>
    </row>
    <row r="215" spans="1:9" x14ac:dyDescent="0.25">
      <c r="A215" s="19"/>
      <c r="B215" s="127">
        <f t="shared" si="3"/>
        <v>209</v>
      </c>
      <c r="C215" s="63"/>
      <c r="D215" s="15"/>
      <c r="E215" s="20"/>
      <c r="F215" s="20"/>
      <c r="G215" s="121"/>
      <c r="H215" s="120"/>
      <c r="I215" s="20">
        <f>ноя.26!I215+дек.26!F215-дек.26!E215</f>
        <v>-2700</v>
      </c>
    </row>
    <row r="216" spans="1:9" x14ac:dyDescent="0.25">
      <c r="A216" s="19"/>
      <c r="B216" s="127">
        <f t="shared" si="3"/>
        <v>210</v>
      </c>
      <c r="C216" s="63"/>
      <c r="D216" s="15"/>
      <c r="E216" s="20"/>
      <c r="F216" s="20"/>
      <c r="G216" s="121"/>
      <c r="H216" s="120"/>
      <c r="I216" s="20">
        <f>ноя.26!I216+дек.26!F216-дек.26!E216</f>
        <v>25650</v>
      </c>
    </row>
    <row r="217" spans="1:9" x14ac:dyDescent="0.25">
      <c r="A217" s="19"/>
      <c r="B217" s="127">
        <f t="shared" si="3"/>
        <v>211</v>
      </c>
      <c r="C217" s="63"/>
      <c r="D217" s="15"/>
      <c r="E217" s="20"/>
      <c r="F217" s="20"/>
      <c r="G217" s="121"/>
      <c r="H217" s="120"/>
      <c r="I217" s="20">
        <f>ноя.26!I217+дек.26!F217-дек.26!E217</f>
        <v>25650</v>
      </c>
    </row>
    <row r="218" spans="1:9" x14ac:dyDescent="0.25">
      <c r="A218" s="19"/>
      <c r="B218" s="127">
        <f t="shared" si="3"/>
        <v>212</v>
      </c>
      <c r="C218" s="63"/>
      <c r="D218" s="15"/>
      <c r="E218" s="20"/>
      <c r="F218" s="20"/>
      <c r="G218" s="121"/>
      <c r="H218" s="120"/>
      <c r="I218" s="20">
        <f>ноя.26!I218+дек.26!F218-дек.26!E218</f>
        <v>-1350</v>
      </c>
    </row>
    <row r="219" spans="1:9" x14ac:dyDescent="0.25">
      <c r="A219" s="19"/>
      <c r="B219" s="127">
        <f t="shared" si="3"/>
        <v>213</v>
      </c>
      <c r="C219" s="63"/>
      <c r="D219" s="15"/>
      <c r="E219" s="20"/>
      <c r="F219" s="20"/>
      <c r="G219" s="121"/>
      <c r="H219" s="120"/>
      <c r="I219" s="20">
        <f>ноя.26!I219+дек.26!F219-дек.26!E219</f>
        <v>4050</v>
      </c>
    </row>
    <row r="220" spans="1:9" x14ac:dyDescent="0.25">
      <c r="A220" s="19"/>
      <c r="B220" s="127">
        <f t="shared" si="3"/>
        <v>214</v>
      </c>
      <c r="C220" s="63"/>
      <c r="D220" s="127"/>
      <c r="E220" s="20"/>
      <c r="F220" s="20"/>
      <c r="G220" s="121"/>
      <c r="H220" s="120"/>
      <c r="I220" s="20">
        <f>ноя.26!I220+дек.26!F220-дек.26!E220</f>
        <v>-2700</v>
      </c>
    </row>
    <row r="221" spans="1:9" x14ac:dyDescent="0.25">
      <c r="A221" s="19"/>
      <c r="B221" s="127">
        <f t="shared" si="3"/>
        <v>215</v>
      </c>
      <c r="C221" s="63"/>
      <c r="D221" s="15"/>
      <c r="E221" s="20"/>
      <c r="F221" s="20"/>
      <c r="G221" s="121"/>
      <c r="H221" s="120"/>
      <c r="I221" s="20">
        <f>ноя.26!I221+дек.26!F221-дек.26!E221</f>
        <v>-18900</v>
      </c>
    </row>
    <row r="222" spans="1:9" x14ac:dyDescent="0.25">
      <c r="A222" s="19"/>
      <c r="B222" s="127">
        <f t="shared" si="3"/>
        <v>216</v>
      </c>
      <c r="C222" s="63"/>
      <c r="D222" s="15"/>
      <c r="E222" s="20"/>
      <c r="F222" s="20"/>
      <c r="G222" s="121"/>
      <c r="H222" s="120"/>
      <c r="I222" s="20">
        <f>ноя.26!I222+дек.26!F222-дек.26!E222</f>
        <v>1100</v>
      </c>
    </row>
    <row r="223" spans="1:9" x14ac:dyDescent="0.25">
      <c r="A223" s="19"/>
      <c r="B223" s="127">
        <f t="shared" si="3"/>
        <v>217</v>
      </c>
      <c r="C223" s="63"/>
      <c r="D223" s="15"/>
      <c r="E223" s="20"/>
      <c r="F223" s="20"/>
      <c r="G223" s="121"/>
      <c r="H223" s="120"/>
      <c r="I223" s="20">
        <f>ноя.26!I223+дек.26!F223-дек.26!E223</f>
        <v>-2700</v>
      </c>
    </row>
    <row r="224" spans="1:9" x14ac:dyDescent="0.25">
      <c r="A224" s="19"/>
      <c r="B224" s="127">
        <f t="shared" si="3"/>
        <v>218</v>
      </c>
      <c r="C224" s="63"/>
      <c r="D224" s="15"/>
      <c r="E224" s="20"/>
      <c r="F224" s="20"/>
      <c r="G224" s="121"/>
      <c r="H224" s="120"/>
      <c r="I224" s="20">
        <f>ноя.26!I224+дек.26!F224-дек.26!E224</f>
        <v>0</v>
      </c>
    </row>
    <row r="225" spans="1:9" x14ac:dyDescent="0.25">
      <c r="A225" s="19"/>
      <c r="B225" s="127">
        <f t="shared" si="3"/>
        <v>219</v>
      </c>
      <c r="C225" s="63"/>
      <c r="D225" s="15"/>
      <c r="E225" s="20"/>
      <c r="F225" s="20"/>
      <c r="G225" s="121"/>
      <c r="H225" s="120"/>
      <c r="I225" s="20">
        <f>ноя.26!I225+дек.26!F225-дек.26!E225</f>
        <v>-2700</v>
      </c>
    </row>
    <row r="226" spans="1:9" x14ac:dyDescent="0.25">
      <c r="A226" s="19"/>
      <c r="B226" s="127">
        <f t="shared" si="3"/>
        <v>220</v>
      </c>
      <c r="C226" s="63"/>
      <c r="D226" s="15"/>
      <c r="E226" s="20"/>
      <c r="F226" s="20"/>
      <c r="G226" s="121"/>
      <c r="H226" s="120"/>
      <c r="I226" s="20">
        <f>ноя.26!I226+дек.26!F226-дек.26!E226</f>
        <v>-8775</v>
      </c>
    </row>
    <row r="227" spans="1:9" x14ac:dyDescent="0.25">
      <c r="A227" s="19"/>
      <c r="B227" s="127">
        <f t="shared" si="3"/>
        <v>221</v>
      </c>
      <c r="C227" s="63"/>
      <c r="D227" s="15"/>
      <c r="E227" s="20"/>
      <c r="F227" s="20"/>
      <c r="G227" s="121"/>
      <c r="H227" s="120"/>
      <c r="I227" s="20">
        <f>ноя.26!I227+дек.26!F227-дек.26!E227</f>
        <v>-13900</v>
      </c>
    </row>
    <row r="228" spans="1:9" x14ac:dyDescent="0.25">
      <c r="A228" s="19"/>
      <c r="B228" s="127">
        <f t="shared" si="3"/>
        <v>222</v>
      </c>
      <c r="C228" s="63"/>
      <c r="D228" s="15"/>
      <c r="E228" s="20"/>
      <c r="F228" s="20"/>
      <c r="G228" s="121"/>
      <c r="H228" s="120"/>
      <c r="I228" s="20">
        <f>ноя.26!I228+дек.26!F228-дек.26!E228</f>
        <v>-18900</v>
      </c>
    </row>
    <row r="229" spans="1:9" x14ac:dyDescent="0.25">
      <c r="A229" s="19"/>
      <c r="B229" s="127">
        <f t="shared" si="3"/>
        <v>223</v>
      </c>
      <c r="C229" s="63"/>
      <c r="D229" s="15"/>
      <c r="E229" s="20"/>
      <c r="F229" s="20"/>
      <c r="G229" s="121"/>
      <c r="H229" s="120"/>
      <c r="I229" s="20">
        <f>ноя.26!I229+дек.26!F229-дек.26!E229</f>
        <v>-13900</v>
      </c>
    </row>
    <row r="230" spans="1:9" x14ac:dyDescent="0.25">
      <c r="A230" s="19"/>
      <c r="B230" s="127">
        <f t="shared" si="3"/>
        <v>224</v>
      </c>
      <c r="C230" s="63"/>
      <c r="D230" s="15"/>
      <c r="E230" s="20"/>
      <c r="F230" s="20"/>
      <c r="G230" s="121"/>
      <c r="H230" s="120"/>
      <c r="I230" s="20">
        <f>ноя.26!I230+дек.26!F230-дек.26!E230</f>
        <v>-11750</v>
      </c>
    </row>
    <row r="231" spans="1:9" x14ac:dyDescent="0.25">
      <c r="A231" s="19"/>
      <c r="B231" s="127">
        <f t="shared" si="3"/>
        <v>225</v>
      </c>
      <c r="C231" s="63"/>
      <c r="D231" s="15"/>
      <c r="E231" s="20"/>
      <c r="F231" s="20"/>
      <c r="G231" s="121"/>
      <c r="H231" s="120"/>
      <c r="I231" s="20">
        <f>ноя.26!I231+дек.26!F231-дек.26!E231</f>
        <v>2700</v>
      </c>
    </row>
    <row r="232" spans="1:9" x14ac:dyDescent="0.25">
      <c r="A232" s="19"/>
      <c r="B232" s="127">
        <f t="shared" si="3"/>
        <v>226</v>
      </c>
      <c r="C232" s="63"/>
      <c r="D232" s="15"/>
      <c r="E232" s="20"/>
      <c r="F232" s="20"/>
      <c r="G232" s="121"/>
      <c r="H232" s="120"/>
      <c r="I232" s="20">
        <f>ноя.26!I232+дек.26!F232-дек.26!E232</f>
        <v>-5850</v>
      </c>
    </row>
    <row r="233" spans="1:9" x14ac:dyDescent="0.25">
      <c r="A233" s="19"/>
      <c r="B233" s="127">
        <f t="shared" si="3"/>
        <v>227</v>
      </c>
      <c r="C233" s="63"/>
      <c r="D233" s="15"/>
      <c r="E233" s="20"/>
      <c r="F233" s="20"/>
      <c r="G233" s="121"/>
      <c r="H233" s="120"/>
      <c r="I233" s="20">
        <f>ноя.26!I233+дек.26!F233-дек.26!E233</f>
        <v>100</v>
      </c>
    </row>
    <row r="234" spans="1:9" x14ac:dyDescent="0.25">
      <c r="A234" s="19"/>
      <c r="B234" s="127">
        <f t="shared" si="3"/>
        <v>228</v>
      </c>
      <c r="C234" s="63"/>
      <c r="D234" s="15"/>
      <c r="E234" s="20"/>
      <c r="F234" s="20"/>
      <c r="G234" s="121"/>
      <c r="H234" s="120"/>
      <c r="I234" s="20">
        <f>ноя.26!I234+дек.26!F234-дек.26!E234</f>
        <v>-2700</v>
      </c>
    </row>
    <row r="235" spans="1:9" x14ac:dyDescent="0.25">
      <c r="A235" s="19"/>
      <c r="B235" s="127">
        <f t="shared" si="3"/>
        <v>229</v>
      </c>
      <c r="C235" s="63"/>
      <c r="D235" s="15"/>
      <c r="E235" s="20"/>
      <c r="F235" s="20"/>
      <c r="G235" s="121"/>
      <c r="H235" s="120"/>
      <c r="I235" s="20">
        <f>ноя.26!I235+дек.26!F235-дек.26!E235</f>
        <v>-4050</v>
      </c>
    </row>
    <row r="236" spans="1:9" x14ac:dyDescent="0.25">
      <c r="A236" s="19"/>
      <c r="B236" s="127">
        <f t="shared" si="3"/>
        <v>230</v>
      </c>
      <c r="C236" s="63"/>
      <c r="D236" s="15"/>
      <c r="E236" s="20"/>
      <c r="F236" s="20"/>
      <c r="G236" s="121"/>
      <c r="H236" s="120"/>
      <c r="I236" s="20">
        <f>ноя.26!I236+дек.26!F236-дек.26!E236</f>
        <v>-2100</v>
      </c>
    </row>
    <row r="237" spans="1:9" x14ac:dyDescent="0.25">
      <c r="A237" s="19"/>
      <c r="B237" s="127">
        <f t="shared" si="3"/>
        <v>231</v>
      </c>
      <c r="C237" s="63"/>
      <c r="D237" s="15"/>
      <c r="E237" s="20"/>
      <c r="F237" s="20"/>
      <c r="G237" s="121"/>
      <c r="H237" s="120"/>
      <c r="I237" s="20">
        <f>ноя.26!I237+дек.26!F237-дек.26!E237</f>
        <v>-18900</v>
      </c>
    </row>
    <row r="238" spans="1:9" x14ac:dyDescent="0.25">
      <c r="A238" s="19"/>
      <c r="B238" s="127">
        <f t="shared" si="3"/>
        <v>232</v>
      </c>
      <c r="C238" s="63"/>
      <c r="D238" s="15"/>
      <c r="E238" s="20"/>
      <c r="F238" s="20"/>
      <c r="G238" s="121"/>
      <c r="H238" s="120"/>
      <c r="I238" s="20">
        <f>ноя.26!I238+дек.26!F238-дек.26!E238</f>
        <v>-18900</v>
      </c>
    </row>
    <row r="239" spans="1:9" x14ac:dyDescent="0.25">
      <c r="A239" s="19"/>
      <c r="B239" s="127">
        <f t="shared" si="3"/>
        <v>233</v>
      </c>
      <c r="C239" s="63"/>
      <c r="D239" s="15"/>
      <c r="E239" s="20"/>
      <c r="F239" s="20"/>
      <c r="G239" s="121"/>
      <c r="H239" s="120"/>
      <c r="I239" s="20">
        <f>ноя.26!I239+дек.26!F239-дек.26!E239</f>
        <v>-18900</v>
      </c>
    </row>
    <row r="240" spans="1:9" x14ac:dyDescent="0.25">
      <c r="A240" s="19"/>
      <c r="B240" s="127">
        <f t="shared" si="3"/>
        <v>234</v>
      </c>
      <c r="C240" s="63"/>
      <c r="D240" s="15"/>
      <c r="E240" s="20"/>
      <c r="F240" s="20"/>
      <c r="G240" s="121"/>
      <c r="H240" s="120"/>
      <c r="I240" s="20">
        <f>ноя.26!I240+дек.26!F240-дек.26!E240</f>
        <v>-18900</v>
      </c>
    </row>
    <row r="241" spans="1:9" x14ac:dyDescent="0.25">
      <c r="A241" s="19"/>
      <c r="B241" s="127">
        <f t="shared" si="3"/>
        <v>235</v>
      </c>
      <c r="C241" s="63"/>
      <c r="D241" s="15"/>
      <c r="E241" s="20"/>
      <c r="F241" s="20"/>
      <c r="G241" s="121"/>
      <c r="H241" s="120"/>
      <c r="I241" s="20">
        <f>ноя.26!I241+дек.26!F241-дек.26!E241</f>
        <v>-8650</v>
      </c>
    </row>
    <row r="242" spans="1:9" x14ac:dyDescent="0.25">
      <c r="A242" s="19"/>
      <c r="B242" s="127">
        <f t="shared" si="3"/>
        <v>236</v>
      </c>
      <c r="C242" s="63"/>
      <c r="D242" s="15"/>
      <c r="E242" s="20"/>
      <c r="F242" s="20"/>
      <c r="G242" s="121"/>
      <c r="H242" s="120"/>
      <c r="I242" s="20">
        <f>ноя.26!I242+дек.26!F242-дек.26!E242</f>
        <v>-18900</v>
      </c>
    </row>
    <row r="243" spans="1:9" x14ac:dyDescent="0.25">
      <c r="A243" s="19"/>
      <c r="B243" s="127">
        <f t="shared" si="3"/>
        <v>237</v>
      </c>
      <c r="C243" s="63"/>
      <c r="D243" s="15"/>
      <c r="E243" s="20"/>
      <c r="F243" s="20"/>
      <c r="G243" s="121"/>
      <c r="H243" s="120"/>
      <c r="I243" s="20">
        <f>ноя.26!I243+дек.26!F243-дек.26!E243</f>
        <v>8100</v>
      </c>
    </row>
    <row r="244" spans="1:9" x14ac:dyDescent="0.25">
      <c r="A244" s="19"/>
      <c r="B244" s="127">
        <f t="shared" si="3"/>
        <v>238</v>
      </c>
      <c r="C244" s="63"/>
      <c r="D244" s="15"/>
      <c r="E244" s="20"/>
      <c r="F244" s="20"/>
      <c r="G244" s="121"/>
      <c r="H244" s="120"/>
      <c r="I244" s="20">
        <f>ноя.26!I244+дек.26!F244-дек.26!E244</f>
        <v>4050</v>
      </c>
    </row>
    <row r="245" spans="1:9" x14ac:dyDescent="0.25">
      <c r="A245" s="19"/>
      <c r="B245" s="127">
        <f t="shared" si="3"/>
        <v>239</v>
      </c>
      <c r="C245" s="63"/>
      <c r="D245" s="15"/>
      <c r="E245" s="20"/>
      <c r="F245" s="20"/>
      <c r="G245" s="121"/>
      <c r="H245" s="120"/>
      <c r="I245" s="20">
        <f>ноя.26!I245+дек.26!F245-дек.26!E245</f>
        <v>-18900</v>
      </c>
    </row>
    <row r="246" spans="1:9" x14ac:dyDescent="0.25">
      <c r="A246" s="19"/>
      <c r="B246" s="127">
        <f t="shared" si="3"/>
        <v>240</v>
      </c>
      <c r="C246" s="63"/>
      <c r="D246" s="15"/>
      <c r="E246" s="20"/>
      <c r="F246" s="20"/>
      <c r="G246" s="121"/>
      <c r="H246" s="120"/>
      <c r="I246" s="20">
        <f>ноя.26!I246+дек.26!F246-дек.26!E246</f>
        <v>-2700</v>
      </c>
    </row>
    <row r="247" spans="1:9" x14ac:dyDescent="0.25">
      <c r="A247" s="19"/>
      <c r="B247" s="127">
        <v>241</v>
      </c>
      <c r="C247" s="63"/>
      <c r="D247" s="15"/>
      <c r="E247" s="20"/>
      <c r="F247" s="20"/>
      <c r="G247" s="121"/>
      <c r="H247" s="120"/>
      <c r="I247" s="20">
        <f>ноя.26!I247+дек.26!F247-дек.26!E247</f>
        <v>15100</v>
      </c>
    </row>
    <row r="248" spans="1:9" x14ac:dyDescent="0.25">
      <c r="A248" s="23"/>
      <c r="B248" s="127" t="s">
        <v>49</v>
      </c>
      <c r="C248" s="63"/>
      <c r="D248" s="15"/>
      <c r="E248" s="20"/>
      <c r="F248" s="20"/>
      <c r="G248" s="121"/>
      <c r="H248" s="120"/>
      <c r="I248" s="20">
        <f>ноя.26!I248+дек.26!F248-дек.26!E248</f>
        <v>200</v>
      </c>
    </row>
    <row r="249" spans="1:9" x14ac:dyDescent="0.25">
      <c r="A249" s="23"/>
      <c r="B249" s="127" t="s">
        <v>50</v>
      </c>
      <c r="C249" s="63"/>
      <c r="D249" s="15"/>
      <c r="E249" s="20"/>
      <c r="F249" s="20"/>
      <c r="G249" s="121"/>
      <c r="H249" s="120"/>
      <c r="I249" s="20">
        <f>ноя.26!I249+дек.26!F249-дек.26!E249</f>
        <v>-2700</v>
      </c>
    </row>
    <row r="250" spans="1:9" x14ac:dyDescent="0.25">
      <c r="A250" s="23"/>
      <c r="B250" s="127">
        <f>243+1</f>
        <v>244</v>
      </c>
      <c r="C250" s="63"/>
      <c r="D250" s="15"/>
      <c r="E250" s="20"/>
      <c r="F250" s="20"/>
      <c r="G250" s="121"/>
      <c r="H250" s="120"/>
      <c r="I250" s="20">
        <f>ноя.26!I250+дек.26!F250-дек.26!E250</f>
        <v>1350</v>
      </c>
    </row>
    <row r="251" spans="1:9" x14ac:dyDescent="0.25">
      <c r="A251" s="23"/>
      <c r="B251" s="127">
        <f t="shared" ref="B251:B271" si="4">B250+1</f>
        <v>245</v>
      </c>
      <c r="C251" s="63"/>
      <c r="D251" s="15"/>
      <c r="E251" s="20"/>
      <c r="F251" s="20"/>
      <c r="G251" s="121"/>
      <c r="H251" s="120"/>
      <c r="I251" s="20">
        <f>ноя.26!I251+дек.26!F251-дек.26!E251</f>
        <v>-5400</v>
      </c>
    </row>
    <row r="252" spans="1:9" x14ac:dyDescent="0.25">
      <c r="A252" s="23"/>
      <c r="B252" s="127">
        <f t="shared" si="4"/>
        <v>246</v>
      </c>
      <c r="C252" s="63"/>
      <c r="D252" s="15"/>
      <c r="E252" s="20"/>
      <c r="F252" s="20"/>
      <c r="G252" s="121"/>
      <c r="H252" s="120"/>
      <c r="I252" s="20">
        <f>ноя.26!I252+дек.26!F252-дек.26!E252</f>
        <v>-2700</v>
      </c>
    </row>
    <row r="253" spans="1:9" x14ac:dyDescent="0.25">
      <c r="A253" s="23"/>
      <c r="B253" s="127">
        <f t="shared" si="4"/>
        <v>247</v>
      </c>
      <c r="C253" s="63"/>
      <c r="D253" s="15"/>
      <c r="E253" s="20"/>
      <c r="F253" s="20"/>
      <c r="G253" s="121"/>
      <c r="H253" s="120"/>
      <c r="I253" s="20">
        <f>ноя.26!I253+дек.26!F253-дек.26!E253</f>
        <v>6100</v>
      </c>
    </row>
    <row r="254" spans="1:9" x14ac:dyDescent="0.25">
      <c r="A254" s="23"/>
      <c r="B254" s="127">
        <f t="shared" si="4"/>
        <v>248</v>
      </c>
      <c r="C254" s="63"/>
      <c r="D254" s="15"/>
      <c r="E254" s="20"/>
      <c r="F254" s="20"/>
      <c r="G254" s="121"/>
      <c r="H254" s="120"/>
      <c r="I254" s="20">
        <f>ноя.26!I254+дек.26!F254-дек.26!E254</f>
        <v>0</v>
      </c>
    </row>
    <row r="255" spans="1:9" x14ac:dyDescent="0.25">
      <c r="A255" s="23"/>
      <c r="B255" s="127">
        <f t="shared" si="4"/>
        <v>249</v>
      </c>
      <c r="C255" s="63"/>
      <c r="D255" s="15"/>
      <c r="E255" s="20"/>
      <c r="F255" s="20"/>
      <c r="G255" s="121"/>
      <c r="H255" s="120"/>
      <c r="I255" s="20">
        <f>ноя.26!I255+дек.26!F255-дек.26!E255</f>
        <v>-2700</v>
      </c>
    </row>
    <row r="256" spans="1:9" x14ac:dyDescent="0.25">
      <c r="A256" s="23"/>
      <c r="B256" s="127">
        <f t="shared" si="4"/>
        <v>250</v>
      </c>
      <c r="C256" s="63"/>
      <c r="D256" s="15"/>
      <c r="E256" s="20"/>
      <c r="F256" s="20"/>
      <c r="G256" s="121"/>
      <c r="H256" s="120"/>
      <c r="I256" s="20">
        <f>ноя.26!I256+дек.26!F256-дек.26!E256</f>
        <v>-18900</v>
      </c>
    </row>
    <row r="257" spans="1:9" x14ac:dyDescent="0.25">
      <c r="A257" s="23"/>
      <c r="B257" s="127">
        <f t="shared" si="4"/>
        <v>251</v>
      </c>
      <c r="C257" s="63"/>
      <c r="D257" s="15"/>
      <c r="E257" s="20"/>
      <c r="F257" s="20"/>
      <c r="G257" s="121"/>
      <c r="H257" s="120"/>
      <c r="I257" s="20">
        <f>ноя.26!I257+дек.26!F257-дек.26!E257</f>
        <v>4050</v>
      </c>
    </row>
    <row r="258" spans="1:9" x14ac:dyDescent="0.25">
      <c r="A258" s="23"/>
      <c r="B258" s="127">
        <f t="shared" si="4"/>
        <v>252</v>
      </c>
      <c r="C258" s="63"/>
      <c r="D258" s="15"/>
      <c r="E258" s="20"/>
      <c r="F258" s="20"/>
      <c r="G258" s="121"/>
      <c r="H258" s="120"/>
      <c r="I258" s="20">
        <f>ноя.26!I258+дек.26!F258-дек.26!E258</f>
        <v>-18900</v>
      </c>
    </row>
    <row r="259" spans="1:9" x14ac:dyDescent="0.25">
      <c r="A259" s="23"/>
      <c r="B259" s="127">
        <f t="shared" si="4"/>
        <v>253</v>
      </c>
      <c r="C259" s="63"/>
      <c r="D259" s="15"/>
      <c r="E259" s="20"/>
      <c r="F259" s="20"/>
      <c r="G259" s="121"/>
      <c r="H259" s="120"/>
      <c r="I259" s="20">
        <f>ноя.26!I259+дек.26!F259-дек.26!E259</f>
        <v>-1350</v>
      </c>
    </row>
    <row r="260" spans="1:9" x14ac:dyDescent="0.25">
      <c r="A260" s="23"/>
      <c r="B260" s="127">
        <f t="shared" si="4"/>
        <v>254</v>
      </c>
      <c r="C260" s="63"/>
      <c r="D260" s="15"/>
      <c r="E260" s="20"/>
      <c r="F260" s="20"/>
      <c r="G260" s="121"/>
      <c r="H260" s="120"/>
      <c r="I260" s="20">
        <f>ноя.26!I260+дек.26!F260-дек.26!E260</f>
        <v>1100</v>
      </c>
    </row>
    <row r="261" spans="1:9" x14ac:dyDescent="0.25">
      <c r="A261" s="23"/>
      <c r="B261" s="127">
        <v>256</v>
      </c>
      <c r="C261" s="63"/>
      <c r="D261" s="15"/>
      <c r="E261" s="20"/>
      <c r="F261" s="20"/>
      <c r="G261" s="121"/>
      <c r="H261" s="120"/>
      <c r="I261" s="20">
        <f>ноя.26!I261+дек.26!F261-дек.26!E261</f>
        <v>-18900</v>
      </c>
    </row>
    <row r="262" spans="1:9" x14ac:dyDescent="0.25">
      <c r="A262" s="23"/>
      <c r="B262" s="127">
        <v>258</v>
      </c>
      <c r="C262" s="63"/>
      <c r="D262" s="15"/>
      <c r="E262" s="20"/>
      <c r="F262" s="20"/>
      <c r="G262" s="121"/>
      <c r="H262" s="120"/>
      <c r="I262" s="20">
        <f>ноя.26!I262+дек.26!F262-дек.26!E262</f>
        <v>-8100</v>
      </c>
    </row>
    <row r="263" spans="1:9" x14ac:dyDescent="0.25">
      <c r="A263" s="23"/>
      <c r="B263" s="127">
        <f t="shared" si="4"/>
        <v>259</v>
      </c>
      <c r="C263" s="63"/>
      <c r="D263" s="15"/>
      <c r="E263" s="20"/>
      <c r="F263" s="20"/>
      <c r="G263" s="121"/>
      <c r="H263" s="120"/>
      <c r="I263" s="20">
        <f>ноя.26!I263+дек.26!F263-дек.26!E263</f>
        <v>-9450</v>
      </c>
    </row>
    <row r="264" spans="1:9" x14ac:dyDescent="0.25">
      <c r="A264" s="23"/>
      <c r="B264" s="127">
        <f t="shared" si="4"/>
        <v>260</v>
      </c>
      <c r="C264" s="63"/>
      <c r="D264" s="15"/>
      <c r="E264" s="20"/>
      <c r="F264" s="20"/>
      <c r="G264" s="121"/>
      <c r="H264" s="120"/>
      <c r="I264" s="20">
        <f>ноя.26!I264+дек.26!F264-дек.26!E264</f>
        <v>-6450</v>
      </c>
    </row>
    <row r="265" spans="1:9" x14ac:dyDescent="0.25">
      <c r="A265" s="23"/>
      <c r="B265" s="127">
        <f t="shared" si="4"/>
        <v>261</v>
      </c>
      <c r="C265" s="63"/>
      <c r="D265" s="15"/>
      <c r="E265" s="20"/>
      <c r="F265" s="20"/>
      <c r="G265" s="121"/>
      <c r="H265" s="120"/>
      <c r="I265" s="20">
        <f>ноя.26!I265+дек.26!F265-дек.26!E265</f>
        <v>-16200</v>
      </c>
    </row>
    <row r="266" spans="1:9" x14ac:dyDescent="0.25">
      <c r="A266" s="23"/>
      <c r="B266" s="127">
        <f t="shared" si="4"/>
        <v>262</v>
      </c>
      <c r="C266" s="63"/>
      <c r="D266" s="15"/>
      <c r="E266" s="20"/>
      <c r="F266" s="20"/>
      <c r="G266" s="121"/>
      <c r="H266" s="120"/>
      <c r="I266" s="20">
        <f>ноя.26!I266+дек.26!F266-дек.26!E266</f>
        <v>-4050</v>
      </c>
    </row>
    <row r="267" spans="1:9" x14ac:dyDescent="0.25">
      <c r="A267" s="23"/>
      <c r="B267" s="127">
        <f t="shared" si="4"/>
        <v>263</v>
      </c>
      <c r="C267" s="63"/>
      <c r="D267" s="15"/>
      <c r="E267" s="20"/>
      <c r="F267" s="20"/>
      <c r="G267" s="121"/>
      <c r="H267" s="120"/>
      <c r="I267" s="20">
        <f>ноя.26!I267+дек.26!F267-дек.26!E267</f>
        <v>-18900</v>
      </c>
    </row>
    <row r="268" spans="1:9" x14ac:dyDescent="0.25">
      <c r="A268" s="23"/>
      <c r="B268" s="127">
        <f t="shared" si="4"/>
        <v>264</v>
      </c>
      <c r="C268" s="63"/>
      <c r="D268" s="15"/>
      <c r="E268" s="20"/>
      <c r="F268" s="20"/>
      <c r="G268" s="121"/>
      <c r="H268" s="120"/>
      <c r="I268" s="20">
        <f>ноя.26!I268+дек.26!F268-дек.26!E268</f>
        <v>-10800</v>
      </c>
    </row>
    <row r="269" spans="1:9" x14ac:dyDescent="0.25">
      <c r="A269" s="23"/>
      <c r="B269" s="127">
        <f t="shared" si="4"/>
        <v>265</v>
      </c>
      <c r="C269" s="63"/>
      <c r="D269" s="15"/>
      <c r="E269" s="20"/>
      <c r="F269" s="20"/>
      <c r="G269" s="121"/>
      <c r="H269" s="120"/>
      <c r="I269" s="20">
        <f>ноя.26!I269+дек.26!F269-дек.26!E269</f>
        <v>-16200</v>
      </c>
    </row>
    <row r="270" spans="1:9" x14ac:dyDescent="0.25">
      <c r="A270" s="23"/>
      <c r="B270" s="127">
        <f t="shared" si="4"/>
        <v>266</v>
      </c>
      <c r="C270" s="67"/>
      <c r="D270" s="15"/>
      <c r="E270" s="20"/>
      <c r="F270" s="20"/>
      <c r="G270" s="121"/>
      <c r="H270" s="120"/>
      <c r="I270" s="20">
        <f>ноя.26!I270+дек.26!F270-дек.26!E270</f>
        <v>-9450</v>
      </c>
    </row>
    <row r="271" spans="1:9" x14ac:dyDescent="0.25">
      <c r="A271" s="23"/>
      <c r="B271" s="127">
        <f t="shared" si="4"/>
        <v>267</v>
      </c>
      <c r="C271" s="67"/>
      <c r="D271" s="15"/>
      <c r="E271" s="20"/>
      <c r="F271" s="20"/>
      <c r="G271" s="121"/>
      <c r="H271" s="120"/>
      <c r="I271" s="20">
        <f>ноя.26!I271+дек.26!F271-дек.26!E271</f>
        <v>-2700</v>
      </c>
    </row>
    <row r="272" spans="1:9" x14ac:dyDescent="0.25">
      <c r="A272" s="19"/>
      <c r="B272" s="127">
        <v>268</v>
      </c>
      <c r="C272" s="67"/>
      <c r="D272" s="15"/>
      <c r="E272" s="20"/>
      <c r="F272" s="20"/>
      <c r="G272" s="121"/>
      <c r="H272" s="120"/>
      <c r="I272" s="20">
        <f>ноя.26!I272+дек.26!F272-дек.26!E272</f>
        <v>-2150</v>
      </c>
    </row>
    <row r="273" spans="1:9" x14ac:dyDescent="0.25">
      <c r="A273" s="19"/>
      <c r="B273" s="127">
        <v>269</v>
      </c>
      <c r="C273" s="67"/>
      <c r="D273" s="15"/>
      <c r="E273" s="20"/>
      <c r="F273" s="20"/>
      <c r="G273" s="121"/>
      <c r="H273" s="120"/>
      <c r="I273" s="20">
        <f>ноя.26!I273+дек.26!F273-дек.26!E273</f>
        <v>11100</v>
      </c>
    </row>
    <row r="274" spans="1:9" x14ac:dyDescent="0.25">
      <c r="A274" s="19"/>
      <c r="B274" s="127" t="s">
        <v>51</v>
      </c>
      <c r="C274" s="67"/>
      <c r="D274" s="15"/>
      <c r="E274" s="20"/>
      <c r="F274" s="20"/>
      <c r="G274" s="121"/>
      <c r="H274" s="120"/>
      <c r="I274" s="20">
        <f>ноя.26!I274+дек.26!F274-дек.26!E274</f>
        <v>12800</v>
      </c>
    </row>
    <row r="275" spans="1:9" x14ac:dyDescent="0.25">
      <c r="A275" s="19"/>
      <c r="B275" s="127">
        <v>272</v>
      </c>
      <c r="C275" s="67"/>
      <c r="D275" s="15"/>
      <c r="E275" s="20"/>
      <c r="F275" s="20"/>
      <c r="G275" s="121"/>
      <c r="H275" s="120"/>
      <c r="I275" s="20">
        <f>ноя.26!I275+дек.26!F275-дек.26!E275</f>
        <v>-18900</v>
      </c>
    </row>
    <row r="276" spans="1:9" x14ac:dyDescent="0.25">
      <c r="A276" s="19"/>
      <c r="B276" s="127">
        <f>B275+1</f>
        <v>273</v>
      </c>
      <c r="C276" s="67"/>
      <c r="D276" s="15"/>
      <c r="E276" s="20"/>
      <c r="F276" s="20"/>
      <c r="G276" s="121"/>
      <c r="H276" s="120"/>
      <c r="I276" s="20">
        <f>ноя.26!I276+дек.26!F276-дек.26!E276</f>
        <v>4050</v>
      </c>
    </row>
    <row r="277" spans="1:9" x14ac:dyDescent="0.25">
      <c r="A277" s="19"/>
      <c r="B277" s="127">
        <f>B276+1</f>
        <v>274</v>
      </c>
      <c r="C277" s="67"/>
      <c r="D277" s="15"/>
      <c r="E277" s="20"/>
      <c r="F277" s="20"/>
      <c r="G277" s="121"/>
      <c r="H277" s="120"/>
      <c r="I277" s="20">
        <f>ноя.26!I277+дек.26!F277-дек.26!E277</f>
        <v>0</v>
      </c>
    </row>
    <row r="278" spans="1:9" x14ac:dyDescent="0.25">
      <c r="A278" s="19"/>
      <c r="B278" s="127">
        <f>B277+1</f>
        <v>275</v>
      </c>
      <c r="C278" s="67"/>
      <c r="D278" s="15"/>
      <c r="E278" s="20"/>
      <c r="F278" s="20"/>
      <c r="G278" s="121"/>
      <c r="H278" s="120"/>
      <c r="I278" s="20">
        <f>ноя.26!I278+дек.26!F278-дек.26!E278</f>
        <v>-1350</v>
      </c>
    </row>
    <row r="279" spans="1:9" x14ac:dyDescent="0.25">
      <c r="A279" s="19"/>
      <c r="B279" s="127">
        <f>B278+1</f>
        <v>276</v>
      </c>
      <c r="C279" s="67"/>
      <c r="D279" s="15"/>
      <c r="E279" s="20"/>
      <c r="F279" s="20"/>
      <c r="G279" s="121"/>
      <c r="H279" s="120"/>
      <c r="I279" s="20">
        <f>ноя.26!I279+дек.26!F279-дек.26!E279</f>
        <v>-8900</v>
      </c>
    </row>
    <row r="280" spans="1:9" x14ac:dyDescent="0.25">
      <c r="A280" s="19"/>
      <c r="B280" s="127">
        <v>277</v>
      </c>
      <c r="C280" s="67"/>
      <c r="D280" s="15"/>
      <c r="E280" s="20"/>
      <c r="F280" s="20"/>
      <c r="G280" s="121"/>
      <c r="H280" s="120"/>
      <c r="I280" s="20">
        <f>ноя.26!I280+дек.26!F280-дек.26!E280</f>
        <v>-2700</v>
      </c>
    </row>
    <row r="281" spans="1:9" x14ac:dyDescent="0.25">
      <c r="A281" s="19"/>
      <c r="B281" s="127">
        <v>278</v>
      </c>
      <c r="C281" s="67"/>
      <c r="D281" s="15"/>
      <c r="E281" s="20"/>
      <c r="F281" s="20"/>
      <c r="G281" s="121"/>
      <c r="H281" s="120"/>
      <c r="I281" s="20">
        <f>ноя.26!I281+дек.26!F281-дек.26!E281</f>
        <v>-520.40000000000009</v>
      </c>
    </row>
    <row r="282" spans="1:9" x14ac:dyDescent="0.25">
      <c r="A282" s="19"/>
      <c r="B282" s="127" t="s">
        <v>52</v>
      </c>
      <c r="C282" s="67"/>
      <c r="D282" s="15"/>
      <c r="E282" s="20"/>
      <c r="F282" s="20"/>
      <c r="G282" s="121"/>
      <c r="H282" s="120"/>
      <c r="I282" s="20">
        <f>ноя.26!I282+дек.26!F282-дек.26!E282</f>
        <v>-18900</v>
      </c>
    </row>
    <row r="283" spans="1:9" x14ac:dyDescent="0.25">
      <c r="A283" s="19"/>
      <c r="B283" s="127" t="s">
        <v>53</v>
      </c>
      <c r="C283" s="67"/>
      <c r="D283" s="15"/>
      <c r="E283" s="20"/>
      <c r="F283" s="20"/>
      <c r="G283" s="121"/>
      <c r="H283" s="120"/>
      <c r="I283" s="20">
        <f>ноя.26!I283+дек.26!F283-дек.26!E283</f>
        <v>-18900</v>
      </c>
    </row>
    <row r="284" spans="1:9" x14ac:dyDescent="0.25">
      <c r="A284" s="19"/>
      <c r="B284" s="127">
        <v>280</v>
      </c>
      <c r="C284" s="67"/>
      <c r="D284" s="15"/>
      <c r="E284" s="20"/>
      <c r="F284" s="20"/>
      <c r="G284" s="121"/>
      <c r="H284" s="120"/>
      <c r="I284" s="20">
        <f>ноя.26!I284+дек.26!F284-дек.26!E284</f>
        <v>-18900</v>
      </c>
    </row>
    <row r="285" spans="1:9" x14ac:dyDescent="0.25">
      <c r="A285" s="19"/>
      <c r="B285" s="127">
        <v>281</v>
      </c>
      <c r="C285" s="67"/>
      <c r="D285" s="15"/>
      <c r="E285" s="20"/>
      <c r="F285" s="20"/>
      <c r="G285" s="121"/>
      <c r="H285" s="120"/>
      <c r="I285" s="20">
        <f>ноя.26!I285+дек.26!F285-дек.26!E285</f>
        <v>-1350</v>
      </c>
    </row>
    <row r="286" spans="1:9" x14ac:dyDescent="0.25">
      <c r="A286" s="19"/>
      <c r="B286" s="127">
        <v>282</v>
      </c>
      <c r="C286" s="67"/>
      <c r="D286" s="15"/>
      <c r="E286" s="20"/>
      <c r="F286" s="20"/>
      <c r="G286" s="121"/>
      <c r="H286" s="120"/>
      <c r="I286" s="20">
        <f>ноя.26!I286+дек.26!F286-дек.26!E286</f>
        <v>100</v>
      </c>
    </row>
    <row r="287" spans="1:9" x14ac:dyDescent="0.25">
      <c r="A287" s="23"/>
      <c r="B287" s="127">
        <v>283</v>
      </c>
      <c r="C287" s="67"/>
      <c r="D287" s="15"/>
      <c r="E287" s="20"/>
      <c r="F287" s="20"/>
      <c r="G287" s="121"/>
      <c r="H287" s="120"/>
      <c r="I287" s="20">
        <f>ноя.26!I287+дек.26!F287-дек.26!E287</f>
        <v>-2700</v>
      </c>
    </row>
    <row r="288" spans="1:9" x14ac:dyDescent="0.25">
      <c r="A288" s="23"/>
      <c r="B288" s="127">
        <v>284</v>
      </c>
      <c r="C288" s="67"/>
      <c r="D288" s="15"/>
      <c r="E288" s="20"/>
      <c r="F288" s="20"/>
      <c r="G288" s="121"/>
      <c r="H288" s="120"/>
      <c r="I288" s="20">
        <f>ноя.26!I288+дек.26!F288-дек.26!E288</f>
        <v>-2700</v>
      </c>
    </row>
    <row r="289" spans="1:9" x14ac:dyDescent="0.25">
      <c r="A289" s="23"/>
      <c r="B289" s="127">
        <f>B288+1</f>
        <v>285</v>
      </c>
      <c r="C289" s="67"/>
      <c r="D289" s="15"/>
      <c r="E289" s="20"/>
      <c r="F289" s="20"/>
      <c r="G289" s="121"/>
      <c r="H289" s="120"/>
      <c r="I289" s="20">
        <f>ноя.26!I289+дек.26!F289-дек.26!E289</f>
        <v>-1350</v>
      </c>
    </row>
    <row r="290" spans="1:9" x14ac:dyDescent="0.25">
      <c r="A290" s="23"/>
      <c r="B290" s="127">
        <f>B289+1</f>
        <v>286</v>
      </c>
      <c r="C290" s="67"/>
      <c r="D290" s="15"/>
      <c r="E290" s="20"/>
      <c r="F290" s="20"/>
      <c r="G290" s="121"/>
      <c r="H290" s="120"/>
      <c r="I290" s="20">
        <f>ноя.26!I290+дек.26!F290-дек.26!E290</f>
        <v>-2700</v>
      </c>
    </row>
    <row r="291" spans="1:9" x14ac:dyDescent="0.25">
      <c r="A291" s="23"/>
      <c r="B291" s="127">
        <f>B290+1</f>
        <v>287</v>
      </c>
      <c r="C291" s="67"/>
      <c r="D291" s="15"/>
      <c r="E291" s="20"/>
      <c r="F291" s="20"/>
      <c r="G291" s="121"/>
      <c r="H291" s="120"/>
      <c r="I291" s="20">
        <f>ноя.26!I291+дек.26!F291-дек.26!E291</f>
        <v>-1350</v>
      </c>
    </row>
    <row r="292" spans="1:9" x14ac:dyDescent="0.25">
      <c r="A292" s="23"/>
      <c r="B292" s="127">
        <f>288.289</f>
        <v>288.28899999999999</v>
      </c>
      <c r="C292" s="67"/>
      <c r="D292" s="15"/>
      <c r="E292" s="20"/>
      <c r="F292" s="20"/>
      <c r="G292" s="121"/>
      <c r="H292" s="120"/>
      <c r="I292" s="20">
        <f>ноя.26!I292+дек.26!F292-дек.26!E292</f>
        <v>2700</v>
      </c>
    </row>
    <row r="293" spans="1:9" x14ac:dyDescent="0.25">
      <c r="A293" s="23"/>
      <c r="B293" s="127">
        <v>290</v>
      </c>
      <c r="C293" s="67"/>
      <c r="D293" s="15"/>
      <c r="E293" s="20"/>
      <c r="F293" s="20"/>
      <c r="G293" s="121"/>
      <c r="H293" s="120"/>
      <c r="I293" s="20">
        <f>ноя.26!I293+дек.26!F293-дек.26!E293</f>
        <v>0</v>
      </c>
    </row>
    <row r="294" spans="1:9" x14ac:dyDescent="0.25">
      <c r="A294" s="23"/>
      <c r="B294" s="127">
        <f>B293+1</f>
        <v>291</v>
      </c>
      <c r="C294" s="67"/>
      <c r="D294" s="15"/>
      <c r="E294" s="20"/>
      <c r="F294" s="20"/>
      <c r="G294" s="121"/>
      <c r="H294" s="120"/>
      <c r="I294" s="20">
        <f>ноя.26!I294+дек.26!F294-дек.26!E294</f>
        <v>0</v>
      </c>
    </row>
    <row r="295" spans="1:9" x14ac:dyDescent="0.25">
      <c r="A295" s="19"/>
      <c r="B295" s="127">
        <v>292</v>
      </c>
      <c r="C295" s="67"/>
      <c r="D295" s="15"/>
      <c r="E295" s="20"/>
      <c r="F295" s="20"/>
      <c r="G295" s="121"/>
      <c r="H295" s="120"/>
      <c r="I295" s="20">
        <f>ноя.26!I295+дек.26!F295-дек.26!E295</f>
        <v>-1350</v>
      </c>
    </row>
    <row r="296" spans="1:9" x14ac:dyDescent="0.25">
      <c r="A296" s="19"/>
      <c r="B296" s="127">
        <f>B295+1</f>
        <v>293</v>
      </c>
      <c r="C296" s="67"/>
      <c r="D296" s="15"/>
      <c r="E296" s="20"/>
      <c r="F296" s="20"/>
      <c r="G296" s="121"/>
      <c r="H296" s="120"/>
      <c r="I296" s="20">
        <f>ноя.26!I296+дек.26!F296-дек.26!E296</f>
        <v>-18900</v>
      </c>
    </row>
    <row r="297" spans="1:9" x14ac:dyDescent="0.25">
      <c r="A297" s="19"/>
      <c r="B297" s="127">
        <f t="shared" ref="B297:B352" si="5">B296+1</f>
        <v>294</v>
      </c>
      <c r="C297" s="67"/>
      <c r="D297" s="15"/>
      <c r="E297" s="20"/>
      <c r="F297" s="20"/>
      <c r="G297" s="121"/>
      <c r="H297" s="120"/>
      <c r="I297" s="20">
        <f>ноя.26!I297+дек.26!F297-дек.26!E297</f>
        <v>2700</v>
      </c>
    </row>
    <row r="298" spans="1:9" x14ac:dyDescent="0.25">
      <c r="A298" s="19"/>
      <c r="B298" s="127">
        <f t="shared" si="5"/>
        <v>295</v>
      </c>
      <c r="C298" s="67"/>
      <c r="D298" s="15"/>
      <c r="E298" s="20"/>
      <c r="F298" s="20"/>
      <c r="G298" s="121"/>
      <c r="H298" s="120"/>
      <c r="I298" s="20">
        <f>ноя.26!I298+дек.26!F298-дек.26!E298</f>
        <v>-18900</v>
      </c>
    </row>
    <row r="299" spans="1:9" x14ac:dyDescent="0.25">
      <c r="A299" s="19"/>
      <c r="B299" s="127">
        <f t="shared" si="5"/>
        <v>296</v>
      </c>
      <c r="C299" s="67"/>
      <c r="D299" s="15"/>
      <c r="E299" s="20"/>
      <c r="F299" s="20"/>
      <c r="G299" s="121"/>
      <c r="H299" s="120"/>
      <c r="I299" s="20">
        <f>ноя.26!I299+дек.26!F299-дек.26!E299</f>
        <v>0</v>
      </c>
    </row>
    <row r="300" spans="1:9" x14ac:dyDescent="0.25">
      <c r="A300" s="19"/>
      <c r="B300" s="127">
        <f t="shared" si="5"/>
        <v>297</v>
      </c>
      <c r="C300" s="67"/>
      <c r="D300" s="15"/>
      <c r="E300" s="20"/>
      <c r="F300" s="20"/>
      <c r="G300" s="121"/>
      <c r="H300" s="120"/>
      <c r="I300" s="20">
        <f>ноя.26!I300+дек.26!F300-дек.26!E300</f>
        <v>1350</v>
      </c>
    </row>
    <row r="301" spans="1:9" x14ac:dyDescent="0.25">
      <c r="A301" s="19"/>
      <c r="B301" s="127">
        <f t="shared" si="5"/>
        <v>298</v>
      </c>
      <c r="C301" s="67"/>
      <c r="D301" s="15"/>
      <c r="E301" s="20"/>
      <c r="F301" s="20"/>
      <c r="G301" s="121"/>
      <c r="H301" s="120"/>
      <c r="I301" s="20">
        <f>ноя.26!I301+дек.26!F301-дек.26!E301</f>
        <v>0</v>
      </c>
    </row>
    <row r="302" spans="1:9" x14ac:dyDescent="0.25">
      <c r="A302" s="19"/>
      <c r="B302" s="127">
        <f t="shared" si="5"/>
        <v>299</v>
      </c>
      <c r="C302" s="67"/>
      <c r="D302" s="15"/>
      <c r="E302" s="20"/>
      <c r="F302" s="20"/>
      <c r="G302" s="121"/>
      <c r="H302" s="120"/>
      <c r="I302" s="20">
        <f>ноя.26!I302+дек.26!F302-дек.26!E302</f>
        <v>0</v>
      </c>
    </row>
    <row r="303" spans="1:9" x14ac:dyDescent="0.25">
      <c r="A303" s="19"/>
      <c r="B303" s="127">
        <f t="shared" si="5"/>
        <v>300</v>
      </c>
      <c r="C303" s="67"/>
      <c r="D303" s="15"/>
      <c r="E303" s="20"/>
      <c r="F303" s="20"/>
      <c r="G303" s="121"/>
      <c r="H303" s="120"/>
      <c r="I303" s="20">
        <f>ноя.26!I303+дек.26!F303-дек.26!E303</f>
        <v>-17550</v>
      </c>
    </row>
    <row r="304" spans="1:9" x14ac:dyDescent="0.25">
      <c r="A304" s="19"/>
      <c r="B304" s="127">
        <f t="shared" si="5"/>
        <v>301</v>
      </c>
      <c r="C304" s="67"/>
      <c r="D304" s="15"/>
      <c r="E304" s="20"/>
      <c r="F304" s="20"/>
      <c r="G304" s="121"/>
      <c r="H304" s="120"/>
      <c r="I304" s="20">
        <f>ноя.26!I304+дек.26!F304-дек.26!E304</f>
        <v>-2700</v>
      </c>
    </row>
    <row r="305" spans="1:9" x14ac:dyDescent="0.25">
      <c r="A305" s="19"/>
      <c r="B305" s="127">
        <f t="shared" si="5"/>
        <v>302</v>
      </c>
      <c r="C305" s="67"/>
      <c r="D305" s="15"/>
      <c r="E305" s="20"/>
      <c r="F305" s="20"/>
      <c r="G305" s="121"/>
      <c r="H305" s="120"/>
      <c r="I305" s="20">
        <f>ноя.26!I305+дек.26!F305-дек.26!E305</f>
        <v>-2700</v>
      </c>
    </row>
    <row r="306" spans="1:9" x14ac:dyDescent="0.25">
      <c r="A306" s="19"/>
      <c r="B306" s="127">
        <f t="shared" si="5"/>
        <v>303</v>
      </c>
      <c r="C306" s="67"/>
      <c r="D306" s="15"/>
      <c r="E306" s="20"/>
      <c r="F306" s="20"/>
      <c r="G306" s="121"/>
      <c r="H306" s="120"/>
      <c r="I306" s="20">
        <f>ноя.26!I306+дек.26!F306-дек.26!E306</f>
        <v>-2700</v>
      </c>
    </row>
    <row r="307" spans="1:9" x14ac:dyDescent="0.25">
      <c r="A307" s="19"/>
      <c r="B307" s="127">
        <f t="shared" si="5"/>
        <v>304</v>
      </c>
      <c r="C307" s="67"/>
      <c r="D307" s="15"/>
      <c r="E307" s="20"/>
      <c r="F307" s="20"/>
      <c r="G307" s="121"/>
      <c r="H307" s="120"/>
      <c r="I307" s="20">
        <f>ноя.26!I307+дек.26!F307-дек.26!E307</f>
        <v>-18900</v>
      </c>
    </row>
    <row r="308" spans="1:9" x14ac:dyDescent="0.25">
      <c r="A308" s="19"/>
      <c r="B308" s="127">
        <f t="shared" si="5"/>
        <v>305</v>
      </c>
      <c r="C308" s="67"/>
      <c r="D308" s="15"/>
      <c r="E308" s="20"/>
      <c r="F308" s="20"/>
      <c r="G308" s="121"/>
      <c r="H308" s="120"/>
      <c r="I308" s="20">
        <f>ноя.26!I308+дек.26!F308-дек.26!E308</f>
        <v>-1350</v>
      </c>
    </row>
    <row r="309" spans="1:9" x14ac:dyDescent="0.25">
      <c r="A309" s="19"/>
      <c r="B309" s="127">
        <f t="shared" si="5"/>
        <v>306</v>
      </c>
      <c r="C309" s="67"/>
      <c r="D309" s="15"/>
      <c r="E309" s="20"/>
      <c r="F309" s="20"/>
      <c r="G309" s="121"/>
      <c r="H309" s="120"/>
      <c r="I309" s="20">
        <f>ноя.26!I309+дек.26!F309-дек.26!E309</f>
        <v>-6750</v>
      </c>
    </row>
    <row r="310" spans="1:9" x14ac:dyDescent="0.25">
      <c r="A310" s="19"/>
      <c r="B310" s="127">
        <f t="shared" si="5"/>
        <v>307</v>
      </c>
      <c r="C310" s="67"/>
      <c r="D310" s="15"/>
      <c r="E310" s="20"/>
      <c r="F310" s="20"/>
      <c r="G310" s="121"/>
      <c r="H310" s="120"/>
      <c r="I310" s="20">
        <f>ноя.26!I310+дек.26!F310-дек.26!E310</f>
        <v>-18900</v>
      </c>
    </row>
    <row r="311" spans="1:9" x14ac:dyDescent="0.25">
      <c r="A311" s="19"/>
      <c r="B311" s="127">
        <f t="shared" si="5"/>
        <v>308</v>
      </c>
      <c r="C311" s="67"/>
      <c r="D311" s="15"/>
      <c r="E311" s="20"/>
      <c r="F311" s="20"/>
      <c r="G311" s="121"/>
      <c r="H311" s="120"/>
      <c r="I311" s="20">
        <f>ноя.26!I311+дек.26!F311-дек.26!E311</f>
        <v>-1350</v>
      </c>
    </row>
    <row r="312" spans="1:9" x14ac:dyDescent="0.25">
      <c r="A312" s="19"/>
      <c r="B312" s="127">
        <f t="shared" si="5"/>
        <v>309</v>
      </c>
      <c r="C312" s="67"/>
      <c r="D312" s="15"/>
      <c r="E312" s="20"/>
      <c r="F312" s="20"/>
      <c r="G312" s="121"/>
      <c r="H312" s="120"/>
      <c r="I312" s="20">
        <f>ноя.26!I312+дек.26!F312-дек.26!E312</f>
        <v>-18900</v>
      </c>
    </row>
    <row r="313" spans="1:9" x14ac:dyDescent="0.25">
      <c r="A313" s="19"/>
      <c r="B313" s="127">
        <f t="shared" si="5"/>
        <v>310</v>
      </c>
      <c r="C313" s="168" t="s">
        <v>933</v>
      </c>
      <c r="D313" s="15"/>
      <c r="E313" s="20"/>
      <c r="F313" s="20"/>
      <c r="G313" s="121"/>
      <c r="H313" s="120"/>
      <c r="I313" s="20">
        <f>ноя.26!I313+дек.26!F313-дек.26!E313</f>
        <v>-1350</v>
      </c>
    </row>
    <row r="314" spans="1:9" x14ac:dyDescent="0.25">
      <c r="A314" s="19"/>
      <c r="B314" s="127">
        <f t="shared" si="5"/>
        <v>311</v>
      </c>
      <c r="C314" s="169"/>
      <c r="D314" s="15"/>
      <c r="E314" s="20"/>
      <c r="F314" s="20"/>
      <c r="G314" s="121"/>
      <c r="H314" s="120"/>
      <c r="I314" s="20">
        <f>ноя.26!I314+дек.26!F314-дек.26!E314</f>
        <v>0</v>
      </c>
    </row>
    <row r="315" spans="1:9" x14ac:dyDescent="0.25">
      <c r="A315" s="19"/>
      <c r="B315" s="127">
        <f t="shared" si="5"/>
        <v>312</v>
      </c>
      <c r="C315" s="67"/>
      <c r="D315" s="15"/>
      <c r="E315" s="20"/>
      <c r="F315" s="20"/>
      <c r="G315" s="121"/>
      <c r="H315" s="120"/>
      <c r="I315" s="20">
        <f>ноя.26!I315+дек.26!F315-дек.26!E315</f>
        <v>-18900</v>
      </c>
    </row>
    <row r="316" spans="1:9" x14ac:dyDescent="0.25">
      <c r="A316" s="19"/>
      <c r="B316" s="127">
        <f t="shared" si="5"/>
        <v>313</v>
      </c>
      <c r="C316" s="67"/>
      <c r="D316" s="15"/>
      <c r="E316" s="20"/>
      <c r="F316" s="20"/>
      <c r="G316" s="121"/>
      <c r="H316" s="120"/>
      <c r="I316" s="20">
        <f>ноя.26!I316+дек.26!F316-дек.26!E316</f>
        <v>-9450</v>
      </c>
    </row>
    <row r="317" spans="1:9" x14ac:dyDescent="0.25">
      <c r="A317" s="19"/>
      <c r="B317" s="127">
        <f t="shared" si="5"/>
        <v>314</v>
      </c>
      <c r="C317" s="67"/>
      <c r="D317" s="15"/>
      <c r="E317" s="20"/>
      <c r="F317" s="20"/>
      <c r="G317" s="121"/>
      <c r="H317" s="120"/>
      <c r="I317" s="20">
        <f>ноя.26!I317+дек.26!F317-дек.26!E317</f>
        <v>0</v>
      </c>
    </row>
    <row r="318" spans="1:9" x14ac:dyDescent="0.25">
      <c r="A318" s="19"/>
      <c r="B318" s="127">
        <f t="shared" si="5"/>
        <v>315</v>
      </c>
      <c r="C318" s="67"/>
      <c r="D318" s="15"/>
      <c r="E318" s="20"/>
      <c r="F318" s="20"/>
      <c r="G318" s="121"/>
      <c r="H318" s="120"/>
      <c r="I318" s="20">
        <f>ноя.26!I318+дек.26!F318-дек.26!E318</f>
        <v>0</v>
      </c>
    </row>
    <row r="319" spans="1:9" x14ac:dyDescent="0.25">
      <c r="A319" s="19"/>
      <c r="B319" s="127">
        <f t="shared" si="5"/>
        <v>316</v>
      </c>
      <c r="C319" s="67"/>
      <c r="D319" s="15"/>
      <c r="E319" s="20"/>
      <c r="F319" s="20"/>
      <c r="G319" s="121"/>
      <c r="H319" s="120"/>
      <c r="I319" s="20">
        <f>ноя.26!I319+дек.26!F319-дек.26!E319</f>
        <v>-4050</v>
      </c>
    </row>
    <row r="320" spans="1:9" x14ac:dyDescent="0.25">
      <c r="A320" s="19"/>
      <c r="B320" s="127">
        <f t="shared" si="5"/>
        <v>317</v>
      </c>
      <c r="C320" s="35"/>
      <c r="D320" s="15"/>
      <c r="E320" s="20"/>
      <c r="F320" s="20"/>
      <c r="G320" s="121"/>
      <c r="H320" s="120"/>
      <c r="I320" s="20">
        <f>ноя.26!I320+дек.26!F320-дек.26!E320</f>
        <v>-2700</v>
      </c>
    </row>
    <row r="321" spans="1:9" x14ac:dyDescent="0.25">
      <c r="A321" s="19"/>
      <c r="B321" s="127">
        <f t="shared" si="5"/>
        <v>318</v>
      </c>
      <c r="C321" s="67"/>
      <c r="D321" s="15"/>
      <c r="E321" s="20"/>
      <c r="F321" s="20"/>
      <c r="G321" s="121"/>
      <c r="H321" s="120"/>
      <c r="I321" s="20">
        <f>ноя.26!I321+дек.26!F321-дек.26!E321</f>
        <v>-6900</v>
      </c>
    </row>
    <row r="322" spans="1:9" x14ac:dyDescent="0.25">
      <c r="A322" s="19"/>
      <c r="B322" s="127">
        <f t="shared" si="5"/>
        <v>319</v>
      </c>
      <c r="C322" s="67"/>
      <c r="D322" s="15"/>
      <c r="E322" s="20"/>
      <c r="F322" s="20"/>
      <c r="G322" s="121"/>
      <c r="H322" s="120"/>
      <c r="I322" s="20">
        <f>ноя.26!I322+дек.26!F322-дек.26!E322</f>
        <v>0</v>
      </c>
    </row>
    <row r="323" spans="1:9" x14ac:dyDescent="0.25">
      <c r="A323" s="19"/>
      <c r="B323" s="127">
        <f t="shared" si="5"/>
        <v>320</v>
      </c>
      <c r="C323" s="67"/>
      <c r="D323" s="15"/>
      <c r="E323" s="20"/>
      <c r="F323" s="20"/>
      <c r="G323" s="121"/>
      <c r="H323" s="120"/>
      <c r="I323" s="20">
        <f>ноя.26!I323+дек.26!F323-дек.26!E323</f>
        <v>-18900</v>
      </c>
    </row>
    <row r="324" spans="1:9" x14ac:dyDescent="0.25">
      <c r="A324" s="19"/>
      <c r="B324" s="127">
        <f t="shared" si="5"/>
        <v>321</v>
      </c>
      <c r="C324" s="67"/>
      <c r="D324" s="15"/>
      <c r="E324" s="20"/>
      <c r="F324" s="20"/>
      <c r="G324" s="121"/>
      <c r="H324" s="120"/>
      <c r="I324" s="20">
        <f>ноя.26!I324+дек.26!F324-дек.26!E324</f>
        <v>39150</v>
      </c>
    </row>
    <row r="325" spans="1:9" x14ac:dyDescent="0.25">
      <c r="A325" s="19"/>
      <c r="B325" s="127">
        <f t="shared" si="5"/>
        <v>322</v>
      </c>
      <c r="C325" s="67"/>
      <c r="D325" s="15"/>
      <c r="E325" s="20"/>
      <c r="F325" s="20"/>
      <c r="G325" s="121"/>
      <c r="H325" s="120"/>
      <c r="I325" s="20">
        <f>ноя.26!I325+дек.26!F325-дек.26!E325</f>
        <v>-6900</v>
      </c>
    </row>
    <row r="326" spans="1:9" x14ac:dyDescent="0.25">
      <c r="A326" s="19"/>
      <c r="B326" s="127">
        <f t="shared" si="5"/>
        <v>323</v>
      </c>
      <c r="C326" s="67"/>
      <c r="D326" s="15"/>
      <c r="E326" s="20"/>
      <c r="F326" s="20"/>
      <c r="G326" s="121"/>
      <c r="H326" s="120"/>
      <c r="I326" s="20">
        <f>ноя.26!I326+дек.26!F326-дек.26!E326</f>
        <v>-2700</v>
      </c>
    </row>
    <row r="327" spans="1:9" x14ac:dyDescent="0.25">
      <c r="A327" s="19"/>
      <c r="B327" s="127">
        <f t="shared" si="5"/>
        <v>324</v>
      </c>
      <c r="C327" s="67"/>
      <c r="D327" s="15"/>
      <c r="E327" s="20"/>
      <c r="F327" s="20"/>
      <c r="G327" s="121"/>
      <c r="H327" s="120"/>
      <c r="I327" s="20">
        <f>ноя.26!I327+дек.26!F327-дек.26!E327</f>
        <v>1100</v>
      </c>
    </row>
    <row r="328" spans="1:9" x14ac:dyDescent="0.25">
      <c r="A328" s="19"/>
      <c r="B328" s="127">
        <f t="shared" si="5"/>
        <v>325</v>
      </c>
      <c r="C328" s="67"/>
      <c r="D328" s="15"/>
      <c r="E328" s="20"/>
      <c r="F328" s="20"/>
      <c r="G328" s="121"/>
      <c r="H328" s="120"/>
      <c r="I328" s="20">
        <f>ноя.26!I328+дек.26!F328-дек.26!E328</f>
        <v>-18900</v>
      </c>
    </row>
    <row r="329" spans="1:9" x14ac:dyDescent="0.25">
      <c r="A329" s="19"/>
      <c r="B329" s="127">
        <f t="shared" si="5"/>
        <v>326</v>
      </c>
      <c r="C329" s="67"/>
      <c r="D329" s="15"/>
      <c r="E329" s="20"/>
      <c r="F329" s="20"/>
      <c r="G329" s="121"/>
      <c r="H329" s="120"/>
      <c r="I329" s="20">
        <f>ноя.26!I329+дек.26!F329-дек.26!E329</f>
        <v>-18900</v>
      </c>
    </row>
    <row r="330" spans="1:9" x14ac:dyDescent="0.25">
      <c r="A330" s="19"/>
      <c r="B330" s="127">
        <f t="shared" si="5"/>
        <v>327</v>
      </c>
      <c r="C330" s="67"/>
      <c r="D330" s="15"/>
      <c r="E330" s="20"/>
      <c r="F330" s="20"/>
      <c r="G330" s="121"/>
      <c r="H330" s="120"/>
      <c r="I330" s="20">
        <f>ноя.26!I330+дек.26!F330-дек.26!E330</f>
        <v>-2700</v>
      </c>
    </row>
    <row r="331" spans="1:9" x14ac:dyDescent="0.25">
      <c r="A331" s="19"/>
      <c r="B331" s="127">
        <f t="shared" si="5"/>
        <v>328</v>
      </c>
      <c r="C331" s="67"/>
      <c r="D331" s="15"/>
      <c r="E331" s="20"/>
      <c r="F331" s="20"/>
      <c r="G331" s="121"/>
      <c r="H331" s="120"/>
      <c r="I331" s="20">
        <f>ноя.26!I331+дек.26!F331-дек.26!E331</f>
        <v>1350</v>
      </c>
    </row>
    <row r="332" spans="1:9" x14ac:dyDescent="0.25">
      <c r="A332" s="19"/>
      <c r="B332" s="127">
        <f t="shared" si="5"/>
        <v>329</v>
      </c>
      <c r="C332" s="67"/>
      <c r="D332" s="15"/>
      <c r="E332" s="20"/>
      <c r="F332" s="20"/>
      <c r="G332" s="121"/>
      <c r="H332" s="120"/>
      <c r="I332" s="20">
        <f>ноя.26!I332+дек.26!F332-дек.26!E332</f>
        <v>-18900</v>
      </c>
    </row>
    <row r="333" spans="1:9" x14ac:dyDescent="0.25">
      <c r="A333" s="19"/>
      <c r="B333" s="127">
        <f t="shared" si="5"/>
        <v>330</v>
      </c>
      <c r="C333" s="67"/>
      <c r="D333" s="15"/>
      <c r="E333" s="20"/>
      <c r="F333" s="20"/>
      <c r="G333" s="121"/>
      <c r="H333" s="120"/>
      <c r="I333" s="20">
        <f>ноя.26!I333+дек.26!F333-дек.26!E333</f>
        <v>-2700</v>
      </c>
    </row>
    <row r="334" spans="1:9" x14ac:dyDescent="0.25">
      <c r="A334" s="19"/>
      <c r="B334" s="127">
        <f t="shared" si="5"/>
        <v>331</v>
      </c>
      <c r="C334" s="67"/>
      <c r="D334" s="15"/>
      <c r="E334" s="20"/>
      <c r="F334" s="20"/>
      <c r="G334" s="121"/>
      <c r="H334" s="120"/>
      <c r="I334" s="20">
        <f>ноя.26!I334+дек.26!F334-дек.26!E334</f>
        <v>1100</v>
      </c>
    </row>
    <row r="335" spans="1:9" x14ac:dyDescent="0.25">
      <c r="A335" s="19"/>
      <c r="B335" s="127">
        <f t="shared" si="5"/>
        <v>332</v>
      </c>
      <c r="C335" s="67"/>
      <c r="D335" s="15"/>
      <c r="E335" s="20"/>
      <c r="F335" s="20"/>
      <c r="G335" s="121"/>
      <c r="H335" s="120"/>
      <c r="I335" s="20">
        <f>ноя.26!I335+дек.26!F335-дек.26!E335</f>
        <v>1350</v>
      </c>
    </row>
    <row r="336" spans="1:9" x14ac:dyDescent="0.25">
      <c r="A336" s="19"/>
      <c r="B336" s="127">
        <f t="shared" si="5"/>
        <v>333</v>
      </c>
      <c r="C336" s="67"/>
      <c r="D336" s="15"/>
      <c r="E336" s="20"/>
      <c r="F336" s="20"/>
      <c r="G336" s="121"/>
      <c r="H336" s="120"/>
      <c r="I336" s="20">
        <f>ноя.26!I336+дек.26!F336-дек.26!E336</f>
        <v>-4050</v>
      </c>
    </row>
    <row r="337" spans="1:9" x14ac:dyDescent="0.25">
      <c r="A337" s="19"/>
      <c r="B337" s="127">
        <f t="shared" si="5"/>
        <v>334</v>
      </c>
      <c r="C337" s="67"/>
      <c r="D337" s="15"/>
      <c r="E337" s="20"/>
      <c r="F337" s="20"/>
      <c r="G337" s="121"/>
      <c r="H337" s="120"/>
      <c r="I337" s="20">
        <f>ноя.26!I337+дек.26!F337-дек.26!E337</f>
        <v>0</v>
      </c>
    </row>
    <row r="338" spans="1:9" x14ac:dyDescent="0.25">
      <c r="A338" s="19"/>
      <c r="B338" s="127">
        <f t="shared" si="5"/>
        <v>335</v>
      </c>
      <c r="C338" s="67"/>
      <c r="D338" s="15"/>
      <c r="E338" s="20"/>
      <c r="F338" s="20"/>
      <c r="G338" s="121"/>
      <c r="H338" s="120"/>
      <c r="I338" s="20">
        <f>ноя.26!I338+дек.26!F338-дек.26!E338</f>
        <v>-17400</v>
      </c>
    </row>
    <row r="339" spans="1:9" x14ac:dyDescent="0.25">
      <c r="A339" s="19"/>
      <c r="B339" s="127">
        <f t="shared" si="5"/>
        <v>336</v>
      </c>
      <c r="C339" s="67"/>
      <c r="D339" s="15"/>
      <c r="E339" s="20"/>
      <c r="F339" s="20"/>
      <c r="G339" s="121"/>
      <c r="H339" s="120"/>
      <c r="I339" s="20">
        <f>ноя.26!I339+дек.26!F339-дек.26!E339</f>
        <v>300</v>
      </c>
    </row>
    <row r="340" spans="1:9" x14ac:dyDescent="0.25">
      <c r="A340" s="19"/>
      <c r="B340" s="127">
        <f t="shared" si="5"/>
        <v>337</v>
      </c>
      <c r="C340" s="67"/>
      <c r="D340" s="15"/>
      <c r="E340" s="20"/>
      <c r="F340" s="20"/>
      <c r="G340" s="121"/>
      <c r="H340" s="120"/>
      <c r="I340" s="20">
        <f>ноя.26!I340+дек.26!F340-дек.26!E340</f>
        <v>-8100</v>
      </c>
    </row>
    <row r="341" spans="1:9" x14ac:dyDescent="0.25">
      <c r="A341" s="19"/>
      <c r="B341" s="127">
        <f t="shared" si="5"/>
        <v>338</v>
      </c>
      <c r="C341" s="67"/>
      <c r="D341" s="15"/>
      <c r="E341" s="20"/>
      <c r="F341" s="20"/>
      <c r="G341" s="121"/>
      <c r="H341" s="120"/>
      <c r="I341" s="20">
        <f>ноя.26!I341+дек.26!F341-дек.26!E341</f>
        <v>-2700</v>
      </c>
    </row>
    <row r="342" spans="1:9" x14ac:dyDescent="0.25">
      <c r="A342" s="19"/>
      <c r="B342" s="127">
        <f t="shared" si="5"/>
        <v>339</v>
      </c>
      <c r="C342" s="67"/>
      <c r="D342" s="15"/>
      <c r="E342" s="20"/>
      <c r="F342" s="20"/>
      <c r="G342" s="121"/>
      <c r="H342" s="120"/>
      <c r="I342" s="20">
        <f>ноя.26!I342+дек.26!F342-дек.26!E342</f>
        <v>-2700</v>
      </c>
    </row>
    <row r="343" spans="1:9" x14ac:dyDescent="0.25">
      <c r="A343" s="19"/>
      <c r="B343" s="127">
        <f t="shared" si="5"/>
        <v>340</v>
      </c>
      <c r="C343" s="67"/>
      <c r="D343" s="15"/>
      <c r="E343" s="20"/>
      <c r="F343" s="20"/>
      <c r="G343" s="121"/>
      <c r="H343" s="120"/>
      <c r="I343" s="20">
        <f>ноя.26!I343+дек.26!F343-дек.26!E343</f>
        <v>0</v>
      </c>
    </row>
    <row r="344" spans="1:9" x14ac:dyDescent="0.25">
      <c r="A344" s="19"/>
      <c r="B344" s="127">
        <f t="shared" si="5"/>
        <v>341</v>
      </c>
      <c r="C344" s="67"/>
      <c r="D344" s="15"/>
      <c r="E344" s="20"/>
      <c r="F344" s="20"/>
      <c r="G344" s="121"/>
      <c r="H344" s="120"/>
      <c r="I344" s="20">
        <f>ноя.26!I344+дек.26!F344-дек.26!E344</f>
        <v>-8100</v>
      </c>
    </row>
    <row r="345" spans="1:9" x14ac:dyDescent="0.25">
      <c r="A345" s="19"/>
      <c r="B345" s="127">
        <f t="shared" si="5"/>
        <v>342</v>
      </c>
      <c r="C345" s="67"/>
      <c r="D345" s="15"/>
      <c r="E345" s="20"/>
      <c r="F345" s="20"/>
      <c r="G345" s="121"/>
      <c r="H345" s="120"/>
      <c r="I345" s="20">
        <f>ноя.26!I345+дек.26!F345-дек.26!E345</f>
        <v>-4055</v>
      </c>
    </row>
    <row r="346" spans="1:9" x14ac:dyDescent="0.25">
      <c r="A346" s="19"/>
      <c r="B346" s="127">
        <f t="shared" si="5"/>
        <v>343</v>
      </c>
      <c r="C346" s="67"/>
      <c r="D346" s="15"/>
      <c r="E346" s="20"/>
      <c r="F346" s="20"/>
      <c r="G346" s="121"/>
      <c r="H346" s="120"/>
      <c r="I346" s="20">
        <f>ноя.26!I346+дек.26!F346-дек.26!E346</f>
        <v>-16250</v>
      </c>
    </row>
    <row r="347" spans="1:9" x14ac:dyDescent="0.25">
      <c r="A347" s="19"/>
      <c r="B347" s="127">
        <f t="shared" si="5"/>
        <v>344</v>
      </c>
      <c r="C347" s="67"/>
      <c r="D347" s="15"/>
      <c r="E347" s="20"/>
      <c r="F347" s="20"/>
      <c r="G347" s="121"/>
      <c r="H347" s="120"/>
      <c r="I347" s="20">
        <f>ноя.26!I347+дек.26!F347-дек.26!E347</f>
        <v>-5400</v>
      </c>
    </row>
    <row r="348" spans="1:9" x14ac:dyDescent="0.25">
      <c r="A348" s="19"/>
      <c r="B348" s="127">
        <f t="shared" si="5"/>
        <v>345</v>
      </c>
      <c r="C348" s="67"/>
      <c r="D348" s="15"/>
      <c r="E348" s="20"/>
      <c r="F348" s="20"/>
      <c r="G348" s="121"/>
      <c r="H348" s="120"/>
      <c r="I348" s="20">
        <f>ноя.26!I348+дек.26!F348-дек.26!E348</f>
        <v>-18900</v>
      </c>
    </row>
    <row r="349" spans="1:9" x14ac:dyDescent="0.25">
      <c r="A349" s="19"/>
      <c r="B349" s="127">
        <f t="shared" si="5"/>
        <v>346</v>
      </c>
      <c r="C349" s="67"/>
      <c r="D349" s="15"/>
      <c r="E349" s="20"/>
      <c r="F349" s="20"/>
      <c r="G349" s="121"/>
      <c r="H349" s="120"/>
      <c r="I349" s="20">
        <f>ноя.26!I349+дек.26!F349-дек.26!E349</f>
        <v>-8600</v>
      </c>
    </row>
    <row r="350" spans="1:9" x14ac:dyDescent="0.25">
      <c r="A350" s="19"/>
      <c r="B350" s="127">
        <f t="shared" si="5"/>
        <v>347</v>
      </c>
      <c r="C350" s="67"/>
      <c r="D350" s="15"/>
      <c r="E350" s="20"/>
      <c r="F350" s="20"/>
      <c r="G350" s="121"/>
      <c r="H350" s="120"/>
      <c r="I350" s="20">
        <f>ноя.26!I350+дек.26!F350-дек.26!E350</f>
        <v>-18900</v>
      </c>
    </row>
    <row r="351" spans="1:9" x14ac:dyDescent="0.25">
      <c r="A351" s="19"/>
      <c r="B351" s="127">
        <f t="shared" si="5"/>
        <v>348</v>
      </c>
      <c r="C351" s="67"/>
      <c r="D351" s="15"/>
      <c r="E351" s="20"/>
      <c r="F351" s="20"/>
      <c r="G351" s="121"/>
      <c r="H351" s="120"/>
      <c r="I351" s="20">
        <f>ноя.26!I351+дек.26!F351-дек.26!E351</f>
        <v>-1050</v>
      </c>
    </row>
    <row r="352" spans="1:9" x14ac:dyDescent="0.25">
      <c r="A352" s="19"/>
      <c r="B352" s="127">
        <f t="shared" si="5"/>
        <v>349</v>
      </c>
      <c r="C352" s="67"/>
      <c r="D352" s="15"/>
      <c r="E352" s="20"/>
      <c r="F352" s="20"/>
      <c r="G352" s="121"/>
      <c r="H352" s="120"/>
      <c r="I352" s="20">
        <f>ноя.26!I352+дек.26!F352-дек.26!E352</f>
        <v>-2700</v>
      </c>
    </row>
    <row r="353" spans="1:9" x14ac:dyDescent="0.25">
      <c r="A353" s="19"/>
      <c r="B353" s="127">
        <v>350</v>
      </c>
      <c r="C353" s="67"/>
      <c r="D353" s="15"/>
      <c r="E353" s="20"/>
      <c r="F353" s="20"/>
      <c r="G353" s="121"/>
      <c r="H353" s="120"/>
      <c r="I353" s="20">
        <f>ноя.26!I353+дек.26!F353-дек.26!E353</f>
        <v>-2700</v>
      </c>
    </row>
    <row r="354" spans="1:9" x14ac:dyDescent="0.25">
      <c r="A354" s="19"/>
      <c r="B354" s="127">
        <v>351</v>
      </c>
      <c r="C354" s="67"/>
      <c r="D354" s="15"/>
      <c r="E354" s="20"/>
      <c r="F354" s="20"/>
      <c r="G354" s="121"/>
      <c r="H354" s="120"/>
      <c r="I354" s="20">
        <f>ноя.26!I354+дек.26!F354-дек.26!E354</f>
        <v>0</v>
      </c>
    </row>
    <row r="355" spans="1:9" x14ac:dyDescent="0.25">
      <c r="I355" s="1"/>
    </row>
    <row r="356" spans="1:9" x14ac:dyDescent="0.25"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C366"/>
      <c r="I366" s="1"/>
    </row>
    <row r="367" spans="1:9" x14ac:dyDescent="0.25">
      <c r="C367"/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</sheetData>
  <mergeCells count="3">
    <mergeCell ref="C3:I4"/>
    <mergeCell ref="C159:C160"/>
    <mergeCell ref="C313:C314"/>
  </mergeCells>
  <conditionalFormatting sqref="I1:I54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tabColor theme="4" tint="0.39997558519241921"/>
  </sheetPr>
  <dimension ref="A3:J355"/>
  <sheetViews>
    <sheetView topLeftCell="A43" workbookViewId="0">
      <selection activeCell="F168" sqref="F168"/>
    </sheetView>
  </sheetViews>
  <sheetFormatPr defaultColWidth="9.140625" defaultRowHeight="15" x14ac:dyDescent="0.25"/>
  <cols>
    <col min="1" max="1" width="12" style="58" bestFit="1" customWidth="1"/>
    <col min="2" max="2" width="10.7109375" style="58" bestFit="1" customWidth="1"/>
    <col min="3" max="3" width="21.5703125" style="66" customWidth="1"/>
    <col min="4" max="4" width="6.85546875" style="58" customWidth="1"/>
    <col min="5" max="5" width="13.5703125" style="58" customWidth="1"/>
    <col min="6" max="6" width="14" style="95" customWidth="1"/>
    <col min="7" max="7" width="12" style="96" customWidth="1"/>
    <col min="8" max="8" width="9.85546875" style="58" customWidth="1"/>
    <col min="9" max="9" width="19.42578125" style="97" bestFit="1" customWidth="1"/>
    <col min="10" max="16384" width="9.140625" style="58"/>
  </cols>
  <sheetData>
    <row r="3" spans="1:9" x14ac:dyDescent="0.25">
      <c r="A3" s="82" t="s">
        <v>3</v>
      </c>
      <c r="B3" s="15" t="s">
        <v>4</v>
      </c>
      <c r="C3" s="155">
        <v>45689</v>
      </c>
      <c r="D3" s="156"/>
      <c r="E3" s="156"/>
      <c r="F3" s="156"/>
      <c r="G3" s="157"/>
      <c r="H3" s="156"/>
      <c r="I3" s="158"/>
    </row>
    <row r="4" spans="1:9" x14ac:dyDescent="0.25">
      <c r="A4" s="83" t="s">
        <v>5</v>
      </c>
      <c r="B4" s="84" t="s">
        <v>6</v>
      </c>
      <c r="C4" s="159"/>
      <c r="D4" s="160"/>
      <c r="E4" s="160"/>
      <c r="F4" s="160"/>
      <c r="G4" s="161"/>
      <c r="H4" s="160"/>
      <c r="I4" s="162"/>
    </row>
    <row r="5" spans="1:9" ht="30" x14ac:dyDescent="0.25">
      <c r="A5" s="85"/>
      <c r="B5" s="15" t="s">
        <v>8</v>
      </c>
      <c r="C5" s="67" t="s">
        <v>9</v>
      </c>
      <c r="D5" s="15" t="s">
        <v>54</v>
      </c>
      <c r="E5" s="15" t="s">
        <v>55</v>
      </c>
      <c r="F5" s="86" t="s">
        <v>12</v>
      </c>
      <c r="G5" s="87" t="s">
        <v>56</v>
      </c>
      <c r="H5" s="15" t="s">
        <v>57</v>
      </c>
      <c r="I5" s="88" t="s">
        <v>58</v>
      </c>
    </row>
    <row r="6" spans="1:9" x14ac:dyDescent="0.25">
      <c r="A6" s="89"/>
      <c r="B6" s="127">
        <v>1</v>
      </c>
      <c r="C6" s="102"/>
      <c r="D6" s="15"/>
      <c r="E6" s="20">
        <v>1350</v>
      </c>
      <c r="F6" s="91"/>
      <c r="G6" s="87"/>
      <c r="H6" s="92"/>
      <c r="I6" s="90">
        <f>ЯНВ.25!I6+F6-E6</f>
        <v>-2700</v>
      </c>
    </row>
    <row r="7" spans="1:9" x14ac:dyDescent="0.25">
      <c r="A7" s="89"/>
      <c r="B7" s="127">
        <v>2</v>
      </c>
      <c r="C7" s="60"/>
      <c r="D7" s="15"/>
      <c r="E7" s="20">
        <v>1350</v>
      </c>
      <c r="F7" s="91"/>
      <c r="G7" s="87"/>
      <c r="H7" s="92"/>
      <c r="I7" s="90">
        <f>ЯНВ.25!I7+F7-E7</f>
        <v>-2700</v>
      </c>
    </row>
    <row r="8" spans="1:9" x14ac:dyDescent="0.25">
      <c r="A8" s="89"/>
      <c r="B8" s="127">
        <v>3</v>
      </c>
      <c r="C8" s="60"/>
      <c r="D8" s="15"/>
      <c r="E8" s="20">
        <v>1350</v>
      </c>
      <c r="F8" s="91">
        <v>1350</v>
      </c>
      <c r="G8" s="87" t="s">
        <v>150</v>
      </c>
      <c r="H8" s="92">
        <v>45705</v>
      </c>
      <c r="I8" s="90">
        <f>ЯНВ.25!I8+F8-E8</f>
        <v>0</v>
      </c>
    </row>
    <row r="9" spans="1:9" x14ac:dyDescent="0.25">
      <c r="A9" s="89"/>
      <c r="B9" s="127">
        <v>4</v>
      </c>
      <c r="C9" s="41"/>
      <c r="D9" s="15"/>
      <c r="E9" s="20">
        <v>1350</v>
      </c>
      <c r="F9" s="91"/>
      <c r="G9" s="87"/>
      <c r="H9" s="92"/>
      <c r="I9" s="90">
        <f>ЯНВ.25!I9+F9-E9</f>
        <v>-2700</v>
      </c>
    </row>
    <row r="10" spans="1:9" x14ac:dyDescent="0.25">
      <c r="A10" s="89"/>
      <c r="B10" s="127">
        <v>5</v>
      </c>
      <c r="C10" s="35"/>
      <c r="D10" s="15"/>
      <c r="E10" s="20">
        <v>1350</v>
      </c>
      <c r="F10" s="91"/>
      <c r="G10" s="87"/>
      <c r="H10" s="92"/>
      <c r="I10" s="90">
        <f>ЯНВ.25!I10+F10-E10</f>
        <v>-1350</v>
      </c>
    </row>
    <row r="11" spans="1:9" x14ac:dyDescent="0.25">
      <c r="A11" s="89"/>
      <c r="B11" s="127">
        <v>6</v>
      </c>
      <c r="C11" s="35"/>
      <c r="D11" s="15"/>
      <c r="E11" s="20">
        <v>1350</v>
      </c>
      <c r="F11" s="91"/>
      <c r="G11" s="87"/>
      <c r="H11" s="92"/>
      <c r="I11" s="90">
        <f>ЯНВ.25!I11+F11-E11</f>
        <v>-2700</v>
      </c>
    </row>
    <row r="12" spans="1:9" x14ac:dyDescent="0.25">
      <c r="A12" s="89"/>
      <c r="B12" s="127">
        <v>7</v>
      </c>
      <c r="C12" s="35"/>
      <c r="D12" s="15"/>
      <c r="E12" s="20">
        <v>1350</v>
      </c>
      <c r="F12" s="91">
        <v>3000</v>
      </c>
      <c r="G12" s="87" t="s">
        <v>151</v>
      </c>
      <c r="H12" s="92">
        <v>45705</v>
      </c>
      <c r="I12" s="90">
        <f>ЯНВ.25!I12+F12-E12</f>
        <v>300</v>
      </c>
    </row>
    <row r="13" spans="1:9" x14ac:dyDescent="0.25">
      <c r="A13" s="89"/>
      <c r="B13" s="127">
        <v>8</v>
      </c>
      <c r="C13" s="35"/>
      <c r="D13" s="15"/>
      <c r="E13" s="20">
        <v>1350</v>
      </c>
      <c r="F13" s="91"/>
      <c r="G13" s="87"/>
      <c r="H13" s="92"/>
      <c r="I13" s="90">
        <f>ЯНВ.25!I13+F13-E13</f>
        <v>-1350</v>
      </c>
    </row>
    <row r="14" spans="1:9" x14ac:dyDescent="0.25">
      <c r="A14" s="85"/>
      <c r="B14" s="127" t="s">
        <v>17</v>
      </c>
      <c r="C14" s="35"/>
      <c r="D14" s="15"/>
      <c r="E14" s="20">
        <v>4050</v>
      </c>
      <c r="F14" s="91"/>
      <c r="G14" s="87"/>
      <c r="H14" s="92"/>
      <c r="I14" s="90">
        <f>ЯНВ.25!I14+F14-E14</f>
        <v>-8100</v>
      </c>
    </row>
    <row r="15" spans="1:9" x14ac:dyDescent="0.25">
      <c r="A15" s="85"/>
      <c r="B15" s="127">
        <v>11</v>
      </c>
      <c r="C15" s="41"/>
      <c r="D15" s="15"/>
      <c r="E15" s="20">
        <v>1350</v>
      </c>
      <c r="F15" s="91">
        <v>1350</v>
      </c>
      <c r="G15" s="87" t="s">
        <v>152</v>
      </c>
      <c r="H15" s="92">
        <v>45714</v>
      </c>
      <c r="I15" s="90">
        <f>ЯНВ.25!I15+F15-E15</f>
        <v>-1350</v>
      </c>
    </row>
    <row r="16" spans="1:9" x14ac:dyDescent="0.25">
      <c r="A16" s="89"/>
      <c r="B16" s="127">
        <v>12</v>
      </c>
      <c r="C16" s="35"/>
      <c r="D16" s="15"/>
      <c r="E16" s="20">
        <v>1350</v>
      </c>
      <c r="F16" s="91">
        <v>1350</v>
      </c>
      <c r="G16" s="87" t="s">
        <v>153</v>
      </c>
      <c r="H16" s="92">
        <v>45691</v>
      </c>
      <c r="I16" s="90">
        <f>ЯНВ.25!I16+F16-E16</f>
        <v>-1350</v>
      </c>
    </row>
    <row r="17" spans="1:9" x14ac:dyDescent="0.25">
      <c r="A17" s="85"/>
      <c r="B17" s="127">
        <v>13</v>
      </c>
      <c r="C17" s="35"/>
      <c r="D17" s="15"/>
      <c r="E17" s="20">
        <v>1350</v>
      </c>
      <c r="F17" s="91">
        <v>1350</v>
      </c>
      <c r="G17" s="87" t="s">
        <v>154</v>
      </c>
      <c r="H17" s="92">
        <v>45698</v>
      </c>
      <c r="I17" s="90">
        <f>ЯНВ.25!I17+F17-E17</f>
        <v>-1350</v>
      </c>
    </row>
    <row r="18" spans="1:9" x14ac:dyDescent="0.25">
      <c r="A18" s="85"/>
      <c r="B18" s="127">
        <v>14</v>
      </c>
      <c r="C18" s="60"/>
      <c r="D18" s="15"/>
      <c r="E18" s="20">
        <v>1350</v>
      </c>
      <c r="F18" s="91"/>
      <c r="G18" s="87"/>
      <c r="H18" s="92"/>
      <c r="I18" s="90">
        <f>ЯНВ.25!I18+F18-E18</f>
        <v>0</v>
      </c>
    </row>
    <row r="19" spans="1:9" x14ac:dyDescent="0.25">
      <c r="A19" s="85"/>
      <c r="B19" s="127" t="s">
        <v>18</v>
      </c>
      <c r="C19" s="60"/>
      <c r="D19" s="15"/>
      <c r="E19" s="20">
        <v>1350</v>
      </c>
      <c r="F19" s="91"/>
      <c r="G19" s="87"/>
      <c r="H19" s="92"/>
      <c r="I19" s="90">
        <f>ЯНВ.25!I19+F19-E19</f>
        <v>-2700</v>
      </c>
    </row>
    <row r="20" spans="1:9" x14ac:dyDescent="0.25">
      <c r="A20" s="85"/>
      <c r="B20" s="127">
        <v>17</v>
      </c>
      <c r="C20" s="35"/>
      <c r="D20" s="15"/>
      <c r="E20" s="20">
        <v>1350</v>
      </c>
      <c r="F20" s="91">
        <v>1350</v>
      </c>
      <c r="G20" s="87" t="s">
        <v>155</v>
      </c>
      <c r="H20" s="92">
        <v>45698</v>
      </c>
      <c r="I20" s="90">
        <f>ЯНВ.25!I20+F20-E20</f>
        <v>0</v>
      </c>
    </row>
    <row r="21" spans="1:9" x14ac:dyDescent="0.25">
      <c r="A21" s="85"/>
      <c r="B21" s="127">
        <v>18</v>
      </c>
      <c r="C21" s="118"/>
      <c r="D21" s="15"/>
      <c r="E21" s="20">
        <v>1350</v>
      </c>
      <c r="F21" s="91"/>
      <c r="G21" s="87"/>
      <c r="H21" s="92"/>
      <c r="I21" s="90">
        <f>ЯНВ.25!I21+F21-E21</f>
        <v>0</v>
      </c>
    </row>
    <row r="22" spans="1:9" x14ac:dyDescent="0.25">
      <c r="A22" s="89"/>
      <c r="B22" s="127">
        <v>19</v>
      </c>
      <c r="C22" s="103"/>
      <c r="D22" s="15"/>
      <c r="E22" s="20">
        <v>1350</v>
      </c>
      <c r="F22" s="91">
        <v>1350</v>
      </c>
      <c r="G22" s="87" t="s">
        <v>156</v>
      </c>
      <c r="H22" s="92">
        <v>45692</v>
      </c>
      <c r="I22" s="90">
        <f>ЯНВ.25!I22+F22-E22</f>
        <v>0</v>
      </c>
    </row>
    <row r="23" spans="1:9" x14ac:dyDescent="0.25">
      <c r="A23" s="85"/>
      <c r="B23" s="127">
        <v>20</v>
      </c>
      <c r="C23" s="104"/>
      <c r="D23" s="15"/>
      <c r="E23" s="20">
        <v>1350</v>
      </c>
      <c r="F23" s="91"/>
      <c r="G23" s="87"/>
      <c r="H23" s="92"/>
      <c r="I23" s="90">
        <f>ЯНВ.25!I23+F23-E23</f>
        <v>0</v>
      </c>
    </row>
    <row r="24" spans="1:9" x14ac:dyDescent="0.25">
      <c r="A24" s="85"/>
      <c r="B24" s="127">
        <v>21</v>
      </c>
      <c r="C24" s="35"/>
      <c r="D24" s="15"/>
      <c r="E24" s="20">
        <v>1350</v>
      </c>
      <c r="F24" s="91">
        <v>4050</v>
      </c>
      <c r="G24" s="87" t="s">
        <v>157</v>
      </c>
      <c r="H24" s="92">
        <v>45706</v>
      </c>
      <c r="I24" s="90">
        <f>ЯНВ.25!I24+F24-E24</f>
        <v>1350</v>
      </c>
    </row>
    <row r="25" spans="1:9" x14ac:dyDescent="0.25">
      <c r="A25" s="85"/>
      <c r="B25" s="127">
        <v>22</v>
      </c>
      <c r="C25" s="35"/>
      <c r="D25" s="15"/>
      <c r="E25" s="20">
        <v>1350</v>
      </c>
      <c r="F25" s="91">
        <v>8100</v>
      </c>
      <c r="G25" s="87" t="s">
        <v>158</v>
      </c>
      <c r="H25" s="92">
        <v>45691</v>
      </c>
      <c r="I25" s="90">
        <f>ЯНВ.25!I25+F25-E25</f>
        <v>5400</v>
      </c>
    </row>
    <row r="26" spans="1:9" x14ac:dyDescent="0.25">
      <c r="A26" s="85"/>
      <c r="B26" s="127" t="s">
        <v>19</v>
      </c>
      <c r="C26" s="60"/>
      <c r="D26" s="15"/>
      <c r="E26" s="20">
        <v>2700</v>
      </c>
      <c r="F26" s="91"/>
      <c r="G26" s="87"/>
      <c r="H26" s="92"/>
      <c r="I26" s="90">
        <f>ЯНВ.25!I26+F26-E26</f>
        <v>-5400</v>
      </c>
    </row>
    <row r="27" spans="1:9" x14ac:dyDescent="0.25">
      <c r="A27" s="89"/>
      <c r="B27" s="127">
        <v>25</v>
      </c>
      <c r="C27" s="35"/>
      <c r="D27" s="15"/>
      <c r="E27" s="20">
        <v>1350</v>
      </c>
      <c r="F27" s="91"/>
      <c r="G27" s="87"/>
      <c r="H27" s="92"/>
      <c r="I27" s="90">
        <f>ЯНВ.25!I27+F27-E27</f>
        <v>0</v>
      </c>
    </row>
    <row r="28" spans="1:9" x14ac:dyDescent="0.25">
      <c r="A28" s="85"/>
      <c r="B28" s="127">
        <v>26</v>
      </c>
      <c r="C28" s="35"/>
      <c r="D28" s="15"/>
      <c r="E28" s="20">
        <v>1350</v>
      </c>
      <c r="F28" s="91"/>
      <c r="G28" s="87"/>
      <c r="H28" s="92"/>
      <c r="I28" s="90">
        <f>ЯНВ.25!I28+F28-E28</f>
        <v>-2700</v>
      </c>
    </row>
    <row r="29" spans="1:9" x14ac:dyDescent="0.25">
      <c r="A29" s="85"/>
      <c r="B29" s="127">
        <v>27</v>
      </c>
      <c r="C29" s="35"/>
      <c r="D29" s="15"/>
      <c r="E29" s="20">
        <v>1350</v>
      </c>
      <c r="F29" s="91">
        <v>1350</v>
      </c>
      <c r="G29" s="87" t="s">
        <v>159</v>
      </c>
      <c r="H29" s="92">
        <v>45691</v>
      </c>
      <c r="I29" s="90">
        <f>ЯНВ.25!I29+F29-E29</f>
        <v>0</v>
      </c>
    </row>
    <row r="30" spans="1:9" x14ac:dyDescent="0.25">
      <c r="A30" s="85"/>
      <c r="B30" s="127">
        <v>28</v>
      </c>
      <c r="C30" s="35"/>
      <c r="D30" s="15"/>
      <c r="E30" s="20">
        <v>1350</v>
      </c>
      <c r="F30" s="91">
        <v>2700</v>
      </c>
      <c r="G30" s="87" t="s">
        <v>160</v>
      </c>
      <c r="H30" s="92" t="s">
        <v>161</v>
      </c>
      <c r="I30" s="90">
        <f>ЯНВ.25!I30+F30-E30</f>
        <v>2700</v>
      </c>
    </row>
    <row r="31" spans="1:9" x14ac:dyDescent="0.25">
      <c r="A31" s="85"/>
      <c r="B31" s="127">
        <v>29</v>
      </c>
      <c r="C31" s="60"/>
      <c r="D31" s="15"/>
      <c r="E31" s="20">
        <v>1350</v>
      </c>
      <c r="F31" s="91"/>
      <c r="G31" s="87"/>
      <c r="H31" s="92"/>
      <c r="I31" s="90">
        <f>ЯНВ.25!I31+F31-E31</f>
        <v>-2700</v>
      </c>
    </row>
    <row r="32" spans="1:9" x14ac:dyDescent="0.25">
      <c r="A32" s="89"/>
      <c r="B32" s="127" t="s">
        <v>20</v>
      </c>
      <c r="C32" s="35"/>
      <c r="D32" s="15"/>
      <c r="E32" s="20">
        <v>4050</v>
      </c>
      <c r="F32" s="91">
        <v>8100</v>
      </c>
      <c r="G32" s="87" t="s">
        <v>162</v>
      </c>
      <c r="H32" s="92">
        <v>45698</v>
      </c>
      <c r="I32" s="90">
        <f>ЯНВ.25!I32+F32-E32</f>
        <v>0</v>
      </c>
    </row>
    <row r="33" spans="1:9" x14ac:dyDescent="0.25">
      <c r="A33" s="89"/>
      <c r="B33" s="127">
        <v>32</v>
      </c>
      <c r="C33" s="35"/>
      <c r="D33" s="15"/>
      <c r="E33" s="20">
        <v>1350</v>
      </c>
      <c r="F33" s="91">
        <v>20500</v>
      </c>
      <c r="G33" s="87" t="s">
        <v>163</v>
      </c>
      <c r="H33" s="92">
        <v>45691</v>
      </c>
      <c r="I33" s="90">
        <f>ЯНВ.25!I33+F33-E33</f>
        <v>17800</v>
      </c>
    </row>
    <row r="34" spans="1:9" x14ac:dyDescent="0.25">
      <c r="A34" s="85"/>
      <c r="B34" s="127">
        <v>34</v>
      </c>
      <c r="C34" s="35"/>
      <c r="D34" s="15"/>
      <c r="E34" s="20">
        <v>1350</v>
      </c>
      <c r="F34" s="91">
        <v>4050</v>
      </c>
      <c r="G34" s="87" t="s">
        <v>148</v>
      </c>
      <c r="H34" s="92">
        <v>45698</v>
      </c>
      <c r="I34" s="90">
        <f>ЯНВ.25!I34+F34-E34</f>
        <v>1350</v>
      </c>
    </row>
    <row r="35" spans="1:9" x14ac:dyDescent="0.25">
      <c r="A35" s="85"/>
      <c r="B35" s="127">
        <v>35</v>
      </c>
      <c r="C35" s="35"/>
      <c r="D35" s="15"/>
      <c r="E35" s="20">
        <v>1350</v>
      </c>
      <c r="F35" s="91">
        <v>14850</v>
      </c>
      <c r="G35" s="87" t="s">
        <v>164</v>
      </c>
      <c r="H35" s="92">
        <v>45712</v>
      </c>
      <c r="I35" s="90">
        <f>ЯНВ.25!I35+F35-E35</f>
        <v>12150</v>
      </c>
    </row>
    <row r="36" spans="1:9" x14ac:dyDescent="0.25">
      <c r="A36" s="85"/>
      <c r="B36" s="127">
        <v>36</v>
      </c>
      <c r="C36" s="35"/>
      <c r="D36" s="15"/>
      <c r="E36" s="20">
        <v>1350</v>
      </c>
      <c r="F36" s="91"/>
      <c r="G36" s="87"/>
      <c r="H36" s="92"/>
      <c r="I36" s="90">
        <f>ЯНВ.25!I36+F36-E36</f>
        <v>-2700</v>
      </c>
    </row>
    <row r="37" spans="1:9" x14ac:dyDescent="0.25">
      <c r="A37" s="85"/>
      <c r="B37" s="127">
        <v>37</v>
      </c>
      <c r="C37" s="35"/>
      <c r="D37" s="15"/>
      <c r="E37" s="20">
        <v>1350</v>
      </c>
      <c r="F37" s="91"/>
      <c r="G37" s="87"/>
      <c r="H37" s="92"/>
      <c r="I37" s="90">
        <f>ЯНВ.25!I37+F37-E37</f>
        <v>-2700</v>
      </c>
    </row>
    <row r="38" spans="1:9" x14ac:dyDescent="0.25">
      <c r="A38" s="85"/>
      <c r="B38" s="127" t="s">
        <v>21</v>
      </c>
      <c r="C38" s="35"/>
      <c r="D38" s="15"/>
      <c r="E38" s="20">
        <v>500</v>
      </c>
      <c r="F38" s="91"/>
      <c r="G38" s="87"/>
      <c r="H38" s="92"/>
      <c r="I38" s="90">
        <f>ЯНВ.25!I38+F38-E38</f>
        <v>-1000</v>
      </c>
    </row>
    <row r="39" spans="1:9" x14ac:dyDescent="0.25">
      <c r="A39" s="93"/>
      <c r="B39" s="127">
        <v>38</v>
      </c>
      <c r="C39" s="35"/>
      <c r="D39" s="15"/>
      <c r="E39" s="20">
        <v>1350</v>
      </c>
      <c r="F39" s="91">
        <v>3000</v>
      </c>
      <c r="G39" s="87" t="s">
        <v>165</v>
      </c>
      <c r="H39" s="92" t="s">
        <v>166</v>
      </c>
      <c r="I39" s="90">
        <f>ЯНВ.25!I39+F39-E39</f>
        <v>300</v>
      </c>
    </row>
    <row r="40" spans="1:9" x14ac:dyDescent="0.25">
      <c r="A40" s="93"/>
      <c r="B40" s="127">
        <v>39</v>
      </c>
      <c r="C40" s="35"/>
      <c r="D40" s="15"/>
      <c r="E40" s="20">
        <v>1350</v>
      </c>
      <c r="F40" s="91">
        <v>1350</v>
      </c>
      <c r="G40" s="87" t="s">
        <v>167</v>
      </c>
      <c r="H40" s="92">
        <v>45708</v>
      </c>
      <c r="I40" s="90">
        <f>ЯНВ.25!I40+F40-E40</f>
        <v>0</v>
      </c>
    </row>
    <row r="41" spans="1:9" x14ac:dyDescent="0.25">
      <c r="A41" s="93"/>
      <c r="B41" s="127">
        <v>40</v>
      </c>
      <c r="C41" s="35"/>
      <c r="D41" s="15"/>
      <c r="E41" s="20">
        <v>1350</v>
      </c>
      <c r="F41" s="91">
        <v>4050</v>
      </c>
      <c r="G41" s="87" t="s">
        <v>168</v>
      </c>
      <c r="H41" s="92">
        <v>45698</v>
      </c>
      <c r="I41" s="90">
        <f>ЯНВ.25!I41+F41-E41</f>
        <v>1350</v>
      </c>
    </row>
    <row r="42" spans="1:9" x14ac:dyDescent="0.25">
      <c r="A42" s="93"/>
      <c r="B42" s="127">
        <v>41</v>
      </c>
      <c r="C42" s="35"/>
      <c r="D42" s="15"/>
      <c r="E42" s="20">
        <v>1350</v>
      </c>
      <c r="F42" s="91">
        <v>8100</v>
      </c>
      <c r="G42" s="87" t="s">
        <v>169</v>
      </c>
      <c r="H42" s="92">
        <v>45698</v>
      </c>
      <c r="I42" s="90">
        <f>ЯНВ.25!I42+F42-E42</f>
        <v>5400</v>
      </c>
    </row>
    <row r="43" spans="1:9" x14ac:dyDescent="0.25">
      <c r="A43" s="93"/>
      <c r="B43" s="127">
        <v>42</v>
      </c>
      <c r="C43" s="35"/>
      <c r="D43" s="15"/>
      <c r="E43" s="20">
        <v>1350</v>
      </c>
      <c r="F43" s="91">
        <v>2700</v>
      </c>
      <c r="G43" s="87" t="s">
        <v>170</v>
      </c>
      <c r="H43" s="92">
        <v>45712</v>
      </c>
      <c r="I43" s="90">
        <f>ЯНВ.25!I43+F43-E43</f>
        <v>0</v>
      </c>
    </row>
    <row r="44" spans="1:9" x14ac:dyDescent="0.25">
      <c r="A44" s="93"/>
      <c r="B44" s="127">
        <v>43</v>
      </c>
      <c r="C44" s="35"/>
      <c r="D44" s="15"/>
      <c r="E44" s="20">
        <v>1350</v>
      </c>
      <c r="F44" s="91">
        <v>1350</v>
      </c>
      <c r="G44" s="87" t="s">
        <v>171</v>
      </c>
      <c r="H44" s="92">
        <v>45706</v>
      </c>
      <c r="I44" s="90">
        <f>ЯНВ.25!I44+F44-E44</f>
        <v>0</v>
      </c>
    </row>
    <row r="45" spans="1:9" x14ac:dyDescent="0.25">
      <c r="A45" s="93"/>
      <c r="B45" s="127">
        <v>44</v>
      </c>
      <c r="C45" s="35"/>
      <c r="D45" s="15"/>
      <c r="E45" s="20"/>
      <c r="F45" s="91"/>
      <c r="G45" s="87"/>
      <c r="H45" s="92"/>
      <c r="I45" s="90">
        <f>ЯНВ.25!I45+F45-E45</f>
        <v>0</v>
      </c>
    </row>
    <row r="46" spans="1:9" x14ac:dyDescent="0.25">
      <c r="A46" s="93"/>
      <c r="B46" s="127">
        <v>45</v>
      </c>
      <c r="C46" s="35"/>
      <c r="D46" s="15"/>
      <c r="E46" s="20">
        <v>1350</v>
      </c>
      <c r="F46" s="91"/>
      <c r="G46" s="87"/>
      <c r="H46" s="92"/>
      <c r="I46" s="90">
        <f>ЯНВ.25!I46+F46-E46</f>
        <v>-2700</v>
      </c>
    </row>
    <row r="47" spans="1:9" x14ac:dyDescent="0.25">
      <c r="A47" s="93"/>
      <c r="B47" s="127">
        <v>46</v>
      </c>
      <c r="C47" s="35"/>
      <c r="D47" s="15"/>
      <c r="E47" s="20">
        <v>1350</v>
      </c>
      <c r="F47" s="91"/>
      <c r="G47" s="87"/>
      <c r="H47" s="92"/>
      <c r="I47" s="90">
        <f>ЯНВ.25!I47+F47-E47</f>
        <v>-2700</v>
      </c>
    </row>
    <row r="48" spans="1:9" x14ac:dyDescent="0.25">
      <c r="A48" s="93"/>
      <c r="B48" s="127">
        <v>47</v>
      </c>
      <c r="C48" s="35"/>
      <c r="D48" s="15"/>
      <c r="E48" s="20">
        <v>1350</v>
      </c>
      <c r="F48" s="91"/>
      <c r="G48" s="87"/>
      <c r="H48" s="92"/>
      <c r="I48" s="90">
        <f>ЯНВ.25!I48+F48-E48</f>
        <v>-1350</v>
      </c>
    </row>
    <row r="49" spans="1:9" x14ac:dyDescent="0.25">
      <c r="A49" s="93"/>
      <c r="B49" s="127">
        <v>48</v>
      </c>
      <c r="C49" s="35"/>
      <c r="D49" s="15"/>
      <c r="E49" s="20">
        <v>1350</v>
      </c>
      <c r="F49" s="91"/>
      <c r="G49" s="87"/>
      <c r="H49" s="92"/>
      <c r="I49" s="90">
        <f>ЯНВ.25!I49+F49-E49</f>
        <v>-2700</v>
      </c>
    </row>
    <row r="50" spans="1:9" x14ac:dyDescent="0.25">
      <c r="A50" s="85"/>
      <c r="B50" s="127">
        <v>49</v>
      </c>
      <c r="C50" s="35"/>
      <c r="D50" s="15"/>
      <c r="E50" s="20">
        <v>1350</v>
      </c>
      <c r="F50" s="91"/>
      <c r="G50" s="87"/>
      <c r="H50" s="92"/>
      <c r="I50" s="90">
        <f>ЯНВ.25!I50+F50-E50</f>
        <v>-1350</v>
      </c>
    </row>
    <row r="51" spans="1:9" x14ac:dyDescent="0.25">
      <c r="A51" s="85"/>
      <c r="B51" s="127" t="s">
        <v>22</v>
      </c>
      <c r="C51" s="35"/>
      <c r="D51" s="15"/>
      <c r="E51" s="20">
        <v>1350</v>
      </c>
      <c r="F51" s="91"/>
      <c r="G51" s="87"/>
      <c r="H51" s="92"/>
      <c r="I51" s="90">
        <f>ЯНВ.25!I51+F51-E51</f>
        <v>-2700</v>
      </c>
    </row>
    <row r="52" spans="1:9" x14ac:dyDescent="0.25">
      <c r="A52" s="85"/>
      <c r="B52" s="127">
        <v>50</v>
      </c>
      <c r="C52" s="41"/>
      <c r="D52" s="15"/>
      <c r="E52" s="20">
        <v>1350</v>
      </c>
      <c r="F52" s="91">
        <v>4050</v>
      </c>
      <c r="G52" s="87" t="s">
        <v>172</v>
      </c>
      <c r="H52" s="92">
        <v>45701</v>
      </c>
      <c r="I52" s="90">
        <f>ЯНВ.25!I52+F52-E52</f>
        <v>1350</v>
      </c>
    </row>
    <row r="53" spans="1:9" x14ac:dyDescent="0.25">
      <c r="A53" s="85"/>
      <c r="B53" s="127">
        <v>51</v>
      </c>
      <c r="C53" s="35"/>
      <c r="D53" s="15"/>
      <c r="E53" s="20">
        <v>1350</v>
      </c>
      <c r="F53" s="91"/>
      <c r="G53" s="87"/>
      <c r="H53" s="92"/>
      <c r="I53" s="90">
        <f>ЯНВ.25!I53+F53-E53</f>
        <v>-2700</v>
      </c>
    </row>
    <row r="54" spans="1:9" x14ac:dyDescent="0.25">
      <c r="A54" s="85"/>
      <c r="B54" s="127" t="s">
        <v>23</v>
      </c>
      <c r="C54" s="35"/>
      <c r="D54" s="15"/>
      <c r="E54" s="20">
        <v>1350</v>
      </c>
      <c r="F54" s="91"/>
      <c r="G54" s="87"/>
      <c r="H54" s="92"/>
      <c r="I54" s="90">
        <f>ЯНВ.25!I54+F54-E54</f>
        <v>-2700</v>
      </c>
    </row>
    <row r="55" spans="1:9" x14ac:dyDescent="0.25">
      <c r="A55" s="85"/>
      <c r="B55" s="127">
        <v>52</v>
      </c>
      <c r="C55" s="35"/>
      <c r="D55" s="15"/>
      <c r="E55" s="20">
        <v>1350</v>
      </c>
      <c r="F55" s="91"/>
      <c r="G55" s="87"/>
      <c r="H55" s="92"/>
      <c r="I55" s="90">
        <f>ЯНВ.25!I55+F55-E55</f>
        <v>-2700</v>
      </c>
    </row>
    <row r="56" spans="1:9" x14ac:dyDescent="0.25">
      <c r="A56" s="85"/>
      <c r="B56" s="127">
        <v>53</v>
      </c>
      <c r="C56" s="35"/>
      <c r="D56" s="15"/>
      <c r="E56" s="20">
        <v>1350</v>
      </c>
      <c r="F56" s="91"/>
      <c r="G56" s="87"/>
      <c r="H56" s="92"/>
      <c r="I56" s="90">
        <f>ЯНВ.25!I56+F56-E56</f>
        <v>-2700</v>
      </c>
    </row>
    <row r="57" spans="1:9" x14ac:dyDescent="0.25">
      <c r="A57" s="85"/>
      <c r="B57" s="127" t="s">
        <v>24</v>
      </c>
      <c r="C57" s="35"/>
      <c r="D57" s="15"/>
      <c r="E57" s="20">
        <v>1350</v>
      </c>
      <c r="F57" s="91">
        <v>1350</v>
      </c>
      <c r="G57" s="87" t="s">
        <v>173</v>
      </c>
      <c r="H57" s="92">
        <v>45691</v>
      </c>
      <c r="I57" s="90">
        <f>ЯНВ.25!I57+F57-E57</f>
        <v>0</v>
      </c>
    </row>
    <row r="58" spans="1:9" x14ac:dyDescent="0.25">
      <c r="A58" s="85"/>
      <c r="B58" s="127">
        <v>56</v>
      </c>
      <c r="C58" s="41"/>
      <c r="D58" s="15"/>
      <c r="E58" s="20">
        <v>1350</v>
      </c>
      <c r="F58" s="91">
        <v>1350</v>
      </c>
      <c r="G58" s="87" t="s">
        <v>174</v>
      </c>
      <c r="H58" s="92">
        <v>45707</v>
      </c>
      <c r="I58" s="90">
        <f>ЯНВ.25!I58+F58-E58</f>
        <v>0</v>
      </c>
    </row>
    <row r="59" spans="1:9" x14ac:dyDescent="0.25">
      <c r="A59" s="85"/>
      <c r="B59" s="127">
        <v>57</v>
      </c>
      <c r="C59" s="35"/>
      <c r="D59" s="15"/>
      <c r="E59" s="20">
        <v>1350</v>
      </c>
      <c r="F59" s="91">
        <v>4050</v>
      </c>
      <c r="G59" s="87" t="s">
        <v>175</v>
      </c>
      <c r="H59" s="92">
        <v>45707</v>
      </c>
      <c r="I59" s="90">
        <f>ЯНВ.25!I59+F59-E59</f>
        <v>1350</v>
      </c>
    </row>
    <row r="60" spans="1:9" x14ac:dyDescent="0.25">
      <c r="A60" s="93"/>
      <c r="B60" s="127">
        <v>58</v>
      </c>
      <c r="C60" s="35"/>
      <c r="D60" s="15"/>
      <c r="E60" s="20">
        <v>1350</v>
      </c>
      <c r="F60" s="91">
        <v>10000</v>
      </c>
      <c r="G60" s="87" t="s">
        <v>176</v>
      </c>
      <c r="H60" s="92">
        <v>45693</v>
      </c>
      <c r="I60" s="90">
        <f>ЯНВ.25!I60+F60-E60</f>
        <v>7300</v>
      </c>
    </row>
    <row r="61" spans="1:9" x14ac:dyDescent="0.25">
      <c r="A61" s="89"/>
      <c r="B61" s="127">
        <v>60</v>
      </c>
      <c r="C61" s="35"/>
      <c r="D61" s="15"/>
      <c r="E61" s="20">
        <v>1350</v>
      </c>
      <c r="F61" s="91">
        <v>1350</v>
      </c>
      <c r="G61" s="87" t="s">
        <v>177</v>
      </c>
      <c r="H61" s="92">
        <v>45700</v>
      </c>
      <c r="I61" s="90">
        <f>ЯНВ.25!I61+F61-E61</f>
        <v>-1350</v>
      </c>
    </row>
    <row r="62" spans="1:9" x14ac:dyDescent="0.25">
      <c r="A62" s="89"/>
      <c r="B62" s="127">
        <v>61</v>
      </c>
      <c r="C62" s="35"/>
      <c r="D62" s="15"/>
      <c r="E62" s="20">
        <v>1350</v>
      </c>
      <c r="F62" s="91"/>
      <c r="G62" s="87"/>
      <c r="H62" s="92"/>
      <c r="I62" s="90">
        <f>ЯНВ.25!I62+F62-E62</f>
        <v>-2700</v>
      </c>
    </row>
    <row r="63" spans="1:9" x14ac:dyDescent="0.25">
      <c r="A63" s="89"/>
      <c r="B63" s="127">
        <v>62</v>
      </c>
      <c r="C63" s="105"/>
      <c r="D63" s="15"/>
      <c r="E63" s="20">
        <v>1350</v>
      </c>
      <c r="F63" s="91"/>
      <c r="G63" s="87"/>
      <c r="H63" s="92"/>
      <c r="I63" s="90">
        <f>ЯНВ.25!I63+F63-E63</f>
        <v>-2700</v>
      </c>
    </row>
    <row r="64" spans="1:9" x14ac:dyDescent="0.25">
      <c r="A64" s="89"/>
      <c r="B64" s="127">
        <v>63</v>
      </c>
      <c r="C64" s="41"/>
      <c r="D64" s="15"/>
      <c r="E64" s="20">
        <v>1350</v>
      </c>
      <c r="F64" s="91">
        <v>2700</v>
      </c>
      <c r="G64" s="87" t="s">
        <v>178</v>
      </c>
      <c r="H64" s="92">
        <v>45693</v>
      </c>
      <c r="I64" s="90">
        <f>ЯНВ.25!I64+F64-E64</f>
        <v>0</v>
      </c>
    </row>
    <row r="65" spans="1:9" x14ac:dyDescent="0.25">
      <c r="A65" s="93"/>
      <c r="B65" s="127">
        <v>64</v>
      </c>
      <c r="C65" s="35"/>
      <c r="D65" s="15"/>
      <c r="E65" s="20">
        <v>1350</v>
      </c>
      <c r="F65" s="91">
        <v>10800</v>
      </c>
      <c r="G65" s="87" t="s">
        <v>179</v>
      </c>
      <c r="H65" s="92">
        <v>45704</v>
      </c>
      <c r="I65" s="90">
        <f>ЯНВ.25!I65+F65-E65</f>
        <v>8100</v>
      </c>
    </row>
    <row r="66" spans="1:9" x14ac:dyDescent="0.25">
      <c r="A66" s="93"/>
      <c r="B66" s="127">
        <v>65.66</v>
      </c>
      <c r="C66" s="41"/>
      <c r="D66" s="15"/>
      <c r="E66" s="20">
        <v>2700</v>
      </c>
      <c r="F66" s="91"/>
      <c r="G66" s="87"/>
      <c r="H66" s="92"/>
      <c r="I66" s="90">
        <f>ЯНВ.25!I66+F66-E66</f>
        <v>10800</v>
      </c>
    </row>
    <row r="67" spans="1:9" x14ac:dyDescent="0.25">
      <c r="A67" s="93"/>
      <c r="B67" s="127">
        <v>67</v>
      </c>
      <c r="C67" s="35"/>
      <c r="D67" s="15"/>
      <c r="E67" s="20">
        <v>1350</v>
      </c>
      <c r="F67" s="91"/>
      <c r="G67" s="87"/>
      <c r="H67" s="92"/>
      <c r="I67" s="90">
        <f>ЯНВ.25!I67+F67-E67</f>
        <v>-2700</v>
      </c>
    </row>
    <row r="68" spans="1:9" x14ac:dyDescent="0.25">
      <c r="A68" s="93"/>
      <c r="B68" s="127">
        <v>68</v>
      </c>
      <c r="C68" s="35"/>
      <c r="D68" s="15"/>
      <c r="E68" s="20">
        <v>1350</v>
      </c>
      <c r="F68" s="91">
        <v>2700</v>
      </c>
      <c r="G68" s="87" t="s">
        <v>180</v>
      </c>
      <c r="H68" s="92">
        <v>45698</v>
      </c>
      <c r="I68" s="90">
        <f>ЯНВ.25!I68+F68-E68</f>
        <v>0</v>
      </c>
    </row>
    <row r="69" spans="1:9" x14ac:dyDescent="0.25">
      <c r="A69" s="93"/>
      <c r="B69" s="127">
        <v>69</v>
      </c>
      <c r="C69" s="35"/>
      <c r="D69" s="15"/>
      <c r="E69" s="20">
        <v>1350</v>
      </c>
      <c r="F69" s="91">
        <v>1358</v>
      </c>
      <c r="G69" s="87" t="s">
        <v>181</v>
      </c>
      <c r="H69" s="92">
        <v>45692</v>
      </c>
      <c r="I69" s="90">
        <f>ЯНВ.25!I69+F69-E69</f>
        <v>8</v>
      </c>
    </row>
    <row r="70" spans="1:9" x14ac:dyDescent="0.25">
      <c r="A70" s="93"/>
      <c r="B70" s="127">
        <v>70</v>
      </c>
      <c r="C70" s="35"/>
      <c r="D70" s="15"/>
      <c r="E70" s="20">
        <v>1350</v>
      </c>
      <c r="F70" s="91">
        <v>1350</v>
      </c>
      <c r="G70" s="87" t="s">
        <v>182</v>
      </c>
      <c r="H70" s="92">
        <v>45693</v>
      </c>
      <c r="I70" s="90">
        <f>ЯНВ.25!I70+F70-E70</f>
        <v>0</v>
      </c>
    </row>
    <row r="71" spans="1:9" x14ac:dyDescent="0.25">
      <c r="A71" s="93"/>
      <c r="B71" s="22">
        <v>71</v>
      </c>
      <c r="C71" s="35"/>
      <c r="D71" s="15"/>
      <c r="E71" s="20">
        <v>1350</v>
      </c>
      <c r="F71" s="91"/>
      <c r="G71" s="87"/>
      <c r="H71" s="92"/>
      <c r="I71" s="90">
        <f>ЯНВ.25!I71+F71-E71</f>
        <v>-2700</v>
      </c>
    </row>
    <row r="72" spans="1:9" x14ac:dyDescent="0.25">
      <c r="A72" s="93"/>
      <c r="B72" s="127">
        <v>72</v>
      </c>
      <c r="C72" s="35"/>
      <c r="D72" s="15"/>
      <c r="E72" s="20">
        <v>1350</v>
      </c>
      <c r="F72" s="91"/>
      <c r="G72" s="87"/>
      <c r="H72" s="92"/>
      <c r="I72" s="90">
        <f>ЯНВ.25!I72+F72-E72</f>
        <v>-2700</v>
      </c>
    </row>
    <row r="73" spans="1:9" x14ac:dyDescent="0.25">
      <c r="A73" s="93"/>
      <c r="B73" s="127">
        <v>73</v>
      </c>
      <c r="C73" s="35"/>
      <c r="D73" s="15"/>
      <c r="E73" s="20">
        <v>1350</v>
      </c>
      <c r="F73" s="91"/>
      <c r="G73" s="87"/>
      <c r="H73" s="92"/>
      <c r="I73" s="90">
        <f>ЯНВ.25!I73+F73-E73</f>
        <v>-2700</v>
      </c>
    </row>
    <row r="74" spans="1:9" x14ac:dyDescent="0.25">
      <c r="A74" s="89"/>
      <c r="B74" s="127">
        <v>74</v>
      </c>
      <c r="C74" s="35"/>
      <c r="D74" s="15"/>
      <c r="E74" s="20">
        <v>1350</v>
      </c>
      <c r="F74" s="91"/>
      <c r="G74" s="87"/>
      <c r="H74" s="92"/>
      <c r="I74" s="90">
        <f>ЯНВ.25!I74+F74-E74</f>
        <v>-2700</v>
      </c>
    </row>
    <row r="75" spans="1:9" x14ac:dyDescent="0.25">
      <c r="A75" s="85"/>
      <c r="B75" s="127">
        <v>75</v>
      </c>
      <c r="C75" s="35"/>
      <c r="D75" s="15"/>
      <c r="E75" s="20">
        <v>1350</v>
      </c>
      <c r="F75" s="91"/>
      <c r="G75" s="87"/>
      <c r="H75" s="92"/>
      <c r="I75" s="90">
        <f>ЯНВ.25!I75+F75-E75</f>
        <v>-2700</v>
      </c>
    </row>
    <row r="76" spans="1:9" x14ac:dyDescent="0.25">
      <c r="A76" s="89"/>
      <c r="B76" s="127">
        <v>76</v>
      </c>
      <c r="C76" s="35"/>
      <c r="D76" s="15"/>
      <c r="E76" s="20">
        <v>1350</v>
      </c>
      <c r="F76" s="91">
        <v>1350</v>
      </c>
      <c r="G76" s="87" t="s">
        <v>183</v>
      </c>
      <c r="H76" s="92">
        <v>45694</v>
      </c>
      <c r="I76" s="90">
        <f>ЯНВ.25!I76+F76-E76</f>
        <v>-1350</v>
      </c>
    </row>
    <row r="77" spans="1:9" x14ac:dyDescent="0.25">
      <c r="A77" s="89"/>
      <c r="B77" s="127">
        <v>77</v>
      </c>
      <c r="C77" s="35"/>
      <c r="D77" s="15"/>
      <c r="E77" s="20">
        <v>1350</v>
      </c>
      <c r="F77" s="91"/>
      <c r="G77" s="87"/>
      <c r="H77" s="92"/>
      <c r="I77" s="90">
        <f>ЯНВ.25!I77+F77-E77</f>
        <v>-200</v>
      </c>
    </row>
    <row r="78" spans="1:9" x14ac:dyDescent="0.25">
      <c r="A78" s="89"/>
      <c r="B78" s="127" t="s">
        <v>25</v>
      </c>
      <c r="C78" s="35"/>
      <c r="D78" s="15"/>
      <c r="E78" s="20">
        <v>1350</v>
      </c>
      <c r="F78" s="91"/>
      <c r="G78" s="87"/>
      <c r="H78" s="92"/>
      <c r="I78" s="90">
        <f>ЯНВ.25!I78+F78-E78</f>
        <v>-2700</v>
      </c>
    </row>
    <row r="79" spans="1:9" x14ac:dyDescent="0.25">
      <c r="A79" s="89"/>
      <c r="B79" s="127">
        <v>80</v>
      </c>
      <c r="C79" s="35"/>
      <c r="D79" s="15"/>
      <c r="E79" s="20">
        <v>1350</v>
      </c>
      <c r="F79" s="91">
        <v>5400</v>
      </c>
      <c r="G79" s="87" t="s">
        <v>184</v>
      </c>
      <c r="H79" s="92">
        <v>45715</v>
      </c>
      <c r="I79" s="90">
        <f>ЯНВ.25!I79+F79-E79</f>
        <v>2700</v>
      </c>
    </row>
    <row r="80" spans="1:9" x14ac:dyDescent="0.25">
      <c r="A80" s="85"/>
      <c r="B80" s="127">
        <v>81</v>
      </c>
      <c r="C80" s="60"/>
      <c r="D80" s="15"/>
      <c r="E80" s="20">
        <v>1350</v>
      </c>
      <c r="F80" s="91"/>
      <c r="G80" s="87"/>
      <c r="H80" s="92"/>
      <c r="I80" s="90">
        <f>ЯНВ.25!I80+F80-E80</f>
        <v>-2700</v>
      </c>
    </row>
    <row r="81" spans="1:9" x14ac:dyDescent="0.25">
      <c r="A81" s="93"/>
      <c r="B81" s="127">
        <v>82</v>
      </c>
      <c r="C81" s="35"/>
      <c r="D81" s="15"/>
      <c r="E81" s="20">
        <v>1350</v>
      </c>
      <c r="F81" s="91">
        <v>2700</v>
      </c>
      <c r="G81" s="87" t="s">
        <v>185</v>
      </c>
      <c r="H81" s="92">
        <v>45691</v>
      </c>
      <c r="I81" s="90">
        <f>ЯНВ.25!I81+F81-E81</f>
        <v>0</v>
      </c>
    </row>
    <row r="82" spans="1:9" x14ac:dyDescent="0.25">
      <c r="A82" s="93"/>
      <c r="B82" s="127">
        <v>83</v>
      </c>
      <c r="C82" s="35"/>
      <c r="D82" s="15"/>
      <c r="E82" s="20">
        <v>1350</v>
      </c>
      <c r="F82" s="91"/>
      <c r="G82" s="87"/>
      <c r="H82" s="92"/>
      <c r="I82" s="90">
        <f>ЯНВ.25!I82+F82-E82</f>
        <v>-700</v>
      </c>
    </row>
    <row r="83" spans="1:9" x14ac:dyDescent="0.25">
      <c r="A83" s="93"/>
      <c r="B83" s="127">
        <v>84</v>
      </c>
      <c r="C83" s="35"/>
      <c r="D83" s="15"/>
      <c r="E83" s="20">
        <v>1350</v>
      </c>
      <c r="F83" s="91">
        <v>1350</v>
      </c>
      <c r="G83" s="87" t="s">
        <v>186</v>
      </c>
      <c r="H83" s="92">
        <v>45692</v>
      </c>
      <c r="I83" s="90">
        <f>ЯНВ.25!I83+F83-E83</f>
        <v>0</v>
      </c>
    </row>
    <row r="84" spans="1:9" x14ac:dyDescent="0.25">
      <c r="A84" s="89"/>
      <c r="B84" s="127">
        <v>85</v>
      </c>
      <c r="C84" s="35"/>
      <c r="D84" s="15"/>
      <c r="E84" s="20">
        <v>1350</v>
      </c>
      <c r="F84" s="91"/>
      <c r="G84" s="87"/>
      <c r="H84" s="92"/>
      <c r="I84" s="90">
        <f>ЯНВ.25!I84+F84-E84</f>
        <v>-2700</v>
      </c>
    </row>
    <row r="85" spans="1:9" x14ac:dyDescent="0.25">
      <c r="A85" s="93"/>
      <c r="B85" s="127">
        <v>86</v>
      </c>
      <c r="C85" s="35"/>
      <c r="D85" s="15"/>
      <c r="E85" s="20">
        <v>1350</v>
      </c>
      <c r="F85" s="91"/>
      <c r="G85" s="87"/>
      <c r="H85" s="92"/>
      <c r="I85" s="90">
        <f>ЯНВ.25!I85+F85-E85</f>
        <v>-2700</v>
      </c>
    </row>
    <row r="86" spans="1:9" x14ac:dyDescent="0.25">
      <c r="A86" s="93"/>
      <c r="B86" s="127">
        <v>87</v>
      </c>
      <c r="C86" s="60"/>
      <c r="D86" s="15"/>
      <c r="E86" s="20">
        <v>1350</v>
      </c>
      <c r="F86" s="91"/>
      <c r="G86" s="87"/>
      <c r="H86" s="92"/>
      <c r="I86" s="90">
        <f>ЯНВ.25!I86+F86-E86</f>
        <v>-2700</v>
      </c>
    </row>
    <row r="87" spans="1:9" x14ac:dyDescent="0.25">
      <c r="A87" s="93"/>
      <c r="B87" s="127">
        <v>88</v>
      </c>
      <c r="C87" s="35"/>
      <c r="D87" s="15"/>
      <c r="E87" s="20">
        <v>1350</v>
      </c>
      <c r="F87" s="91">
        <v>1350</v>
      </c>
      <c r="G87" s="87" t="s">
        <v>187</v>
      </c>
      <c r="H87" s="92">
        <v>45702</v>
      </c>
      <c r="I87" s="90">
        <f>ЯНВ.25!I87+F87-E87</f>
        <v>0</v>
      </c>
    </row>
    <row r="88" spans="1:9" x14ac:dyDescent="0.25">
      <c r="A88" s="93"/>
      <c r="B88" s="127">
        <v>89</v>
      </c>
      <c r="C88" s="35"/>
      <c r="D88" s="15"/>
      <c r="E88" s="20">
        <v>1350</v>
      </c>
      <c r="F88" s="91"/>
      <c r="G88" s="87"/>
      <c r="H88" s="92"/>
      <c r="I88" s="90">
        <f>ЯНВ.25!I88+F88-E88</f>
        <v>5400</v>
      </c>
    </row>
    <row r="89" spans="1:9" x14ac:dyDescent="0.25">
      <c r="A89" s="93"/>
      <c r="B89" s="127">
        <v>90</v>
      </c>
      <c r="C89" s="35"/>
      <c r="D89" s="15"/>
      <c r="E89" s="20">
        <v>1350</v>
      </c>
      <c r="F89" s="91"/>
      <c r="G89" s="87"/>
      <c r="H89" s="92"/>
      <c r="I89" s="90">
        <f>ЯНВ.25!I89+F89-E89</f>
        <v>-2700</v>
      </c>
    </row>
    <row r="90" spans="1:9" x14ac:dyDescent="0.25">
      <c r="A90" s="93"/>
      <c r="B90" s="127">
        <v>91</v>
      </c>
      <c r="C90" s="35"/>
      <c r="D90" s="15"/>
      <c r="E90" s="20">
        <v>1350</v>
      </c>
      <c r="F90" s="91">
        <v>2700</v>
      </c>
      <c r="G90" s="87" t="s">
        <v>188</v>
      </c>
      <c r="H90" s="92">
        <v>45691</v>
      </c>
      <c r="I90" s="90">
        <f>ЯНВ.25!I90+F90-E90</f>
        <v>0</v>
      </c>
    </row>
    <row r="91" spans="1:9" x14ac:dyDescent="0.25">
      <c r="A91" s="93"/>
      <c r="B91" s="127">
        <v>92</v>
      </c>
      <c r="C91" s="35"/>
      <c r="D91" s="15"/>
      <c r="E91" s="20">
        <v>1350</v>
      </c>
      <c r="F91" s="91">
        <v>2000</v>
      </c>
      <c r="G91" s="87" t="s">
        <v>189</v>
      </c>
      <c r="H91" s="92">
        <v>45698</v>
      </c>
      <c r="I91" s="90">
        <f>ЯНВ.25!I91+F91-E91</f>
        <v>1300</v>
      </c>
    </row>
    <row r="92" spans="1:9" x14ac:dyDescent="0.25">
      <c r="A92" s="94"/>
      <c r="B92" s="127">
        <v>93</v>
      </c>
      <c r="C92" s="35"/>
      <c r="D92" s="15"/>
      <c r="E92" s="20">
        <v>1350</v>
      </c>
      <c r="F92" s="91"/>
      <c r="G92" s="87"/>
      <c r="H92" s="92"/>
      <c r="I92" s="90">
        <f>ЯНВ.25!I92+F92-E92</f>
        <v>-2700</v>
      </c>
    </row>
    <row r="93" spans="1:9" x14ac:dyDescent="0.25">
      <c r="A93" s="93"/>
      <c r="B93" s="127">
        <v>94</v>
      </c>
      <c r="C93" s="35"/>
      <c r="D93" s="15"/>
      <c r="E93" s="20">
        <v>1350</v>
      </c>
      <c r="F93" s="91">
        <v>1350</v>
      </c>
      <c r="G93" s="87" t="s">
        <v>190</v>
      </c>
      <c r="H93" s="92">
        <v>45694</v>
      </c>
      <c r="I93" s="90">
        <f>ЯНВ.25!I93+F93-E93</f>
        <v>0</v>
      </c>
    </row>
    <row r="94" spans="1:9" x14ac:dyDescent="0.25">
      <c r="A94" s="89"/>
      <c r="B94" s="127">
        <v>95</v>
      </c>
      <c r="C94" s="35"/>
      <c r="D94" s="15"/>
      <c r="E94" s="20">
        <v>1350</v>
      </c>
      <c r="F94" s="91"/>
      <c r="G94" s="87"/>
      <c r="H94" s="92"/>
      <c r="I94" s="90">
        <f>ЯНВ.25!I94+F94-E94</f>
        <v>-2700</v>
      </c>
    </row>
    <row r="95" spans="1:9" x14ac:dyDescent="0.25">
      <c r="A95" s="89"/>
      <c r="B95" s="127">
        <v>96</v>
      </c>
      <c r="C95" s="35"/>
      <c r="D95" s="15"/>
      <c r="E95" s="20">
        <v>1350</v>
      </c>
      <c r="F95" s="91"/>
      <c r="G95" s="87"/>
      <c r="H95" s="92"/>
      <c r="I95" s="90">
        <f>ЯНВ.25!I95+F95-E95</f>
        <v>-2700</v>
      </c>
    </row>
    <row r="96" spans="1:9" x14ac:dyDescent="0.25">
      <c r="A96" s="89"/>
      <c r="B96" s="127">
        <v>97</v>
      </c>
      <c r="C96" s="35"/>
      <c r="D96" s="15"/>
      <c r="E96" s="20">
        <v>0</v>
      </c>
      <c r="F96" s="91"/>
      <c r="G96" s="87"/>
      <c r="H96" s="92"/>
      <c r="I96" s="90">
        <f>ЯНВ.25!I96+F96-E96</f>
        <v>0</v>
      </c>
    </row>
    <row r="97" spans="1:9" x14ac:dyDescent="0.25">
      <c r="A97" s="89"/>
      <c r="B97" s="127" t="s">
        <v>87</v>
      </c>
      <c r="C97" s="35"/>
      <c r="D97" s="15"/>
      <c r="E97" s="20">
        <v>1350</v>
      </c>
      <c r="F97" s="91"/>
      <c r="G97" s="87"/>
      <c r="H97" s="92"/>
      <c r="I97" s="90">
        <f>ЯНВ.25!I97+F97-E97</f>
        <v>1900</v>
      </c>
    </row>
    <row r="98" spans="1:9" x14ac:dyDescent="0.25">
      <c r="A98" s="89"/>
      <c r="B98" s="127" t="s">
        <v>28</v>
      </c>
      <c r="C98" s="35"/>
      <c r="D98" s="15"/>
      <c r="E98" s="20">
        <v>1350</v>
      </c>
      <c r="F98" s="91">
        <v>5400</v>
      </c>
      <c r="G98" s="87" t="s">
        <v>191</v>
      </c>
      <c r="H98" s="92">
        <v>45698</v>
      </c>
      <c r="I98" s="90">
        <f>ЯНВ.25!I98+F98-E98</f>
        <v>2700</v>
      </c>
    </row>
    <row r="99" spans="1:9" x14ac:dyDescent="0.25">
      <c r="A99" s="89"/>
      <c r="B99" s="127" t="s">
        <v>29</v>
      </c>
      <c r="C99" s="35"/>
      <c r="D99" s="15"/>
      <c r="E99" s="20"/>
      <c r="F99" s="91"/>
      <c r="G99" s="87"/>
      <c r="H99" s="92"/>
      <c r="I99" s="90">
        <f>ЯНВ.25!I99+F99-E99</f>
        <v>3100</v>
      </c>
    </row>
    <row r="100" spans="1:9" x14ac:dyDescent="0.25">
      <c r="A100" s="89"/>
      <c r="B100" s="127" t="s">
        <v>30</v>
      </c>
      <c r="C100" s="35"/>
      <c r="D100" s="15"/>
      <c r="E100" s="20"/>
      <c r="F100" s="91"/>
      <c r="G100" s="87"/>
      <c r="H100" s="92"/>
      <c r="I100" s="90">
        <f>ЯНВ.25!I100+F100-E100</f>
        <v>0</v>
      </c>
    </row>
    <row r="101" spans="1:9" x14ac:dyDescent="0.25">
      <c r="A101" s="89"/>
      <c r="B101" s="127" t="s">
        <v>31</v>
      </c>
      <c r="C101" s="35"/>
      <c r="D101" s="15"/>
      <c r="E101" s="20">
        <v>1350</v>
      </c>
      <c r="F101" s="91"/>
      <c r="G101" s="87"/>
      <c r="H101" s="92"/>
      <c r="I101" s="90">
        <f>ЯНВ.25!I101+F101-E101</f>
        <v>-2700</v>
      </c>
    </row>
    <row r="102" spans="1:9" x14ac:dyDescent="0.25">
      <c r="A102" s="89"/>
      <c r="B102" s="127" t="s">
        <v>32</v>
      </c>
      <c r="C102" s="35"/>
      <c r="D102" s="15"/>
      <c r="E102" s="20">
        <v>1350</v>
      </c>
      <c r="F102" s="91">
        <v>1350</v>
      </c>
      <c r="G102" s="87" t="s">
        <v>192</v>
      </c>
      <c r="H102" s="92">
        <v>45702</v>
      </c>
      <c r="I102" s="90">
        <f>ЯНВ.25!I102+F102-E102</f>
        <v>0</v>
      </c>
    </row>
    <row r="103" spans="1:9" x14ac:dyDescent="0.25">
      <c r="A103" s="89"/>
      <c r="B103" s="127" t="s">
        <v>33</v>
      </c>
      <c r="C103" s="35"/>
      <c r="D103" s="15"/>
      <c r="E103" s="20"/>
      <c r="F103" s="91"/>
      <c r="G103" s="87"/>
      <c r="H103" s="92"/>
      <c r="I103" s="90">
        <f>ЯНВ.25!I103+F103-E103</f>
        <v>0</v>
      </c>
    </row>
    <row r="104" spans="1:9" x14ac:dyDescent="0.25">
      <c r="A104" s="89"/>
      <c r="B104" s="127">
        <v>100</v>
      </c>
      <c r="C104" s="35"/>
      <c r="D104" s="15"/>
      <c r="E104" s="20">
        <v>0</v>
      </c>
      <c r="F104" s="91"/>
      <c r="G104" s="87"/>
      <c r="H104" s="92"/>
      <c r="I104" s="90">
        <f>ЯНВ.25!I104+F104-E104</f>
        <v>0</v>
      </c>
    </row>
    <row r="105" spans="1:9" x14ac:dyDescent="0.25">
      <c r="A105" s="89"/>
      <c r="B105" s="127" t="s">
        <v>35</v>
      </c>
      <c r="C105" s="35"/>
      <c r="D105" s="15"/>
      <c r="E105" s="20">
        <v>1350</v>
      </c>
      <c r="F105" s="91"/>
      <c r="G105" s="87"/>
      <c r="H105" s="92"/>
      <c r="I105" s="90">
        <f>ЯНВ.25!I105+F105-E105</f>
        <v>-2700</v>
      </c>
    </row>
    <row r="106" spans="1:9" x14ac:dyDescent="0.25">
      <c r="A106" s="85"/>
      <c r="B106" s="127">
        <v>101</v>
      </c>
      <c r="C106" s="35"/>
      <c r="D106" s="15"/>
      <c r="E106" s="20">
        <v>1350</v>
      </c>
      <c r="F106" s="91"/>
      <c r="G106" s="87"/>
      <c r="H106" s="92"/>
      <c r="I106" s="90">
        <f>ЯНВ.25!I106+F106-E106</f>
        <v>-2700</v>
      </c>
    </row>
    <row r="107" spans="1:9" x14ac:dyDescent="0.25">
      <c r="A107" s="85"/>
      <c r="B107" s="127">
        <v>102</v>
      </c>
      <c r="C107" s="35"/>
      <c r="D107" s="15"/>
      <c r="E107" s="20">
        <v>1350</v>
      </c>
      <c r="F107" s="91"/>
      <c r="G107" s="87"/>
      <c r="H107" s="92"/>
      <c r="I107" s="90">
        <f>ЯНВ.25!I107+F107-E107</f>
        <v>-2700</v>
      </c>
    </row>
    <row r="108" spans="1:9" x14ac:dyDescent="0.25">
      <c r="A108" s="85" t="s">
        <v>36</v>
      </c>
      <c r="B108" s="127">
        <v>103</v>
      </c>
      <c r="C108" s="35"/>
      <c r="D108" s="15"/>
      <c r="E108" s="20">
        <v>1350</v>
      </c>
      <c r="F108" s="91">
        <v>1350</v>
      </c>
      <c r="G108" s="87" t="s">
        <v>193</v>
      </c>
      <c r="H108" s="92">
        <v>45713</v>
      </c>
      <c r="I108" s="90">
        <f>ЯНВ.25!I108+F108-E108</f>
        <v>1350</v>
      </c>
    </row>
    <row r="109" spans="1:9" x14ac:dyDescent="0.25">
      <c r="A109" s="93"/>
      <c r="B109" s="127">
        <v>104</v>
      </c>
      <c r="C109" s="35"/>
      <c r="D109" s="15"/>
      <c r="E109" s="20">
        <v>1350</v>
      </c>
      <c r="F109" s="91">
        <v>1350</v>
      </c>
      <c r="G109" s="87" t="s">
        <v>194</v>
      </c>
      <c r="H109" s="92">
        <v>45714</v>
      </c>
      <c r="I109" s="90">
        <f>ЯНВ.25!I109+F109-E109</f>
        <v>0</v>
      </c>
    </row>
    <row r="110" spans="1:9" x14ac:dyDescent="0.25">
      <c r="A110" s="93"/>
      <c r="B110" s="127">
        <v>105</v>
      </c>
      <c r="C110" s="35"/>
      <c r="D110" s="15"/>
      <c r="E110" s="20">
        <v>1350</v>
      </c>
      <c r="F110" s="91">
        <v>1350</v>
      </c>
      <c r="G110" s="87" t="s">
        <v>195</v>
      </c>
      <c r="H110" s="92">
        <v>45714</v>
      </c>
      <c r="I110" s="90">
        <f>ЯНВ.25!I110+F110-E110</f>
        <v>0</v>
      </c>
    </row>
    <row r="111" spans="1:9" x14ac:dyDescent="0.25">
      <c r="A111" s="93"/>
      <c r="B111" s="127">
        <v>106</v>
      </c>
      <c r="C111" s="35"/>
      <c r="D111" s="15"/>
      <c r="E111" s="20">
        <v>1350</v>
      </c>
      <c r="F111" s="91"/>
      <c r="G111" s="87"/>
      <c r="H111" s="92"/>
      <c r="I111" s="90">
        <f>ЯНВ.25!I111+F111-E111</f>
        <v>-2700</v>
      </c>
    </row>
    <row r="112" spans="1:9" x14ac:dyDescent="0.25">
      <c r="A112" s="93"/>
      <c r="B112" s="127" t="s">
        <v>37</v>
      </c>
      <c r="C112" s="35"/>
      <c r="D112" s="15"/>
      <c r="E112" s="20">
        <v>1350</v>
      </c>
      <c r="F112" s="91"/>
      <c r="G112" s="87"/>
      <c r="H112" s="92"/>
      <c r="I112" s="90">
        <f>ЯНВ.25!I112+F112-E112</f>
        <v>-2700</v>
      </c>
    </row>
    <row r="113" spans="1:9" x14ac:dyDescent="0.25">
      <c r="A113" s="93"/>
      <c r="B113" s="127">
        <v>107</v>
      </c>
      <c r="C113" s="35"/>
      <c r="D113" s="15"/>
      <c r="E113" s="20">
        <v>1350</v>
      </c>
      <c r="F113" s="91"/>
      <c r="G113" s="87"/>
      <c r="H113" s="92"/>
      <c r="I113" s="90">
        <f>ЯНВ.25!I113+F113-E113</f>
        <v>-1350</v>
      </c>
    </row>
    <row r="114" spans="1:9" x14ac:dyDescent="0.25">
      <c r="A114" s="93"/>
      <c r="B114" s="127">
        <v>108</v>
      </c>
      <c r="C114" s="35"/>
      <c r="D114" s="15"/>
      <c r="E114" s="20">
        <v>0</v>
      </c>
      <c r="F114" s="91"/>
      <c r="G114" s="87"/>
      <c r="H114" s="92"/>
      <c r="I114" s="90">
        <f>ЯНВ.25!I114+F114-E114</f>
        <v>0</v>
      </c>
    </row>
    <row r="115" spans="1:9" x14ac:dyDescent="0.25">
      <c r="A115" s="93"/>
      <c r="B115" s="127">
        <v>109</v>
      </c>
      <c r="C115" s="35"/>
      <c r="D115" s="15"/>
      <c r="E115" s="20">
        <v>1350</v>
      </c>
      <c r="F115" s="91"/>
      <c r="G115" s="87"/>
      <c r="H115" s="92"/>
      <c r="I115" s="90">
        <f>ЯНВ.25!I115+F115-E115</f>
        <v>-2700</v>
      </c>
    </row>
    <row r="116" spans="1:9" x14ac:dyDescent="0.25">
      <c r="A116" s="89"/>
      <c r="B116" s="127">
        <v>110</v>
      </c>
      <c r="C116" s="35"/>
      <c r="D116" s="15"/>
      <c r="E116" s="20">
        <v>1350</v>
      </c>
      <c r="F116" s="91"/>
      <c r="G116" s="87"/>
      <c r="H116" s="92"/>
      <c r="I116" s="90">
        <f>ЯНВ.25!I116+F116-E116</f>
        <v>1350</v>
      </c>
    </row>
    <row r="117" spans="1:9" x14ac:dyDescent="0.25">
      <c r="A117" s="89"/>
      <c r="B117" s="127">
        <v>111</v>
      </c>
      <c r="C117" s="35"/>
      <c r="D117" s="15"/>
      <c r="E117" s="20">
        <v>1350</v>
      </c>
      <c r="F117" s="91"/>
      <c r="G117" s="87"/>
      <c r="H117" s="92"/>
      <c r="I117" s="90">
        <f>ЯНВ.25!I117+F117-E117</f>
        <v>-2700</v>
      </c>
    </row>
    <row r="118" spans="1:9" x14ac:dyDescent="0.25">
      <c r="A118" s="89"/>
      <c r="B118" s="127">
        <v>112</v>
      </c>
      <c r="C118" s="41"/>
      <c r="D118" s="15"/>
      <c r="E118" s="20">
        <v>0</v>
      </c>
      <c r="F118" s="91"/>
      <c r="G118" s="87"/>
      <c r="H118" s="92"/>
      <c r="I118" s="90">
        <f>ЯНВ.25!I118+F118-E118</f>
        <v>0</v>
      </c>
    </row>
    <row r="119" spans="1:9" x14ac:dyDescent="0.25">
      <c r="A119" s="89"/>
      <c r="B119" s="127" t="s">
        <v>39</v>
      </c>
      <c r="C119" s="41"/>
      <c r="D119" s="15"/>
      <c r="E119" s="20"/>
      <c r="F119" s="91"/>
      <c r="G119" s="87"/>
      <c r="H119" s="92"/>
      <c r="I119" s="90">
        <f>ЯНВ.25!I119+F119-E119</f>
        <v>0</v>
      </c>
    </row>
    <row r="120" spans="1:9" x14ac:dyDescent="0.25">
      <c r="A120" s="89"/>
      <c r="B120" s="127">
        <v>113</v>
      </c>
      <c r="C120" s="35"/>
      <c r="D120" s="15"/>
      <c r="E120" s="20">
        <v>1350</v>
      </c>
      <c r="F120" s="91"/>
      <c r="G120" s="87"/>
      <c r="H120" s="92"/>
      <c r="I120" s="90">
        <f>ЯНВ.25!I120+F120-E120</f>
        <v>-2700</v>
      </c>
    </row>
    <row r="121" spans="1:9" x14ac:dyDescent="0.25">
      <c r="A121" s="93"/>
      <c r="B121" s="127">
        <v>114</v>
      </c>
      <c r="C121" s="35"/>
      <c r="D121" s="15"/>
      <c r="E121" s="20">
        <v>1350</v>
      </c>
      <c r="F121" s="91"/>
      <c r="G121" s="87"/>
      <c r="H121" s="92"/>
      <c r="I121" s="90">
        <f>ЯНВ.25!I121+F121-E121</f>
        <v>-2700</v>
      </c>
    </row>
    <row r="122" spans="1:9" x14ac:dyDescent="0.25">
      <c r="A122" s="93"/>
      <c r="B122" s="127" t="s">
        <v>40</v>
      </c>
      <c r="C122" s="35"/>
      <c r="D122" s="15"/>
      <c r="E122" s="20">
        <v>1350</v>
      </c>
      <c r="F122" s="91">
        <v>8100</v>
      </c>
      <c r="G122" s="87" t="s">
        <v>196</v>
      </c>
      <c r="H122" s="92">
        <v>45702</v>
      </c>
      <c r="I122" s="90">
        <f>ЯНВ.25!I122+F122-E122</f>
        <v>5400</v>
      </c>
    </row>
    <row r="123" spans="1:9" x14ac:dyDescent="0.25">
      <c r="A123" s="93"/>
      <c r="B123" s="127">
        <v>117</v>
      </c>
      <c r="C123" s="35"/>
      <c r="D123" s="15"/>
      <c r="E123" s="20">
        <v>1350</v>
      </c>
      <c r="F123" s="91"/>
      <c r="G123" s="87"/>
      <c r="H123" s="92"/>
      <c r="I123" s="90">
        <f>ЯНВ.25!I123+F123-E123</f>
        <v>-2700</v>
      </c>
    </row>
    <row r="124" spans="1:9" x14ac:dyDescent="0.25">
      <c r="A124" s="93"/>
      <c r="B124" s="127">
        <v>118</v>
      </c>
      <c r="C124" s="60"/>
      <c r="D124" s="15"/>
      <c r="E124" s="20">
        <v>1350</v>
      </c>
      <c r="F124" s="91"/>
      <c r="G124" s="87"/>
      <c r="H124" s="92"/>
      <c r="I124" s="90">
        <f>ЯНВ.25!I124+F124-E124</f>
        <v>-2700</v>
      </c>
    </row>
    <row r="125" spans="1:9" x14ac:dyDescent="0.25">
      <c r="A125" s="93"/>
      <c r="B125" s="127">
        <f>B124+1</f>
        <v>119</v>
      </c>
      <c r="C125" s="35"/>
      <c r="D125" s="15"/>
      <c r="E125" s="20">
        <v>0</v>
      </c>
      <c r="F125" s="91"/>
      <c r="G125" s="87"/>
      <c r="H125" s="92"/>
      <c r="I125" s="90">
        <f>ЯНВ.25!I125+F125-E125</f>
        <v>0</v>
      </c>
    </row>
    <row r="126" spans="1:9" x14ac:dyDescent="0.25">
      <c r="A126" s="93"/>
      <c r="B126" s="127">
        <f t="shared" ref="B126:B132" si="0">B125+1</f>
        <v>120</v>
      </c>
      <c r="C126" s="35"/>
      <c r="D126" s="15"/>
      <c r="E126" s="20">
        <v>1350</v>
      </c>
      <c r="F126" s="91"/>
      <c r="G126" s="87"/>
      <c r="H126" s="92"/>
      <c r="I126" s="90">
        <f>ЯНВ.25!I126+F126-E126</f>
        <v>800</v>
      </c>
    </row>
    <row r="127" spans="1:9" x14ac:dyDescent="0.25">
      <c r="A127" s="93"/>
      <c r="B127" s="127">
        <f t="shared" si="0"/>
        <v>121</v>
      </c>
      <c r="C127" s="35"/>
      <c r="D127" s="15"/>
      <c r="E127" s="20">
        <v>1350</v>
      </c>
      <c r="F127" s="91"/>
      <c r="G127" s="87"/>
      <c r="H127" s="92"/>
      <c r="I127" s="90">
        <f>ЯНВ.25!I127+F127-E127</f>
        <v>-2700</v>
      </c>
    </row>
    <row r="128" spans="1:9" x14ac:dyDescent="0.25">
      <c r="A128" s="93"/>
      <c r="B128" s="127">
        <f t="shared" si="0"/>
        <v>122</v>
      </c>
      <c r="C128" s="35"/>
      <c r="D128" s="15"/>
      <c r="E128" s="20">
        <v>1350</v>
      </c>
      <c r="F128" s="91">
        <v>12150</v>
      </c>
      <c r="G128" s="87" t="s">
        <v>197</v>
      </c>
      <c r="H128" s="92">
        <v>45716</v>
      </c>
      <c r="I128" s="90">
        <f>ЯНВ.25!I128+F128-E128</f>
        <v>9450</v>
      </c>
    </row>
    <row r="129" spans="1:9" x14ac:dyDescent="0.25">
      <c r="A129" s="163"/>
      <c r="B129" s="127">
        <f t="shared" si="0"/>
        <v>123</v>
      </c>
      <c r="C129" s="35"/>
      <c r="D129" s="15"/>
      <c r="E129" s="20"/>
      <c r="F129" s="91"/>
      <c r="G129" s="87"/>
      <c r="H129" s="92"/>
      <c r="I129" s="90">
        <f>ЯНВ.25!I129+F129-E129</f>
        <v>0</v>
      </c>
    </row>
    <row r="130" spans="1:9" x14ac:dyDescent="0.25">
      <c r="A130" s="164"/>
      <c r="B130" s="127">
        <f t="shared" si="0"/>
        <v>124</v>
      </c>
      <c r="C130" s="35"/>
      <c r="D130" s="15"/>
      <c r="E130" s="20">
        <v>1350</v>
      </c>
      <c r="F130" s="91"/>
      <c r="G130" s="87"/>
      <c r="H130" s="92"/>
      <c r="I130" s="90">
        <f>ЯНВ.25!I130+F130-E130</f>
        <v>-2700</v>
      </c>
    </row>
    <row r="131" spans="1:9" x14ac:dyDescent="0.25">
      <c r="A131" s="93"/>
      <c r="B131" s="127">
        <f t="shared" si="0"/>
        <v>125</v>
      </c>
      <c r="C131" s="35"/>
      <c r="D131" s="15"/>
      <c r="E131" s="20">
        <v>1350</v>
      </c>
      <c r="F131" s="91">
        <v>2700</v>
      </c>
      <c r="G131" s="87" t="s">
        <v>198</v>
      </c>
      <c r="H131" s="92">
        <v>45693</v>
      </c>
      <c r="I131" s="90">
        <f>ЯНВ.25!I131+F131-E131</f>
        <v>0</v>
      </c>
    </row>
    <row r="132" spans="1:9" x14ac:dyDescent="0.25">
      <c r="A132" s="93"/>
      <c r="B132" s="127">
        <f t="shared" si="0"/>
        <v>126</v>
      </c>
      <c r="C132" s="50"/>
      <c r="D132" s="15"/>
      <c r="E132" s="20">
        <v>1350</v>
      </c>
      <c r="F132" s="91"/>
      <c r="G132" s="87"/>
      <c r="H132" s="92"/>
      <c r="I132" s="90">
        <f>ЯНВ.25!I132+F132-E132</f>
        <v>-2700</v>
      </c>
    </row>
    <row r="133" spans="1:9" x14ac:dyDescent="0.25">
      <c r="A133" s="93"/>
      <c r="B133" s="127">
        <v>127</v>
      </c>
      <c r="C133" s="50"/>
      <c r="D133" s="15"/>
      <c r="E133" s="20">
        <v>1350</v>
      </c>
      <c r="F133" s="91"/>
      <c r="G133" s="87"/>
      <c r="H133" s="92"/>
      <c r="I133" s="90">
        <f>ЯНВ.25!I133+F133-E133</f>
        <v>-2700</v>
      </c>
    </row>
    <row r="134" spans="1:9" x14ac:dyDescent="0.25">
      <c r="A134" s="93"/>
      <c r="B134" s="127" t="s">
        <v>42</v>
      </c>
      <c r="C134" s="35"/>
      <c r="D134" s="15"/>
      <c r="E134" s="20">
        <v>1350</v>
      </c>
      <c r="F134" s="91"/>
      <c r="G134" s="87"/>
      <c r="H134" s="92"/>
      <c r="I134" s="90">
        <f>ЯНВ.25!I134+F134-E134</f>
        <v>-2700</v>
      </c>
    </row>
    <row r="135" spans="1:9" x14ac:dyDescent="0.25">
      <c r="A135" s="93"/>
      <c r="B135" s="127" t="s">
        <v>43</v>
      </c>
      <c r="C135" s="35"/>
      <c r="D135" s="15"/>
      <c r="E135" s="20">
        <v>1350</v>
      </c>
      <c r="F135" s="91"/>
      <c r="G135" s="87"/>
      <c r="H135" s="92"/>
      <c r="I135" s="90">
        <f>ЯНВ.25!I135+F135-E135</f>
        <v>2700</v>
      </c>
    </row>
    <row r="136" spans="1:9" x14ac:dyDescent="0.25">
      <c r="A136" s="93"/>
      <c r="B136" s="127">
        <v>129</v>
      </c>
      <c r="C136" s="35"/>
      <c r="D136" s="15"/>
      <c r="E136" s="20">
        <v>1350</v>
      </c>
      <c r="F136" s="91"/>
      <c r="G136" s="87"/>
      <c r="H136" s="92"/>
      <c r="I136" s="90">
        <f>ЯНВ.25!I136+F136-E136</f>
        <v>-2700</v>
      </c>
    </row>
    <row r="137" spans="1:9" x14ac:dyDescent="0.25">
      <c r="A137" s="93"/>
      <c r="B137" s="127">
        <f>B136+1</f>
        <v>130</v>
      </c>
      <c r="C137" s="35"/>
      <c r="D137" s="15"/>
      <c r="E137" s="20">
        <v>1350</v>
      </c>
      <c r="F137" s="91"/>
      <c r="G137" s="87"/>
      <c r="H137" s="92"/>
      <c r="I137" s="90">
        <f>ЯНВ.25!I137+F137-E137</f>
        <v>-2700</v>
      </c>
    </row>
    <row r="138" spans="1:9" x14ac:dyDescent="0.25">
      <c r="A138" s="93"/>
      <c r="B138" s="127">
        <f t="shared" ref="B138:B144" si="1">B137+1</f>
        <v>131</v>
      </c>
      <c r="C138" s="35"/>
      <c r="D138" s="15"/>
      <c r="E138" s="20">
        <v>1350</v>
      </c>
      <c r="F138" s="91">
        <v>12150</v>
      </c>
      <c r="G138" s="87" t="s">
        <v>197</v>
      </c>
      <c r="H138" s="92">
        <v>45716</v>
      </c>
      <c r="I138" s="90">
        <f>ЯНВ.25!I138+F138-E138</f>
        <v>9450</v>
      </c>
    </row>
    <row r="139" spans="1:9" x14ac:dyDescent="0.25">
      <c r="A139" s="93"/>
      <c r="B139" s="127">
        <f t="shared" si="1"/>
        <v>132</v>
      </c>
      <c r="C139" s="35"/>
      <c r="D139" s="15"/>
      <c r="E139" s="20">
        <v>1350</v>
      </c>
      <c r="F139" s="91">
        <v>12150</v>
      </c>
      <c r="G139" s="87" t="s">
        <v>197</v>
      </c>
      <c r="H139" s="92">
        <v>45716</v>
      </c>
      <c r="I139" s="90">
        <f>ЯНВ.25!I139+F139-E139</f>
        <v>9450</v>
      </c>
    </row>
    <row r="140" spans="1:9" x14ac:dyDescent="0.25">
      <c r="A140" s="93"/>
      <c r="B140" s="127">
        <f t="shared" si="1"/>
        <v>133</v>
      </c>
      <c r="C140" s="35"/>
      <c r="D140" s="15"/>
      <c r="E140" s="20">
        <v>1350</v>
      </c>
      <c r="F140" s="91"/>
      <c r="G140" s="87"/>
      <c r="H140" s="92"/>
      <c r="I140" s="90">
        <f>ЯНВ.25!I140+F140-E140</f>
        <v>-2700</v>
      </c>
    </row>
    <row r="141" spans="1:9" x14ac:dyDescent="0.25">
      <c r="A141" s="93"/>
      <c r="B141" s="127">
        <f t="shared" si="1"/>
        <v>134</v>
      </c>
      <c r="C141" s="35"/>
      <c r="D141" s="15"/>
      <c r="E141" s="20">
        <v>1350</v>
      </c>
      <c r="F141" s="91">
        <v>1350</v>
      </c>
      <c r="G141" s="87" t="s">
        <v>199</v>
      </c>
      <c r="H141" s="92">
        <v>45694</v>
      </c>
      <c r="I141" s="90">
        <f>ЯНВ.25!I141+F141-E141</f>
        <v>1350</v>
      </c>
    </row>
    <row r="142" spans="1:9" x14ac:dyDescent="0.25">
      <c r="A142" s="93"/>
      <c r="B142" s="127">
        <f t="shared" si="1"/>
        <v>135</v>
      </c>
      <c r="C142" s="35"/>
      <c r="D142" s="15"/>
      <c r="E142" s="20">
        <v>0</v>
      </c>
      <c r="F142" s="91"/>
      <c r="G142" s="87"/>
      <c r="H142" s="92"/>
      <c r="I142" s="90">
        <f>ЯНВ.25!I142+F142-E142</f>
        <v>0</v>
      </c>
    </row>
    <row r="143" spans="1:9" x14ac:dyDescent="0.25">
      <c r="A143" s="93"/>
      <c r="B143" s="127">
        <f t="shared" si="1"/>
        <v>136</v>
      </c>
      <c r="C143" s="35"/>
      <c r="D143" s="15"/>
      <c r="E143" s="20">
        <v>1350</v>
      </c>
      <c r="F143" s="91"/>
      <c r="G143" s="87"/>
      <c r="H143" s="92"/>
      <c r="I143" s="90">
        <f>ЯНВ.25!I143+F143-E143</f>
        <v>0</v>
      </c>
    </row>
    <row r="144" spans="1:9" x14ac:dyDescent="0.25">
      <c r="A144" s="93"/>
      <c r="B144" s="127">
        <f t="shared" si="1"/>
        <v>137</v>
      </c>
      <c r="C144" s="35"/>
      <c r="D144" s="15"/>
      <c r="E144" s="20">
        <v>1350</v>
      </c>
      <c r="F144" s="91"/>
      <c r="G144" s="87"/>
      <c r="H144" s="92"/>
      <c r="I144" s="90">
        <f>ЯНВ.25!I144+F144-E144</f>
        <v>-2700</v>
      </c>
    </row>
    <row r="145" spans="1:10" x14ac:dyDescent="0.25">
      <c r="A145" s="93"/>
      <c r="B145" s="127" t="s">
        <v>44</v>
      </c>
      <c r="C145" s="35"/>
      <c r="D145" s="15"/>
      <c r="E145" s="20">
        <v>1350</v>
      </c>
      <c r="F145" s="91">
        <v>3000</v>
      </c>
      <c r="G145" s="87" t="s">
        <v>200</v>
      </c>
      <c r="H145" s="92">
        <v>45701</v>
      </c>
      <c r="I145" s="90">
        <f>ЯНВ.25!I145+F145-E145</f>
        <v>300</v>
      </c>
    </row>
    <row r="146" spans="1:10" x14ac:dyDescent="0.25">
      <c r="A146" s="89"/>
      <c r="B146" s="127">
        <v>140</v>
      </c>
      <c r="C146" s="60"/>
      <c r="D146" s="15"/>
      <c r="E146" s="20">
        <v>1350</v>
      </c>
      <c r="F146" s="91"/>
      <c r="G146" s="87"/>
      <c r="H146" s="92"/>
      <c r="I146" s="90">
        <f>ЯНВ.25!I146+F146-E146</f>
        <v>-2700</v>
      </c>
    </row>
    <row r="147" spans="1:10" x14ac:dyDescent="0.25">
      <c r="A147" s="89"/>
      <c r="B147" s="127">
        <v>141</v>
      </c>
      <c r="C147" s="60"/>
      <c r="D147" s="15"/>
      <c r="E147" s="20">
        <v>1350</v>
      </c>
      <c r="F147" s="91">
        <v>1350</v>
      </c>
      <c r="G147" s="87" t="s">
        <v>201</v>
      </c>
      <c r="H147" s="92">
        <v>45691</v>
      </c>
      <c r="I147" s="90">
        <f>ЯНВ.25!I147+F147-E147</f>
        <v>0</v>
      </c>
    </row>
    <row r="148" spans="1:10" x14ac:dyDescent="0.25">
      <c r="A148" s="89"/>
      <c r="B148" s="127">
        <v>142</v>
      </c>
      <c r="C148" s="35"/>
      <c r="D148" s="15"/>
      <c r="E148" s="20">
        <v>1350</v>
      </c>
      <c r="F148" s="91"/>
      <c r="G148" s="87"/>
      <c r="H148" s="92"/>
      <c r="I148" s="90">
        <f>ЯНВ.25!I148+F148-E148</f>
        <v>-2700</v>
      </c>
    </row>
    <row r="149" spans="1:10" x14ac:dyDescent="0.25">
      <c r="A149" s="93"/>
      <c r="B149" s="127">
        <v>143</v>
      </c>
      <c r="C149" s="35"/>
      <c r="D149" s="15"/>
      <c r="E149" s="20">
        <v>1350</v>
      </c>
      <c r="F149" s="91">
        <v>1350</v>
      </c>
      <c r="G149" s="87" t="s">
        <v>202</v>
      </c>
      <c r="H149" s="92">
        <v>45705</v>
      </c>
      <c r="I149" s="90">
        <f>ЯНВ.25!I149+F149-E149</f>
        <v>0</v>
      </c>
    </row>
    <row r="150" spans="1:10" x14ac:dyDescent="0.25">
      <c r="A150" s="93"/>
      <c r="B150" s="127">
        <v>144</v>
      </c>
      <c r="C150" s="35"/>
      <c r="D150" s="15"/>
      <c r="E150" s="20">
        <v>1350</v>
      </c>
      <c r="F150" s="91"/>
      <c r="G150" s="87"/>
      <c r="H150" s="92"/>
      <c r="I150" s="90">
        <f>ЯНВ.25!I150+F150-E150</f>
        <v>-2700</v>
      </c>
    </row>
    <row r="151" spans="1:10" x14ac:dyDescent="0.25">
      <c r="A151" s="93"/>
      <c r="B151" s="127">
        <f>B150+1</f>
        <v>145</v>
      </c>
      <c r="C151" s="35"/>
      <c r="D151" s="15"/>
      <c r="E151" s="20">
        <v>1350</v>
      </c>
      <c r="F151" s="91"/>
      <c r="G151" s="87"/>
      <c r="H151" s="92"/>
      <c r="I151" s="90">
        <f>ЯНВ.25!I151+F151-E151</f>
        <v>-2700</v>
      </c>
    </row>
    <row r="152" spans="1:10" x14ac:dyDescent="0.25">
      <c r="A152" s="93"/>
      <c r="B152" s="127">
        <f t="shared" ref="B152:B177" si="2">B151+1</f>
        <v>146</v>
      </c>
      <c r="C152" s="35"/>
      <c r="D152" s="15"/>
      <c r="E152" s="20">
        <v>1350</v>
      </c>
      <c r="F152" s="91"/>
      <c r="G152" s="87"/>
      <c r="H152" s="92"/>
      <c r="I152" s="90">
        <f>ЯНВ.25!I152+F152-E152</f>
        <v>-2700</v>
      </c>
    </row>
    <row r="153" spans="1:10" x14ac:dyDescent="0.25">
      <c r="A153" s="93"/>
      <c r="B153" s="127">
        <f t="shared" si="2"/>
        <v>147</v>
      </c>
      <c r="C153" s="35"/>
      <c r="D153" s="15"/>
      <c r="E153" s="20">
        <v>1350</v>
      </c>
      <c r="F153" s="91"/>
      <c r="G153" s="87"/>
      <c r="H153" s="92"/>
      <c r="I153" s="90">
        <f>ЯНВ.25!I153+F153-E153</f>
        <v>-2700</v>
      </c>
    </row>
    <row r="154" spans="1:10" x14ac:dyDescent="0.25">
      <c r="A154" s="93"/>
      <c r="B154" s="127">
        <f t="shared" si="2"/>
        <v>148</v>
      </c>
      <c r="C154" s="35"/>
      <c r="D154" s="15"/>
      <c r="E154" s="20"/>
      <c r="F154" s="91"/>
      <c r="G154" s="87"/>
      <c r="H154" s="92"/>
      <c r="I154" s="90">
        <f>ЯНВ.25!I154+F154-E154</f>
        <v>0</v>
      </c>
    </row>
    <row r="155" spans="1:10" x14ac:dyDescent="0.25">
      <c r="A155" s="93"/>
      <c r="B155" s="127">
        <f t="shared" si="2"/>
        <v>149</v>
      </c>
      <c r="C155" s="35"/>
      <c r="D155" s="15"/>
      <c r="E155" s="20"/>
      <c r="F155" s="91"/>
      <c r="G155" s="87"/>
      <c r="H155" s="92"/>
      <c r="I155" s="90">
        <f>ЯНВ.25!I155+F155-E155</f>
        <v>0</v>
      </c>
    </row>
    <row r="156" spans="1:10" x14ac:dyDescent="0.25">
      <c r="A156" s="93"/>
      <c r="B156" s="127">
        <f t="shared" si="2"/>
        <v>150</v>
      </c>
      <c r="C156" s="35"/>
      <c r="D156" s="15"/>
      <c r="E156" s="20">
        <v>0</v>
      </c>
      <c r="F156" s="91"/>
      <c r="G156" s="87"/>
      <c r="H156" s="92"/>
      <c r="I156" s="90">
        <f>ЯНВ.25!I156+F156-E156</f>
        <v>0</v>
      </c>
    </row>
    <row r="157" spans="1:10" x14ac:dyDescent="0.25">
      <c r="A157" s="93"/>
      <c r="B157" s="127">
        <f t="shared" si="2"/>
        <v>151</v>
      </c>
      <c r="C157" s="35"/>
      <c r="D157" s="15"/>
      <c r="E157" s="20">
        <v>1350</v>
      </c>
      <c r="F157" s="91"/>
      <c r="G157" s="87"/>
      <c r="H157" s="92"/>
      <c r="I157" s="90">
        <f>ЯНВ.25!I157+F157-E157</f>
        <v>-2700</v>
      </c>
      <c r="J157" s="124"/>
    </row>
    <row r="158" spans="1:10" x14ac:dyDescent="0.25">
      <c r="A158" s="93"/>
      <c r="B158" s="127">
        <f t="shared" si="2"/>
        <v>152</v>
      </c>
      <c r="C158" s="35"/>
      <c r="D158" s="15"/>
      <c r="E158" s="20">
        <v>1350</v>
      </c>
      <c r="F158" s="91"/>
      <c r="G158" s="87"/>
      <c r="H158" s="92"/>
      <c r="I158" s="90">
        <f>ЯНВ.25!I158+F158-E158</f>
        <v>-2700</v>
      </c>
    </row>
    <row r="159" spans="1:10" x14ac:dyDescent="0.25">
      <c r="A159" s="163" t="s">
        <v>101</v>
      </c>
      <c r="B159" s="127">
        <f t="shared" si="2"/>
        <v>153</v>
      </c>
      <c r="C159" s="51"/>
      <c r="D159" s="15"/>
      <c r="E159" s="20"/>
      <c r="F159" s="91"/>
      <c r="G159" s="87"/>
      <c r="H159" s="92"/>
      <c r="I159" s="90">
        <f>ЯНВ.25!I159+F159-E159</f>
        <v>0</v>
      </c>
    </row>
    <row r="160" spans="1:10" x14ac:dyDescent="0.25">
      <c r="A160" s="164"/>
      <c r="B160" s="127">
        <f t="shared" si="2"/>
        <v>154</v>
      </c>
      <c r="C160" s="35"/>
      <c r="D160" s="15"/>
      <c r="E160" s="20">
        <v>1350</v>
      </c>
      <c r="F160" s="91">
        <v>2700</v>
      </c>
      <c r="G160" s="87" t="s">
        <v>203</v>
      </c>
      <c r="H160" s="92">
        <v>45714</v>
      </c>
      <c r="I160" s="90">
        <f>ЯНВ.25!I160+F160-E160</f>
        <v>1300</v>
      </c>
    </row>
    <row r="161" spans="1:9" x14ac:dyDescent="0.25">
      <c r="A161" s="93"/>
      <c r="B161" s="127">
        <f t="shared" si="2"/>
        <v>155</v>
      </c>
      <c r="C161" s="35"/>
      <c r="D161" s="15"/>
      <c r="E161" s="20">
        <v>1350</v>
      </c>
      <c r="F161" s="91"/>
      <c r="G161" s="87"/>
      <c r="H161" s="92"/>
      <c r="I161" s="90">
        <f>ЯНВ.25!I161+F161-E161</f>
        <v>-2700</v>
      </c>
    </row>
    <row r="162" spans="1:9" x14ac:dyDescent="0.25">
      <c r="A162" s="93"/>
      <c r="B162" s="127">
        <f t="shared" si="2"/>
        <v>156</v>
      </c>
      <c r="C162" s="35"/>
      <c r="D162" s="15"/>
      <c r="E162" s="20">
        <v>1350</v>
      </c>
      <c r="F162" s="91"/>
      <c r="G162" s="87"/>
      <c r="H162" s="92"/>
      <c r="I162" s="90">
        <f>ЯНВ.25!I162+F162-E162</f>
        <v>-2700</v>
      </c>
    </row>
    <row r="163" spans="1:9" x14ac:dyDescent="0.25">
      <c r="A163" s="93"/>
      <c r="B163" s="127">
        <f t="shared" si="2"/>
        <v>157</v>
      </c>
      <c r="C163" s="35"/>
      <c r="D163" s="15"/>
      <c r="E163" s="20">
        <v>1350</v>
      </c>
      <c r="F163" s="91">
        <v>2000</v>
      </c>
      <c r="G163" s="87" t="s">
        <v>204</v>
      </c>
      <c r="H163" s="92">
        <v>45694</v>
      </c>
      <c r="I163" s="90">
        <f>ЯНВ.25!I163+F163-E163</f>
        <v>-700</v>
      </c>
    </row>
    <row r="164" spans="1:9" x14ac:dyDescent="0.25">
      <c r="A164" s="93"/>
      <c r="B164" s="127">
        <f t="shared" si="2"/>
        <v>158</v>
      </c>
      <c r="C164" s="35"/>
      <c r="D164" s="15"/>
      <c r="E164" s="20">
        <v>1350</v>
      </c>
      <c r="F164" s="91"/>
      <c r="G164" s="87"/>
      <c r="H164" s="92"/>
      <c r="I164" s="90">
        <f>ЯНВ.25!I164+F164-E164</f>
        <v>-2700</v>
      </c>
    </row>
    <row r="165" spans="1:9" x14ac:dyDescent="0.25">
      <c r="A165" s="93"/>
      <c r="B165" s="127">
        <f t="shared" si="2"/>
        <v>159</v>
      </c>
      <c r="C165" s="35"/>
      <c r="D165" s="15"/>
      <c r="E165" s="20">
        <v>1350</v>
      </c>
      <c r="F165" s="91">
        <v>2700</v>
      </c>
      <c r="G165" s="87" t="s">
        <v>205</v>
      </c>
      <c r="H165" s="92">
        <v>45715</v>
      </c>
      <c r="I165" s="90">
        <f>ЯНВ.25!I165+F165-E165</f>
        <v>0</v>
      </c>
    </row>
    <row r="166" spans="1:9" x14ac:dyDescent="0.25">
      <c r="A166" s="93"/>
      <c r="B166" s="127">
        <f t="shared" si="2"/>
        <v>160</v>
      </c>
      <c r="C166" s="35"/>
      <c r="D166" s="15"/>
      <c r="E166" s="20">
        <v>1350</v>
      </c>
      <c r="F166" s="91">
        <v>3000</v>
      </c>
      <c r="G166" s="87" t="s">
        <v>206</v>
      </c>
      <c r="H166" s="92">
        <v>45715</v>
      </c>
      <c r="I166" s="90">
        <f>ЯНВ.25!I166+F166-E166</f>
        <v>2300</v>
      </c>
    </row>
    <row r="167" spans="1:9" x14ac:dyDescent="0.25">
      <c r="A167" s="93"/>
      <c r="B167" s="127">
        <f t="shared" si="2"/>
        <v>161</v>
      </c>
      <c r="C167" s="35"/>
      <c r="D167" s="15"/>
      <c r="E167" s="20"/>
      <c r="F167" s="91"/>
      <c r="G167" s="87"/>
      <c r="H167" s="92"/>
      <c r="I167" s="90">
        <f>ЯНВ.25!I167+F167-E167</f>
        <v>0</v>
      </c>
    </row>
    <row r="168" spans="1:9" x14ac:dyDescent="0.25">
      <c r="A168" s="93"/>
      <c r="B168" s="127">
        <f t="shared" si="2"/>
        <v>162</v>
      </c>
      <c r="C168" s="35"/>
      <c r="D168" s="15"/>
      <c r="E168" s="20">
        <v>1350</v>
      </c>
      <c r="F168" s="91"/>
      <c r="G168" s="87"/>
      <c r="H168" s="92"/>
      <c r="I168" s="90">
        <f>ЯНВ.25!I168+F168-E168</f>
        <v>-2700</v>
      </c>
    </row>
    <row r="169" spans="1:9" x14ac:dyDescent="0.25">
      <c r="A169" s="93"/>
      <c r="B169" s="127">
        <v>163</v>
      </c>
      <c r="C169" s="106"/>
      <c r="D169" s="15"/>
      <c r="E169" s="20">
        <v>0</v>
      </c>
      <c r="F169" s="91"/>
      <c r="G169" s="87"/>
      <c r="H169" s="92"/>
      <c r="I169" s="90">
        <f>ЯНВ.25!I169+F169-E169</f>
        <v>0</v>
      </c>
    </row>
    <row r="170" spans="1:9" x14ac:dyDescent="0.25">
      <c r="A170" s="93"/>
      <c r="B170" s="127">
        <v>164</v>
      </c>
      <c r="C170" s="35"/>
      <c r="D170" s="15"/>
      <c r="E170" s="20"/>
      <c r="F170" s="91"/>
      <c r="G170" s="87"/>
      <c r="H170" s="92"/>
      <c r="I170" s="90">
        <f>ЯНВ.25!I170+F170-E170</f>
        <v>0</v>
      </c>
    </row>
    <row r="171" spans="1:9" x14ac:dyDescent="0.25">
      <c r="A171" s="93"/>
      <c r="B171" s="127">
        <f t="shared" si="2"/>
        <v>165</v>
      </c>
      <c r="C171" s="35"/>
      <c r="D171" s="15"/>
      <c r="E171" s="20"/>
      <c r="F171" s="91"/>
      <c r="G171" s="87"/>
      <c r="H171" s="92"/>
      <c r="I171" s="90">
        <f>ЯНВ.25!I171+F171-E171</f>
        <v>0</v>
      </c>
    </row>
    <row r="172" spans="1:9" x14ac:dyDescent="0.25">
      <c r="A172" s="93"/>
      <c r="B172" s="127">
        <f t="shared" si="2"/>
        <v>166</v>
      </c>
      <c r="C172" s="35"/>
      <c r="D172" s="15"/>
      <c r="E172" s="20"/>
      <c r="F172" s="91"/>
      <c r="G172" s="87"/>
      <c r="H172" s="92"/>
      <c r="I172" s="90">
        <f>ЯНВ.25!I172+F172-E172</f>
        <v>0</v>
      </c>
    </row>
    <row r="173" spans="1:9" x14ac:dyDescent="0.25">
      <c r="A173" s="93"/>
      <c r="B173" s="127">
        <f t="shared" si="2"/>
        <v>167</v>
      </c>
      <c r="C173" s="35"/>
      <c r="D173" s="15"/>
      <c r="E173" s="20">
        <v>1350</v>
      </c>
      <c r="F173" s="91"/>
      <c r="G173" s="87"/>
      <c r="H173" s="92"/>
      <c r="I173" s="90">
        <f>ЯНВ.25!I173+F173-E173</f>
        <v>-2700</v>
      </c>
    </row>
    <row r="174" spans="1:9" x14ac:dyDescent="0.25">
      <c r="A174" s="93"/>
      <c r="B174" s="127">
        <f t="shared" si="2"/>
        <v>168</v>
      </c>
      <c r="C174" s="35"/>
      <c r="D174" s="15"/>
      <c r="E174" s="20">
        <v>1350</v>
      </c>
      <c r="F174" s="91"/>
      <c r="G174" s="87"/>
      <c r="H174" s="92"/>
      <c r="I174" s="90">
        <f>ЯНВ.25!I174+F174-E174</f>
        <v>0</v>
      </c>
    </row>
    <row r="175" spans="1:9" x14ac:dyDescent="0.25">
      <c r="A175" s="93"/>
      <c r="B175" s="127">
        <f t="shared" si="2"/>
        <v>169</v>
      </c>
      <c r="C175" s="35"/>
      <c r="D175" s="15"/>
      <c r="E175" s="20">
        <v>1350</v>
      </c>
      <c r="F175" s="91"/>
      <c r="G175" s="87"/>
      <c r="H175" s="92"/>
      <c r="I175" s="90">
        <f>ЯНВ.25!I175+F175-E175</f>
        <v>-2700</v>
      </c>
    </row>
    <row r="176" spans="1:9" x14ac:dyDescent="0.25">
      <c r="A176" s="93"/>
      <c r="B176" s="127">
        <f t="shared" si="2"/>
        <v>170</v>
      </c>
      <c r="C176" s="35"/>
      <c r="D176" s="15"/>
      <c r="E176" s="20">
        <v>1350</v>
      </c>
      <c r="F176" s="91"/>
      <c r="G176" s="87"/>
      <c r="H176" s="92"/>
      <c r="I176" s="90">
        <f>ЯНВ.25!I176+F176-E176</f>
        <v>-2700</v>
      </c>
    </row>
    <row r="177" spans="1:9" x14ac:dyDescent="0.25">
      <c r="A177" s="93"/>
      <c r="B177" s="127">
        <f t="shared" si="2"/>
        <v>171</v>
      </c>
      <c r="C177" s="35"/>
      <c r="D177" s="15"/>
      <c r="E177" s="20">
        <v>1350</v>
      </c>
      <c r="F177" s="91"/>
      <c r="G177" s="87"/>
      <c r="H177" s="92"/>
      <c r="I177" s="90">
        <f>ЯНВ.25!I177+F177-E177</f>
        <v>-2700</v>
      </c>
    </row>
    <row r="178" spans="1:9" x14ac:dyDescent="0.25">
      <c r="A178" s="93"/>
      <c r="B178" s="127">
        <v>172</v>
      </c>
      <c r="C178" s="35"/>
      <c r="D178" s="15"/>
      <c r="E178" s="20">
        <v>1350</v>
      </c>
      <c r="F178" s="91"/>
      <c r="G178" s="87"/>
      <c r="H178" s="92"/>
      <c r="I178" s="90">
        <f>ЯНВ.25!I178+F178-E178</f>
        <v>-2700</v>
      </c>
    </row>
    <row r="179" spans="1:9" x14ac:dyDescent="0.25">
      <c r="A179" s="93"/>
      <c r="B179" s="127">
        <v>173</v>
      </c>
      <c r="C179" s="35"/>
      <c r="D179" s="15"/>
      <c r="E179" s="20">
        <v>1350</v>
      </c>
      <c r="F179" s="91">
        <v>1350</v>
      </c>
      <c r="G179" s="87" t="s">
        <v>207</v>
      </c>
      <c r="H179" s="92">
        <v>45698</v>
      </c>
      <c r="I179" s="90">
        <f>ЯНВ.25!I179+F179-E179</f>
        <v>0</v>
      </c>
    </row>
    <row r="180" spans="1:9" x14ac:dyDescent="0.25">
      <c r="A180" s="93"/>
      <c r="B180" s="127" t="s">
        <v>46</v>
      </c>
      <c r="C180" s="35"/>
      <c r="D180" s="15"/>
      <c r="E180" s="20">
        <v>2700</v>
      </c>
      <c r="F180" s="91"/>
      <c r="G180" s="87"/>
      <c r="H180" s="92"/>
      <c r="I180" s="90">
        <f>ЯНВ.25!I180+F180-E180</f>
        <v>-5400</v>
      </c>
    </row>
    <row r="181" spans="1:9" x14ac:dyDescent="0.25">
      <c r="A181" s="89"/>
      <c r="B181" s="127">
        <v>175</v>
      </c>
      <c r="C181" s="35"/>
      <c r="D181" s="15"/>
      <c r="E181" s="20">
        <v>1350</v>
      </c>
      <c r="F181" s="91"/>
      <c r="G181" s="87"/>
      <c r="H181" s="92"/>
      <c r="I181" s="90">
        <f>ЯНВ.25!I181+F181-E181</f>
        <v>-2700</v>
      </c>
    </row>
    <row r="182" spans="1:9" x14ac:dyDescent="0.25">
      <c r="A182" s="89"/>
      <c r="B182" s="127">
        <f>B181+1</f>
        <v>176</v>
      </c>
      <c r="C182" s="35"/>
      <c r="D182" s="15"/>
      <c r="E182" s="20">
        <v>1350</v>
      </c>
      <c r="F182" s="91"/>
      <c r="G182" s="87"/>
      <c r="H182" s="92"/>
      <c r="I182" s="90">
        <f>ЯНВ.25!I182+F182-E182</f>
        <v>-2700</v>
      </c>
    </row>
    <row r="183" spans="1:9" x14ac:dyDescent="0.25">
      <c r="A183" s="89"/>
      <c r="B183" s="127">
        <f t="shared" ref="B183:B246" si="3">B182+1</f>
        <v>177</v>
      </c>
      <c r="C183" s="35"/>
      <c r="D183" s="15"/>
      <c r="E183" s="20">
        <v>1350</v>
      </c>
      <c r="F183" s="91"/>
      <c r="G183" s="87"/>
      <c r="H183" s="92"/>
      <c r="I183" s="90">
        <f>ЯНВ.25!I183+F183-E183</f>
        <v>-2700</v>
      </c>
    </row>
    <row r="184" spans="1:9" x14ac:dyDescent="0.25">
      <c r="A184" s="89"/>
      <c r="B184" s="127">
        <f t="shared" si="3"/>
        <v>178</v>
      </c>
      <c r="C184" s="35"/>
      <c r="D184" s="15"/>
      <c r="E184" s="20">
        <v>1350</v>
      </c>
      <c r="F184" s="91"/>
      <c r="G184" s="87"/>
      <c r="H184" s="92"/>
      <c r="I184" s="90">
        <f>ЯНВ.25!I184+F184-E184</f>
        <v>-2700</v>
      </c>
    </row>
    <row r="185" spans="1:9" x14ac:dyDescent="0.25">
      <c r="A185" s="89"/>
      <c r="B185" s="127">
        <f t="shared" si="3"/>
        <v>179</v>
      </c>
      <c r="C185" s="35"/>
      <c r="D185" s="15"/>
      <c r="E185" s="20">
        <v>1350</v>
      </c>
      <c r="F185" s="91"/>
      <c r="G185" s="87"/>
      <c r="H185" s="92"/>
      <c r="I185" s="90">
        <f>ЯНВ.25!I185+F185-E185</f>
        <v>-2700</v>
      </c>
    </row>
    <row r="186" spans="1:9" x14ac:dyDescent="0.25">
      <c r="A186" s="89"/>
      <c r="B186" s="127">
        <f t="shared" si="3"/>
        <v>180</v>
      </c>
      <c r="C186" s="35"/>
      <c r="D186" s="15"/>
      <c r="E186" s="20">
        <v>1350</v>
      </c>
      <c r="F186" s="91"/>
      <c r="G186" s="87"/>
      <c r="H186" s="92"/>
      <c r="I186" s="90">
        <f>ЯНВ.25!I186+F186-E186</f>
        <v>-2700</v>
      </c>
    </row>
    <row r="187" spans="1:9" x14ac:dyDescent="0.25">
      <c r="A187" s="89"/>
      <c r="B187" s="127">
        <f t="shared" si="3"/>
        <v>181</v>
      </c>
      <c r="C187" s="35"/>
      <c r="D187" s="15"/>
      <c r="E187" s="20">
        <v>1350</v>
      </c>
      <c r="F187" s="91"/>
      <c r="G187" s="87"/>
      <c r="H187" s="92"/>
      <c r="I187" s="90">
        <f>ЯНВ.25!I187+F187-E187</f>
        <v>10800</v>
      </c>
    </row>
    <row r="188" spans="1:9" x14ac:dyDescent="0.25">
      <c r="A188" s="89"/>
      <c r="B188" s="127">
        <f t="shared" si="3"/>
        <v>182</v>
      </c>
      <c r="C188" s="35"/>
      <c r="D188" s="15"/>
      <c r="E188" s="20">
        <v>1350</v>
      </c>
      <c r="F188" s="91"/>
      <c r="G188" s="87"/>
      <c r="H188" s="92"/>
      <c r="I188" s="90">
        <f>ЯНВ.25!I188+F188-E188</f>
        <v>10800</v>
      </c>
    </row>
    <row r="189" spans="1:9" x14ac:dyDescent="0.25">
      <c r="A189" s="89"/>
      <c r="B189" s="127">
        <f t="shared" si="3"/>
        <v>183</v>
      </c>
      <c r="C189" s="35"/>
      <c r="D189" s="15"/>
      <c r="E189" s="20">
        <v>1350</v>
      </c>
      <c r="F189" s="91">
        <v>1350</v>
      </c>
      <c r="G189" s="87" t="s">
        <v>208</v>
      </c>
      <c r="H189" s="92">
        <v>45692</v>
      </c>
      <c r="I189" s="90">
        <f>ЯНВ.25!I189+F189-E189</f>
        <v>0</v>
      </c>
    </row>
    <row r="190" spans="1:9" x14ac:dyDescent="0.25">
      <c r="A190" s="89"/>
      <c r="B190" s="127">
        <f t="shared" si="3"/>
        <v>184</v>
      </c>
      <c r="C190" s="35"/>
      <c r="D190" s="15"/>
      <c r="E190" s="20">
        <v>1350</v>
      </c>
      <c r="F190" s="91"/>
      <c r="G190" s="87"/>
      <c r="H190" s="92"/>
      <c r="I190" s="90">
        <f>ЯНВ.25!I190+F190-E190</f>
        <v>-2700</v>
      </c>
    </row>
    <row r="191" spans="1:9" x14ac:dyDescent="0.25">
      <c r="A191" s="89"/>
      <c r="B191" s="127">
        <f t="shared" si="3"/>
        <v>185</v>
      </c>
      <c r="C191" s="35"/>
      <c r="D191" s="15"/>
      <c r="E191" s="20">
        <v>1350</v>
      </c>
      <c r="F191" s="91"/>
      <c r="G191" s="87"/>
      <c r="H191" s="92"/>
      <c r="I191" s="90">
        <f>ЯНВ.25!I191+F191-E191</f>
        <v>-2700</v>
      </c>
    </row>
    <row r="192" spans="1:9" x14ac:dyDescent="0.25">
      <c r="A192" s="89"/>
      <c r="B192" s="127">
        <f t="shared" si="3"/>
        <v>186</v>
      </c>
      <c r="C192" s="35"/>
      <c r="D192" s="15"/>
      <c r="E192" s="20">
        <v>1350</v>
      </c>
      <c r="F192" s="91"/>
      <c r="G192" s="87"/>
      <c r="H192" s="92"/>
      <c r="I192" s="90">
        <f>ЯНВ.25!I192+F192-E192</f>
        <v>-2700</v>
      </c>
    </row>
    <row r="193" spans="1:9" x14ac:dyDescent="0.25">
      <c r="A193" s="89"/>
      <c r="B193" s="127">
        <f t="shared" si="3"/>
        <v>187</v>
      </c>
      <c r="C193" s="35"/>
      <c r="D193" s="15"/>
      <c r="E193" s="20">
        <v>1350</v>
      </c>
      <c r="F193" s="91">
        <v>2700</v>
      </c>
      <c r="G193" s="87" t="s">
        <v>209</v>
      </c>
      <c r="H193" s="92">
        <v>45708</v>
      </c>
      <c r="I193" s="90">
        <f>ЯНВ.25!I193+F193-E193</f>
        <v>6750</v>
      </c>
    </row>
    <row r="194" spans="1:9" x14ac:dyDescent="0.25">
      <c r="A194" s="89"/>
      <c r="B194" s="127">
        <f t="shared" si="3"/>
        <v>188</v>
      </c>
      <c r="C194" s="35"/>
      <c r="D194" s="15"/>
      <c r="E194" s="20">
        <v>1350</v>
      </c>
      <c r="F194" s="91"/>
      <c r="G194" s="87"/>
      <c r="H194" s="92"/>
      <c r="I194" s="90">
        <f>ЯНВ.25!I194+F194-E194</f>
        <v>2300</v>
      </c>
    </row>
    <row r="195" spans="1:9" x14ac:dyDescent="0.25">
      <c r="A195" s="89"/>
      <c r="B195" s="127">
        <f t="shared" si="3"/>
        <v>189</v>
      </c>
      <c r="C195" s="35"/>
      <c r="D195" s="15"/>
      <c r="E195" s="20">
        <v>1350</v>
      </c>
      <c r="F195" s="91"/>
      <c r="G195" s="87"/>
      <c r="H195" s="92"/>
      <c r="I195" s="90">
        <f>ЯНВ.25!I195+F195-E195</f>
        <v>-2700</v>
      </c>
    </row>
    <row r="196" spans="1:9" x14ac:dyDescent="0.25">
      <c r="A196" s="89"/>
      <c r="B196" s="127">
        <f t="shared" si="3"/>
        <v>190</v>
      </c>
      <c r="C196" s="35"/>
      <c r="D196" s="15"/>
      <c r="E196" s="20"/>
      <c r="F196" s="91"/>
      <c r="G196" s="87"/>
      <c r="H196" s="92"/>
      <c r="I196" s="90">
        <f>ЯНВ.25!I196+F196-E196</f>
        <v>0</v>
      </c>
    </row>
    <row r="197" spans="1:9" x14ac:dyDescent="0.25">
      <c r="A197" s="89"/>
      <c r="B197" s="127">
        <f t="shared" si="3"/>
        <v>191</v>
      </c>
      <c r="C197" s="35"/>
      <c r="D197" s="15"/>
      <c r="E197" s="20">
        <v>1350</v>
      </c>
      <c r="F197" s="91">
        <v>1350</v>
      </c>
      <c r="G197" s="87" t="s">
        <v>210</v>
      </c>
      <c r="H197" s="92">
        <v>45692</v>
      </c>
      <c r="I197" s="90">
        <f>ЯНВ.25!I197+F197-E197</f>
        <v>-1350</v>
      </c>
    </row>
    <row r="198" spans="1:9" x14ac:dyDescent="0.25">
      <c r="A198" s="89"/>
      <c r="B198" s="127">
        <f t="shared" si="3"/>
        <v>192</v>
      </c>
      <c r="C198" s="35"/>
      <c r="D198" s="15"/>
      <c r="E198" s="20">
        <v>1350</v>
      </c>
      <c r="F198" s="91">
        <v>1350</v>
      </c>
      <c r="G198" s="87" t="s">
        <v>211</v>
      </c>
      <c r="H198" s="92">
        <v>45695</v>
      </c>
      <c r="I198" s="90">
        <f>ЯНВ.25!I198+F198-E198</f>
        <v>-1350</v>
      </c>
    </row>
    <row r="199" spans="1:9" x14ac:dyDescent="0.25">
      <c r="A199" s="89"/>
      <c r="B199" s="127">
        <f t="shared" si="3"/>
        <v>193</v>
      </c>
      <c r="C199" s="35"/>
      <c r="D199" s="15"/>
      <c r="E199" s="20">
        <v>1350</v>
      </c>
      <c r="F199" s="91">
        <v>1350</v>
      </c>
      <c r="G199" s="87" t="s">
        <v>212</v>
      </c>
      <c r="H199" s="92">
        <v>45692</v>
      </c>
      <c r="I199" s="90">
        <f>ЯНВ.25!I199+F199-E199</f>
        <v>0</v>
      </c>
    </row>
    <row r="200" spans="1:9" x14ac:dyDescent="0.25">
      <c r="A200" s="89"/>
      <c r="B200" s="127">
        <f t="shared" si="3"/>
        <v>194</v>
      </c>
      <c r="C200" s="35"/>
      <c r="D200" s="15"/>
      <c r="E200" s="20">
        <v>1350</v>
      </c>
      <c r="F200" s="91">
        <v>1350</v>
      </c>
      <c r="G200" s="87" t="s">
        <v>213</v>
      </c>
      <c r="H200" s="92">
        <v>45691</v>
      </c>
      <c r="I200" s="90">
        <f>ЯНВ.25!I200+F200-E200</f>
        <v>0</v>
      </c>
    </row>
    <row r="201" spans="1:9" x14ac:dyDescent="0.25">
      <c r="A201" s="89"/>
      <c r="B201" s="127">
        <f t="shared" si="3"/>
        <v>195</v>
      </c>
      <c r="C201" s="35"/>
      <c r="D201" s="15"/>
      <c r="E201" s="20">
        <v>0</v>
      </c>
      <c r="F201" s="91"/>
      <c r="G201" s="87"/>
      <c r="H201" s="92"/>
      <c r="I201" s="90">
        <f>ЯНВ.25!I201+F201-E201</f>
        <v>0</v>
      </c>
    </row>
    <row r="202" spans="1:9" x14ac:dyDescent="0.25">
      <c r="A202" s="89"/>
      <c r="B202" s="127">
        <f t="shared" si="3"/>
        <v>196</v>
      </c>
      <c r="C202" s="35"/>
      <c r="D202" s="15"/>
      <c r="E202" s="20">
        <v>1350</v>
      </c>
      <c r="F202" s="91">
        <v>1350</v>
      </c>
      <c r="G202" s="87" t="s">
        <v>214</v>
      </c>
      <c r="H202" s="92">
        <v>45698</v>
      </c>
      <c r="I202" s="90">
        <f>ЯНВ.25!I202+F202-E202</f>
        <v>0</v>
      </c>
    </row>
    <row r="203" spans="1:9" x14ac:dyDescent="0.25">
      <c r="A203" s="89"/>
      <c r="B203" s="127">
        <f t="shared" si="3"/>
        <v>197</v>
      </c>
      <c r="C203" s="35"/>
      <c r="D203" s="15"/>
      <c r="E203" s="20">
        <v>1350</v>
      </c>
      <c r="F203" s="91"/>
      <c r="G203" s="87"/>
      <c r="H203" s="92"/>
      <c r="I203" s="90">
        <f>ЯНВ.25!I203+F203-E203</f>
        <v>-2700</v>
      </c>
    </row>
    <row r="204" spans="1:9" x14ac:dyDescent="0.25">
      <c r="A204" s="89"/>
      <c r="B204" s="127">
        <f t="shared" si="3"/>
        <v>198</v>
      </c>
      <c r="C204" s="35"/>
      <c r="D204" s="15"/>
      <c r="E204" s="20">
        <v>1350</v>
      </c>
      <c r="F204" s="91"/>
      <c r="G204" s="87"/>
      <c r="H204" s="92"/>
      <c r="I204" s="90">
        <f>ЯНВ.25!I204+F204-E204</f>
        <v>-2700</v>
      </c>
    </row>
    <row r="205" spans="1:9" x14ac:dyDescent="0.25">
      <c r="A205" s="89"/>
      <c r="B205" s="127">
        <f t="shared" si="3"/>
        <v>199</v>
      </c>
      <c r="C205" s="35"/>
      <c r="D205" s="15"/>
      <c r="E205" s="20">
        <v>0</v>
      </c>
      <c r="F205" s="91"/>
      <c r="G205" s="87"/>
      <c r="H205" s="92"/>
      <c r="I205" s="90">
        <f>ЯНВ.25!I205+F205-E205</f>
        <v>0</v>
      </c>
    </row>
    <row r="206" spans="1:9" x14ac:dyDescent="0.25">
      <c r="A206" s="89"/>
      <c r="B206" s="127">
        <f t="shared" si="3"/>
        <v>200</v>
      </c>
      <c r="C206" s="35"/>
      <c r="D206" s="15"/>
      <c r="E206" s="20">
        <v>0</v>
      </c>
      <c r="F206" s="91"/>
      <c r="G206" s="87"/>
      <c r="H206" s="92"/>
      <c r="I206" s="90">
        <f>ЯНВ.25!I206+F206-E206</f>
        <v>0</v>
      </c>
    </row>
    <row r="207" spans="1:9" x14ac:dyDescent="0.25">
      <c r="A207" s="89"/>
      <c r="B207" s="127">
        <f t="shared" si="3"/>
        <v>201</v>
      </c>
      <c r="C207" s="35"/>
      <c r="D207" s="15"/>
      <c r="E207" s="20">
        <v>1350</v>
      </c>
      <c r="F207" s="91"/>
      <c r="G207" s="87"/>
      <c r="H207" s="92"/>
      <c r="I207" s="90">
        <f>ЯНВ.25!I207+F207-E207</f>
        <v>-2700</v>
      </c>
    </row>
    <row r="208" spans="1:9" x14ac:dyDescent="0.25">
      <c r="A208" s="89"/>
      <c r="B208" s="127">
        <f t="shared" si="3"/>
        <v>202</v>
      </c>
      <c r="C208" s="35"/>
      <c r="D208" s="15"/>
      <c r="E208" s="20">
        <v>1350</v>
      </c>
      <c r="F208" s="91"/>
      <c r="G208" s="87"/>
      <c r="H208" s="92"/>
      <c r="I208" s="90">
        <f>ЯНВ.25!I208+F208-E208</f>
        <v>-2700</v>
      </c>
    </row>
    <row r="209" spans="1:9" x14ac:dyDescent="0.25">
      <c r="A209" s="89"/>
      <c r="B209" s="127">
        <f t="shared" si="3"/>
        <v>203</v>
      </c>
      <c r="C209" s="35"/>
      <c r="D209" s="15"/>
      <c r="E209" s="20">
        <v>1350</v>
      </c>
      <c r="F209" s="91">
        <v>1350</v>
      </c>
      <c r="G209" s="87" t="s">
        <v>215</v>
      </c>
      <c r="H209" s="92">
        <v>45695</v>
      </c>
      <c r="I209" s="90">
        <f>ЯНВ.25!I209+F209-E209</f>
        <v>0</v>
      </c>
    </row>
    <row r="210" spans="1:9" x14ac:dyDescent="0.25">
      <c r="A210" s="89"/>
      <c r="B210" s="127">
        <f>B209+1</f>
        <v>204</v>
      </c>
      <c r="C210" s="35"/>
      <c r="D210" s="15"/>
      <c r="E210" s="20">
        <v>0</v>
      </c>
      <c r="F210" s="91"/>
      <c r="G210" s="87"/>
      <c r="H210" s="92"/>
      <c r="I210" s="90">
        <f>ЯНВ.25!I210+F210-E210</f>
        <v>0</v>
      </c>
    </row>
    <row r="211" spans="1:9" x14ac:dyDescent="0.25">
      <c r="A211" s="89"/>
      <c r="B211" s="127">
        <f t="shared" si="3"/>
        <v>205</v>
      </c>
      <c r="C211" s="35"/>
      <c r="D211" s="15"/>
      <c r="E211" s="20">
        <v>1350</v>
      </c>
      <c r="F211" s="91"/>
      <c r="G211" s="87"/>
      <c r="H211" s="92"/>
      <c r="I211" s="90">
        <f>ЯНВ.25!I211+F211-E211</f>
        <v>-2700</v>
      </c>
    </row>
    <row r="212" spans="1:9" x14ac:dyDescent="0.25">
      <c r="A212" s="89"/>
      <c r="B212" s="127">
        <f t="shared" si="3"/>
        <v>206</v>
      </c>
      <c r="C212" s="35"/>
      <c r="D212" s="15"/>
      <c r="E212" s="20">
        <v>1350</v>
      </c>
      <c r="F212" s="91"/>
      <c r="G212" s="87"/>
      <c r="H212" s="92"/>
      <c r="I212" s="90">
        <f>ЯНВ.25!I212+F212-E212</f>
        <v>-2700</v>
      </c>
    </row>
    <row r="213" spans="1:9" x14ac:dyDescent="0.25">
      <c r="A213" s="89"/>
      <c r="B213" s="127">
        <f t="shared" si="3"/>
        <v>207</v>
      </c>
      <c r="C213" s="35"/>
      <c r="D213" s="15"/>
      <c r="E213" s="20">
        <v>1350</v>
      </c>
      <c r="F213" s="91"/>
      <c r="G213" s="87"/>
      <c r="H213" s="92"/>
      <c r="I213" s="90">
        <f>ЯНВ.25!I213+F213-E213</f>
        <v>-2700</v>
      </c>
    </row>
    <row r="214" spans="1:9" x14ac:dyDescent="0.25">
      <c r="A214" s="89"/>
      <c r="B214" s="127">
        <f t="shared" si="3"/>
        <v>208</v>
      </c>
      <c r="C214" s="35"/>
      <c r="D214" s="15"/>
      <c r="E214" s="20">
        <v>1350</v>
      </c>
      <c r="F214" s="91"/>
      <c r="G214" s="87"/>
      <c r="H214" s="92"/>
      <c r="I214" s="90">
        <f>ЯНВ.25!I214+F214-E214</f>
        <v>-2700</v>
      </c>
    </row>
    <row r="215" spans="1:9" x14ac:dyDescent="0.25">
      <c r="A215" s="89"/>
      <c r="B215" s="127">
        <f t="shared" si="3"/>
        <v>209</v>
      </c>
      <c r="C215" s="35"/>
      <c r="D215" s="15"/>
      <c r="E215" s="20">
        <v>1350</v>
      </c>
      <c r="F215" s="91">
        <v>4050</v>
      </c>
      <c r="G215" s="87" t="s">
        <v>216</v>
      </c>
      <c r="H215" s="92">
        <v>45705</v>
      </c>
      <c r="I215" s="90">
        <f>ЯНВ.25!I215+F215-E215</f>
        <v>1350</v>
      </c>
    </row>
    <row r="216" spans="1:9" x14ac:dyDescent="0.25">
      <c r="A216" s="89"/>
      <c r="B216" s="127">
        <f t="shared" si="3"/>
        <v>210</v>
      </c>
      <c r="C216" s="35"/>
      <c r="D216" s="15"/>
      <c r="E216" s="20">
        <v>1350</v>
      </c>
      <c r="F216" s="91"/>
      <c r="G216" s="87"/>
      <c r="H216" s="92"/>
      <c r="I216" s="90">
        <f>ЯНВ.25!I216+F216-E216</f>
        <v>-2700</v>
      </c>
    </row>
    <row r="217" spans="1:9" x14ac:dyDescent="0.25">
      <c r="A217" s="89"/>
      <c r="B217" s="127">
        <f t="shared" si="3"/>
        <v>211</v>
      </c>
      <c r="C217" s="35"/>
      <c r="D217" s="15"/>
      <c r="E217" s="20">
        <v>1350</v>
      </c>
      <c r="F217" s="91"/>
      <c r="G217" s="87"/>
      <c r="H217" s="92"/>
      <c r="I217" s="90">
        <f>ЯНВ.25!I217+F217-E217</f>
        <v>-2700</v>
      </c>
    </row>
    <row r="218" spans="1:9" x14ac:dyDescent="0.25">
      <c r="A218" s="89"/>
      <c r="B218" s="127">
        <f t="shared" si="3"/>
        <v>212</v>
      </c>
      <c r="C218" s="35"/>
      <c r="D218" s="15"/>
      <c r="E218" s="20">
        <v>1350</v>
      </c>
      <c r="F218" s="91">
        <v>1350</v>
      </c>
      <c r="G218" s="87" t="s">
        <v>217</v>
      </c>
      <c r="H218" s="92">
        <v>45702</v>
      </c>
      <c r="I218" s="90">
        <f>ЯНВ.25!I218+F218-E218</f>
        <v>0</v>
      </c>
    </row>
    <row r="219" spans="1:9" x14ac:dyDescent="0.25">
      <c r="A219" s="89"/>
      <c r="B219" s="127">
        <f t="shared" si="3"/>
        <v>213</v>
      </c>
      <c r="C219" s="35"/>
      <c r="D219" s="15"/>
      <c r="E219" s="20">
        <v>1350</v>
      </c>
      <c r="F219" s="91"/>
      <c r="G219" s="87"/>
      <c r="H219" s="92"/>
      <c r="I219" s="90">
        <f>ЯНВ.25!I219+F219-E219</f>
        <v>-2700</v>
      </c>
    </row>
    <row r="220" spans="1:9" x14ac:dyDescent="0.25">
      <c r="A220" s="89"/>
      <c r="B220" s="127">
        <f t="shared" si="3"/>
        <v>214</v>
      </c>
      <c r="C220" s="35"/>
      <c r="D220" s="127"/>
      <c r="E220" s="20">
        <v>1350</v>
      </c>
      <c r="F220" s="91">
        <v>6750</v>
      </c>
      <c r="G220" s="87" t="s">
        <v>218</v>
      </c>
      <c r="H220" s="92">
        <v>45712</v>
      </c>
      <c r="I220" s="90">
        <f>ЯНВ.25!I220+F220-E220</f>
        <v>4050</v>
      </c>
    </row>
    <row r="221" spans="1:9" x14ac:dyDescent="0.25">
      <c r="A221" s="89"/>
      <c r="B221" s="127">
        <f t="shared" si="3"/>
        <v>215</v>
      </c>
      <c r="C221" s="35"/>
      <c r="D221" s="15"/>
      <c r="E221" s="20">
        <v>1350</v>
      </c>
      <c r="F221" s="91"/>
      <c r="G221" s="87"/>
      <c r="H221" s="92"/>
      <c r="I221" s="90">
        <f>ЯНВ.25!I221+F221-E221</f>
        <v>-2700</v>
      </c>
    </row>
    <row r="222" spans="1:9" x14ac:dyDescent="0.25">
      <c r="A222" s="89"/>
      <c r="B222" s="127">
        <f t="shared" si="3"/>
        <v>216</v>
      </c>
      <c r="C222" s="35"/>
      <c r="D222" s="15"/>
      <c r="E222" s="20">
        <v>1350</v>
      </c>
      <c r="F222" s="91"/>
      <c r="G222" s="87"/>
      <c r="H222" s="92"/>
      <c r="I222" s="90">
        <f>ЯНВ.25!I222+F222-E222</f>
        <v>-2700</v>
      </c>
    </row>
    <row r="223" spans="1:9" x14ac:dyDescent="0.25">
      <c r="A223" s="89"/>
      <c r="B223" s="127">
        <f t="shared" si="3"/>
        <v>217</v>
      </c>
      <c r="C223" s="35"/>
      <c r="D223" s="15"/>
      <c r="E223" s="20">
        <v>1350</v>
      </c>
      <c r="F223" s="91"/>
      <c r="G223" s="87"/>
      <c r="H223" s="92"/>
      <c r="I223" s="90">
        <f>ЯНВ.25!I223+F223-E223</f>
        <v>-1350</v>
      </c>
    </row>
    <row r="224" spans="1:9" x14ac:dyDescent="0.25">
      <c r="A224" s="89"/>
      <c r="B224" s="127">
        <f t="shared" si="3"/>
        <v>218</v>
      </c>
      <c r="C224" s="104"/>
      <c r="D224" s="15"/>
      <c r="E224" s="20">
        <v>0</v>
      </c>
      <c r="F224" s="91"/>
      <c r="G224" s="87"/>
      <c r="H224" s="92"/>
      <c r="I224" s="90">
        <f>ЯНВ.25!I224+F224-E224</f>
        <v>0</v>
      </c>
    </row>
    <row r="225" spans="1:9" x14ac:dyDescent="0.25">
      <c r="A225" s="89"/>
      <c r="B225" s="127">
        <f t="shared" si="3"/>
        <v>219</v>
      </c>
      <c r="C225" s="35"/>
      <c r="D225" s="15"/>
      <c r="E225" s="20">
        <v>1350</v>
      </c>
      <c r="F225" s="91">
        <v>1350</v>
      </c>
      <c r="G225" s="87" t="s">
        <v>219</v>
      </c>
      <c r="H225" s="92">
        <v>45697</v>
      </c>
      <c r="I225" s="90">
        <f>ЯНВ.25!I225+F225-E225</f>
        <v>0</v>
      </c>
    </row>
    <row r="226" spans="1:9" x14ac:dyDescent="0.25">
      <c r="A226" s="89"/>
      <c r="B226" s="127">
        <f t="shared" si="3"/>
        <v>220</v>
      </c>
      <c r="C226" s="35"/>
      <c r="D226" s="15"/>
      <c r="E226" s="20">
        <v>1350</v>
      </c>
      <c r="F226" s="91">
        <v>5000</v>
      </c>
      <c r="G226" s="87" t="s">
        <v>220</v>
      </c>
      <c r="H226" s="92">
        <v>45716</v>
      </c>
      <c r="I226" s="90">
        <f>ЯНВ.25!I226+F226-E226</f>
        <v>2300</v>
      </c>
    </row>
    <row r="227" spans="1:9" x14ac:dyDescent="0.25">
      <c r="A227" s="89"/>
      <c r="B227" s="127">
        <f t="shared" si="3"/>
        <v>221</v>
      </c>
      <c r="C227" s="35"/>
      <c r="D227" s="15"/>
      <c r="E227" s="20">
        <v>1350</v>
      </c>
      <c r="F227" s="91">
        <v>5000</v>
      </c>
      <c r="G227" s="87" t="s">
        <v>220</v>
      </c>
      <c r="H227" s="92">
        <v>45716</v>
      </c>
      <c r="I227" s="90">
        <f>ЯНВ.25!I227+F227-E227</f>
        <v>2300</v>
      </c>
    </row>
    <row r="228" spans="1:9" x14ac:dyDescent="0.25">
      <c r="A228" s="89"/>
      <c r="B228" s="127">
        <f t="shared" si="3"/>
        <v>222</v>
      </c>
      <c r="C228" s="35"/>
      <c r="D228" s="15"/>
      <c r="E228" s="20">
        <v>1350</v>
      </c>
      <c r="F228" s="91"/>
      <c r="G228" s="87"/>
      <c r="H228" s="92"/>
      <c r="I228" s="90">
        <f>ЯНВ.25!I228+F228-E228</f>
        <v>-2700</v>
      </c>
    </row>
    <row r="229" spans="1:9" x14ac:dyDescent="0.25">
      <c r="A229" s="89"/>
      <c r="B229" s="127">
        <f t="shared" si="3"/>
        <v>223</v>
      </c>
      <c r="C229" s="35"/>
      <c r="D229" s="15"/>
      <c r="E229" s="20">
        <v>1350</v>
      </c>
      <c r="F229" s="91">
        <v>5000</v>
      </c>
      <c r="G229" s="87" t="s">
        <v>221</v>
      </c>
      <c r="H229" s="92">
        <v>45694</v>
      </c>
      <c r="I229" s="90">
        <f>ЯНВ.25!I229+F229-E229</f>
        <v>2300</v>
      </c>
    </row>
    <row r="230" spans="1:9" x14ac:dyDescent="0.25">
      <c r="A230" s="89"/>
      <c r="B230" s="127">
        <f t="shared" si="3"/>
        <v>224</v>
      </c>
      <c r="C230" s="35"/>
      <c r="D230" s="15"/>
      <c r="E230" s="20">
        <v>1350</v>
      </c>
      <c r="F230" s="91"/>
      <c r="G230" s="87"/>
      <c r="H230" s="92"/>
      <c r="I230" s="90">
        <f>ЯНВ.25!I230+F230-E230</f>
        <v>-2700</v>
      </c>
    </row>
    <row r="231" spans="1:9" x14ac:dyDescent="0.25">
      <c r="A231" s="89"/>
      <c r="B231" s="127">
        <f t="shared" si="3"/>
        <v>225</v>
      </c>
      <c r="C231" s="35"/>
      <c r="D231" s="15"/>
      <c r="E231" s="20">
        <v>1350</v>
      </c>
      <c r="F231" s="91"/>
      <c r="G231" s="87"/>
      <c r="H231" s="92"/>
      <c r="I231" s="90">
        <f>ЯНВ.25!I231+F231-E231</f>
        <v>0</v>
      </c>
    </row>
    <row r="232" spans="1:9" x14ac:dyDescent="0.25">
      <c r="A232" s="89"/>
      <c r="B232" s="127">
        <f t="shared" si="3"/>
        <v>226</v>
      </c>
      <c r="C232" s="35"/>
      <c r="D232" s="15"/>
      <c r="E232" s="20"/>
      <c r="F232" s="91"/>
      <c r="G232" s="87"/>
      <c r="H232" s="92"/>
      <c r="I232" s="90">
        <f>ЯНВ.25!I232+F232-E232</f>
        <v>0</v>
      </c>
    </row>
    <row r="233" spans="1:9" x14ac:dyDescent="0.25">
      <c r="A233" s="89"/>
      <c r="B233" s="127">
        <f t="shared" si="3"/>
        <v>227</v>
      </c>
      <c r="C233" s="35"/>
      <c r="D233" s="15"/>
      <c r="E233" s="20">
        <v>1350</v>
      </c>
      <c r="F233" s="91">
        <v>5000</v>
      </c>
      <c r="G233" s="87" t="s">
        <v>222</v>
      </c>
      <c r="H233" s="92">
        <v>45715</v>
      </c>
      <c r="I233" s="90">
        <f>ЯНВ.25!I233+F233-E233</f>
        <v>2300</v>
      </c>
    </row>
    <row r="234" spans="1:9" x14ac:dyDescent="0.25">
      <c r="A234" s="89"/>
      <c r="B234" s="127">
        <f t="shared" si="3"/>
        <v>228</v>
      </c>
      <c r="C234" s="35"/>
      <c r="D234" s="15"/>
      <c r="E234" s="20">
        <v>1350</v>
      </c>
      <c r="F234" s="91">
        <v>6750</v>
      </c>
      <c r="G234" s="87" t="s">
        <v>218</v>
      </c>
      <c r="H234" s="92">
        <v>45712</v>
      </c>
      <c r="I234" s="90">
        <f>ЯНВ.25!I234+F234-E234</f>
        <v>4050</v>
      </c>
    </row>
    <row r="235" spans="1:9" x14ac:dyDescent="0.25">
      <c r="A235" s="89"/>
      <c r="B235" s="127">
        <f t="shared" si="3"/>
        <v>229</v>
      </c>
      <c r="C235" s="35"/>
      <c r="D235" s="15"/>
      <c r="E235" s="20">
        <v>1350</v>
      </c>
      <c r="F235" s="91"/>
      <c r="G235" s="87"/>
      <c r="H235" s="92"/>
      <c r="I235" s="90">
        <f>ЯНВ.25!I235+F235-E235</f>
        <v>4050</v>
      </c>
    </row>
    <row r="236" spans="1:9" x14ac:dyDescent="0.25">
      <c r="A236" s="89"/>
      <c r="B236" s="127">
        <f t="shared" si="3"/>
        <v>230</v>
      </c>
      <c r="C236" s="35"/>
      <c r="D236" s="15"/>
      <c r="E236" s="20">
        <v>1350</v>
      </c>
      <c r="F236" s="91">
        <v>3600</v>
      </c>
      <c r="G236" s="87" t="s">
        <v>223</v>
      </c>
      <c r="H236" s="92">
        <v>45694</v>
      </c>
      <c r="I236" s="90">
        <f>ЯНВ.25!I236+F236-E236</f>
        <v>900</v>
      </c>
    </row>
    <row r="237" spans="1:9" x14ac:dyDescent="0.25">
      <c r="A237" s="89"/>
      <c r="B237" s="127">
        <f t="shared" si="3"/>
        <v>231</v>
      </c>
      <c r="C237" s="35"/>
      <c r="D237" s="15"/>
      <c r="E237" s="20">
        <v>1350</v>
      </c>
      <c r="F237" s="91"/>
      <c r="G237" s="87"/>
      <c r="H237" s="92"/>
      <c r="I237" s="90">
        <f>ЯНВ.25!I237+F237-E237</f>
        <v>-2700</v>
      </c>
    </row>
    <row r="238" spans="1:9" x14ac:dyDescent="0.25">
      <c r="A238" s="89"/>
      <c r="B238" s="127">
        <f t="shared" si="3"/>
        <v>232</v>
      </c>
      <c r="C238" s="35"/>
      <c r="D238" s="15"/>
      <c r="E238" s="20">
        <v>1350</v>
      </c>
      <c r="F238" s="91"/>
      <c r="G238" s="87"/>
      <c r="H238" s="92"/>
      <c r="I238" s="90">
        <f>ЯНВ.25!I238+F238-E238</f>
        <v>-2700</v>
      </c>
    </row>
    <row r="239" spans="1:9" x14ac:dyDescent="0.25">
      <c r="A239" s="89"/>
      <c r="B239" s="127">
        <f t="shared" si="3"/>
        <v>233</v>
      </c>
      <c r="C239" s="35"/>
      <c r="D239" s="15"/>
      <c r="E239" s="20">
        <v>1350</v>
      </c>
      <c r="F239" s="91"/>
      <c r="G239" s="87"/>
      <c r="H239" s="92"/>
      <c r="I239" s="90">
        <f>ЯНВ.25!I239+F239-E239</f>
        <v>-2700</v>
      </c>
    </row>
    <row r="240" spans="1:9" x14ac:dyDescent="0.25">
      <c r="A240" s="89"/>
      <c r="B240" s="127">
        <f t="shared" si="3"/>
        <v>234</v>
      </c>
      <c r="C240" s="35"/>
      <c r="D240" s="15"/>
      <c r="E240" s="20">
        <v>1350</v>
      </c>
      <c r="F240" s="91"/>
      <c r="G240" s="87"/>
      <c r="H240" s="92"/>
      <c r="I240" s="90">
        <f>ЯНВ.25!I240+F240-E240</f>
        <v>-2700</v>
      </c>
    </row>
    <row r="241" spans="1:9" x14ac:dyDescent="0.25">
      <c r="A241" s="89"/>
      <c r="B241" s="127">
        <f t="shared" si="3"/>
        <v>235</v>
      </c>
      <c r="C241" s="35"/>
      <c r="D241" s="15"/>
      <c r="E241" s="20">
        <v>1350</v>
      </c>
      <c r="F241" s="91"/>
      <c r="G241" s="87"/>
      <c r="H241" s="92"/>
      <c r="I241" s="90">
        <f>ЯНВ.25!I241+F241-E241</f>
        <v>-2700</v>
      </c>
    </row>
    <row r="242" spans="1:9" x14ac:dyDescent="0.25">
      <c r="A242" s="89"/>
      <c r="B242" s="127">
        <f t="shared" si="3"/>
        <v>236</v>
      </c>
      <c r="C242" s="35"/>
      <c r="D242" s="15"/>
      <c r="E242" s="20">
        <v>1350</v>
      </c>
      <c r="F242" s="91"/>
      <c r="G242" s="87"/>
      <c r="H242" s="92"/>
      <c r="I242" s="90">
        <f>ЯНВ.25!I242+F242-E242</f>
        <v>-2700</v>
      </c>
    </row>
    <row r="243" spans="1:9" x14ac:dyDescent="0.25">
      <c r="A243" s="89"/>
      <c r="B243" s="127">
        <f t="shared" si="3"/>
        <v>237</v>
      </c>
      <c r="C243" s="35"/>
      <c r="D243" s="15"/>
      <c r="E243" s="20">
        <v>1350</v>
      </c>
      <c r="F243" s="91"/>
      <c r="G243" s="87"/>
      <c r="H243" s="92"/>
      <c r="I243" s="90">
        <f>ЯНВ.25!I243+F243-E243</f>
        <v>-2700</v>
      </c>
    </row>
    <row r="244" spans="1:9" x14ac:dyDescent="0.25">
      <c r="A244" s="89"/>
      <c r="B244" s="127">
        <f t="shared" si="3"/>
        <v>238</v>
      </c>
      <c r="C244" s="35"/>
      <c r="D244" s="15"/>
      <c r="E244" s="20">
        <v>1350</v>
      </c>
      <c r="F244" s="91"/>
      <c r="G244" s="87"/>
      <c r="H244" s="92"/>
      <c r="I244" s="90">
        <f>ЯНВ.25!I244+F244-E244</f>
        <v>2700</v>
      </c>
    </row>
    <row r="245" spans="1:9" x14ac:dyDescent="0.25">
      <c r="A245" s="89"/>
      <c r="B245" s="127">
        <f t="shared" si="3"/>
        <v>239</v>
      </c>
      <c r="C245" s="35"/>
      <c r="D245" s="15"/>
      <c r="E245" s="20">
        <v>1350</v>
      </c>
      <c r="F245" s="91"/>
      <c r="G245" s="87"/>
      <c r="H245" s="92"/>
      <c r="I245" s="90">
        <f>ЯНВ.25!I245+F245-E245</f>
        <v>-2700</v>
      </c>
    </row>
    <row r="246" spans="1:9" x14ac:dyDescent="0.25">
      <c r="A246" s="89"/>
      <c r="B246" s="127">
        <f t="shared" si="3"/>
        <v>240</v>
      </c>
      <c r="C246" s="35"/>
      <c r="D246" s="15"/>
      <c r="E246" s="20">
        <v>1350</v>
      </c>
      <c r="F246" s="91"/>
      <c r="G246" s="87"/>
      <c r="H246" s="92"/>
      <c r="I246" s="90">
        <f>ЯНВ.25!I246+F246-E246</f>
        <v>-2700</v>
      </c>
    </row>
    <row r="247" spans="1:9" x14ac:dyDescent="0.25">
      <c r="A247" s="89"/>
      <c r="B247" s="127">
        <v>241</v>
      </c>
      <c r="C247" s="35"/>
      <c r="D247" s="15"/>
      <c r="E247" s="20">
        <v>1350</v>
      </c>
      <c r="F247" s="91"/>
      <c r="G247" s="87"/>
      <c r="H247" s="92"/>
      <c r="I247" s="90">
        <f>ЯНВ.25!I247+F247-E247</f>
        <v>-2700</v>
      </c>
    </row>
    <row r="248" spans="1:9" x14ac:dyDescent="0.25">
      <c r="A248" s="93"/>
      <c r="B248" s="127" t="s">
        <v>49</v>
      </c>
      <c r="C248" s="35"/>
      <c r="D248" s="15"/>
      <c r="E248" s="20">
        <v>2700</v>
      </c>
      <c r="F248" s="91"/>
      <c r="G248" s="87"/>
      <c r="H248" s="92"/>
      <c r="I248" s="90">
        <f>ЯНВ.25!I248+F248-E248</f>
        <v>-5400</v>
      </c>
    </row>
    <row r="249" spans="1:9" x14ac:dyDescent="0.25">
      <c r="A249" s="93"/>
      <c r="B249" s="127" t="s">
        <v>50</v>
      </c>
      <c r="C249" s="35"/>
      <c r="D249" s="15"/>
      <c r="E249" s="20">
        <v>2700</v>
      </c>
      <c r="F249" s="91">
        <v>2700</v>
      </c>
      <c r="G249" s="87" t="s">
        <v>224</v>
      </c>
      <c r="H249" s="92">
        <v>45701</v>
      </c>
      <c r="I249" s="90">
        <f>ЯНВ.25!I249+F249-E249</f>
        <v>0</v>
      </c>
    </row>
    <row r="250" spans="1:9" x14ac:dyDescent="0.25">
      <c r="A250" s="93"/>
      <c r="B250" s="127">
        <f>243+1</f>
        <v>244</v>
      </c>
      <c r="C250" s="35"/>
      <c r="D250" s="15"/>
      <c r="E250" s="20"/>
      <c r="F250" s="91"/>
      <c r="G250" s="87"/>
      <c r="H250" s="92"/>
      <c r="I250" s="90">
        <f>ЯНВ.25!I250+F250-E250</f>
        <v>0</v>
      </c>
    </row>
    <row r="251" spans="1:9" x14ac:dyDescent="0.25">
      <c r="A251" s="93"/>
      <c r="B251" s="127">
        <f t="shared" ref="B251:B271" si="4">B250+1</f>
        <v>245</v>
      </c>
      <c r="C251" s="35"/>
      <c r="D251" s="15"/>
      <c r="E251" s="20">
        <v>1350</v>
      </c>
      <c r="F251" s="91"/>
      <c r="G251" s="87"/>
      <c r="H251" s="92"/>
      <c r="I251" s="90">
        <f>ЯНВ.25!I251+F251-E251</f>
        <v>-2700</v>
      </c>
    </row>
    <row r="252" spans="1:9" x14ac:dyDescent="0.25">
      <c r="A252" s="93"/>
      <c r="B252" s="127">
        <f t="shared" si="4"/>
        <v>246</v>
      </c>
      <c r="C252" s="35"/>
      <c r="D252" s="15"/>
      <c r="E252" s="20">
        <v>1350</v>
      </c>
      <c r="F252" s="91">
        <v>1350</v>
      </c>
      <c r="G252" s="87" t="s">
        <v>225</v>
      </c>
      <c r="H252" s="92">
        <v>45690</v>
      </c>
      <c r="I252" s="90">
        <f>ЯНВ.25!I252+F252-E252</f>
        <v>0</v>
      </c>
    </row>
    <row r="253" spans="1:9" x14ac:dyDescent="0.25">
      <c r="A253" s="93"/>
      <c r="B253" s="127">
        <f t="shared" si="4"/>
        <v>247</v>
      </c>
      <c r="C253" s="35"/>
      <c r="D253" s="15"/>
      <c r="E253" s="20">
        <v>1350</v>
      </c>
      <c r="F253" s="91">
        <v>1400</v>
      </c>
      <c r="G253" s="87" t="s">
        <v>226</v>
      </c>
      <c r="H253" s="92">
        <v>45705</v>
      </c>
      <c r="I253" s="90">
        <f>ЯНВ.25!I253+F253-E253</f>
        <v>1500</v>
      </c>
    </row>
    <row r="254" spans="1:9" x14ac:dyDescent="0.25">
      <c r="A254" s="93"/>
      <c r="B254" s="127">
        <f t="shared" si="4"/>
        <v>248</v>
      </c>
      <c r="C254" s="35"/>
      <c r="D254" s="15"/>
      <c r="E254" s="20">
        <v>0</v>
      </c>
      <c r="F254" s="91"/>
      <c r="G254" s="87"/>
      <c r="H254" s="92"/>
      <c r="I254" s="90">
        <f>ЯНВ.25!I254+F254-E254</f>
        <v>0</v>
      </c>
    </row>
    <row r="255" spans="1:9" x14ac:dyDescent="0.25">
      <c r="A255" s="93"/>
      <c r="B255" s="127">
        <f t="shared" si="4"/>
        <v>249</v>
      </c>
      <c r="C255" s="35"/>
      <c r="D255" s="15"/>
      <c r="E255" s="20">
        <v>1350</v>
      </c>
      <c r="F255" s="91">
        <v>2700</v>
      </c>
      <c r="G255" s="87" t="s">
        <v>227</v>
      </c>
      <c r="H255" s="92">
        <v>45700</v>
      </c>
      <c r="I255" s="90">
        <f>ЯНВ.25!I255+F255-E255</f>
        <v>0</v>
      </c>
    </row>
    <row r="256" spans="1:9" x14ac:dyDescent="0.25">
      <c r="A256" s="93"/>
      <c r="B256" s="127">
        <f t="shared" si="4"/>
        <v>250</v>
      </c>
      <c r="C256" s="35"/>
      <c r="D256" s="15"/>
      <c r="E256" s="20">
        <v>1350</v>
      </c>
      <c r="F256" s="91"/>
      <c r="G256" s="87"/>
      <c r="H256" s="92"/>
      <c r="I256" s="90">
        <f>ЯНВ.25!I256+F256-E256</f>
        <v>-2700</v>
      </c>
    </row>
    <row r="257" spans="1:9" x14ac:dyDescent="0.25">
      <c r="A257" s="93"/>
      <c r="B257" s="127">
        <f t="shared" si="4"/>
        <v>251</v>
      </c>
      <c r="C257" s="35"/>
      <c r="D257" s="15"/>
      <c r="E257" s="20">
        <v>1350</v>
      </c>
      <c r="F257" s="91"/>
      <c r="G257" s="87"/>
      <c r="H257" s="92"/>
      <c r="I257" s="90">
        <f>ЯНВ.25!I257+F257-E257</f>
        <v>-2700</v>
      </c>
    </row>
    <row r="258" spans="1:9" x14ac:dyDescent="0.25">
      <c r="A258" s="93"/>
      <c r="B258" s="127">
        <f t="shared" si="4"/>
        <v>252</v>
      </c>
      <c r="C258" s="35"/>
      <c r="D258" s="15"/>
      <c r="E258" s="20">
        <v>1350</v>
      </c>
      <c r="F258" s="91"/>
      <c r="G258" s="87"/>
      <c r="H258" s="92"/>
      <c r="I258" s="90">
        <f>ЯНВ.25!I258+F258-E258</f>
        <v>-2700</v>
      </c>
    </row>
    <row r="259" spans="1:9" x14ac:dyDescent="0.25">
      <c r="A259" s="93"/>
      <c r="B259" s="127">
        <f t="shared" si="4"/>
        <v>253</v>
      </c>
      <c r="C259" s="104"/>
      <c r="D259" s="15"/>
      <c r="E259" s="20">
        <v>1350</v>
      </c>
      <c r="F259" s="91">
        <v>1350</v>
      </c>
      <c r="G259" s="87" t="s">
        <v>228</v>
      </c>
      <c r="H259" s="92">
        <v>45695</v>
      </c>
      <c r="I259" s="90">
        <f>ЯНВ.25!I259+F259-E259</f>
        <v>0</v>
      </c>
    </row>
    <row r="260" spans="1:9" x14ac:dyDescent="0.25">
      <c r="A260" s="93"/>
      <c r="B260" s="127">
        <f t="shared" si="4"/>
        <v>254</v>
      </c>
      <c r="C260" s="35"/>
      <c r="D260" s="15"/>
      <c r="E260" s="20">
        <v>1350</v>
      </c>
      <c r="F260" s="91"/>
      <c r="G260" s="87"/>
      <c r="H260" s="92"/>
      <c r="I260" s="90">
        <f>ЯНВ.25!I260+F260-E260</f>
        <v>-2700</v>
      </c>
    </row>
    <row r="261" spans="1:9" x14ac:dyDescent="0.25">
      <c r="A261" s="93"/>
      <c r="B261" s="127">
        <v>256</v>
      </c>
      <c r="C261" s="35"/>
      <c r="D261" s="15"/>
      <c r="E261" s="20">
        <v>1350</v>
      </c>
      <c r="F261" s="91"/>
      <c r="G261" s="87"/>
      <c r="H261" s="92"/>
      <c r="I261" s="90">
        <f>ЯНВ.25!I261+F261-E261</f>
        <v>-2700</v>
      </c>
    </row>
    <row r="262" spans="1:9" x14ac:dyDescent="0.25">
      <c r="A262" s="93"/>
      <c r="B262" s="127">
        <v>258</v>
      </c>
      <c r="C262" s="35"/>
      <c r="D262" s="15"/>
      <c r="E262" s="20">
        <v>1350</v>
      </c>
      <c r="F262" s="91"/>
      <c r="G262" s="87"/>
      <c r="H262" s="92"/>
      <c r="I262" s="90">
        <f>ЯНВ.25!I262+F262-E262</f>
        <v>-1350</v>
      </c>
    </row>
    <row r="263" spans="1:9" x14ac:dyDescent="0.25">
      <c r="A263" s="93"/>
      <c r="B263" s="127">
        <f t="shared" si="4"/>
        <v>259</v>
      </c>
      <c r="C263" s="35"/>
      <c r="D263" s="15"/>
      <c r="E263" s="20">
        <v>0</v>
      </c>
      <c r="F263" s="91"/>
      <c r="G263" s="87"/>
      <c r="H263" s="92"/>
      <c r="I263" s="90">
        <f>ЯНВ.25!I263+F263-E263</f>
        <v>0</v>
      </c>
    </row>
    <row r="264" spans="1:9" x14ac:dyDescent="0.25">
      <c r="A264" s="93"/>
      <c r="B264" s="127">
        <f t="shared" si="4"/>
        <v>260</v>
      </c>
      <c r="C264" s="35"/>
      <c r="D264" s="15"/>
      <c r="E264" s="20">
        <v>1350</v>
      </c>
      <c r="F264" s="91"/>
      <c r="G264" s="87"/>
      <c r="H264" s="92"/>
      <c r="I264" s="90">
        <f>ЯНВ.25!I264+F264-E264</f>
        <v>-2700</v>
      </c>
    </row>
    <row r="265" spans="1:9" x14ac:dyDescent="0.25">
      <c r="A265" s="93"/>
      <c r="B265" s="127">
        <f t="shared" si="4"/>
        <v>261</v>
      </c>
      <c r="C265" s="35"/>
      <c r="D265" s="15"/>
      <c r="E265" s="20">
        <v>0</v>
      </c>
      <c r="F265" s="91"/>
      <c r="G265" s="87"/>
      <c r="H265" s="92"/>
      <c r="I265" s="90">
        <f>ЯНВ.25!I265+F265-E265</f>
        <v>0</v>
      </c>
    </row>
    <row r="266" spans="1:9" x14ac:dyDescent="0.25">
      <c r="A266" s="93"/>
      <c r="B266" s="127">
        <f t="shared" si="4"/>
        <v>262</v>
      </c>
      <c r="C266" s="35"/>
      <c r="D266" s="15"/>
      <c r="E266" s="20">
        <v>1350</v>
      </c>
      <c r="F266" s="91"/>
      <c r="G266" s="87"/>
      <c r="H266" s="92"/>
      <c r="I266" s="90">
        <f>ЯНВ.25!I266+F266-E266</f>
        <v>0</v>
      </c>
    </row>
    <row r="267" spans="1:9" x14ac:dyDescent="0.25">
      <c r="A267" s="93"/>
      <c r="B267" s="127">
        <f t="shared" si="4"/>
        <v>263</v>
      </c>
      <c r="C267" s="35"/>
      <c r="D267" s="15"/>
      <c r="E267" s="20">
        <v>1350</v>
      </c>
      <c r="F267" s="91"/>
      <c r="G267" s="87"/>
      <c r="H267" s="92"/>
      <c r="I267" s="90">
        <f>ЯНВ.25!I267+F267-E267</f>
        <v>-2700</v>
      </c>
    </row>
    <row r="268" spans="1:9" x14ac:dyDescent="0.25">
      <c r="A268" s="93"/>
      <c r="B268" s="127">
        <f t="shared" si="4"/>
        <v>264</v>
      </c>
      <c r="C268" s="35"/>
      <c r="D268" s="15"/>
      <c r="E268" s="20">
        <v>1350</v>
      </c>
      <c r="F268" s="91">
        <v>2700</v>
      </c>
      <c r="G268" s="87" t="s">
        <v>229</v>
      </c>
      <c r="H268" s="92">
        <v>45712</v>
      </c>
      <c r="I268" s="90">
        <f>ЯНВ.25!I268+F268-E268</f>
        <v>0</v>
      </c>
    </row>
    <row r="269" spans="1:9" x14ac:dyDescent="0.25">
      <c r="A269" s="93"/>
      <c r="B269" s="127">
        <f t="shared" si="4"/>
        <v>265</v>
      </c>
      <c r="C269" s="35"/>
      <c r="D269" s="15"/>
      <c r="E269" s="20">
        <v>1350</v>
      </c>
      <c r="F269" s="91">
        <v>1350</v>
      </c>
      <c r="G269" s="87" t="s">
        <v>230</v>
      </c>
      <c r="H269" s="92">
        <v>45714</v>
      </c>
      <c r="I269" s="90">
        <f>ЯНВ.25!I269+F269-E269</f>
        <v>0</v>
      </c>
    </row>
    <row r="270" spans="1:9" x14ac:dyDescent="0.25">
      <c r="A270" s="93"/>
      <c r="B270" s="127">
        <f t="shared" si="4"/>
        <v>266</v>
      </c>
      <c r="C270" s="35"/>
      <c r="D270" s="15"/>
      <c r="E270" s="20">
        <v>1350</v>
      </c>
      <c r="F270" s="91"/>
      <c r="G270" s="87"/>
      <c r="H270" s="92"/>
      <c r="I270" s="90">
        <f>ЯНВ.25!I270+F270-E270</f>
        <v>-1350</v>
      </c>
    </row>
    <row r="271" spans="1:9" x14ac:dyDescent="0.25">
      <c r="A271" s="93"/>
      <c r="B271" s="127">
        <f t="shared" si="4"/>
        <v>267</v>
      </c>
      <c r="C271" s="35"/>
      <c r="D271" s="15"/>
      <c r="E271" s="20">
        <v>1350</v>
      </c>
      <c r="F271" s="91"/>
      <c r="G271" s="87"/>
      <c r="H271" s="92"/>
      <c r="I271" s="90">
        <f>ЯНВ.25!I271+F271-E271</f>
        <v>-2700</v>
      </c>
    </row>
    <row r="272" spans="1:9" x14ac:dyDescent="0.25">
      <c r="A272" s="89"/>
      <c r="B272" s="127">
        <v>268</v>
      </c>
      <c r="C272" s="35"/>
      <c r="D272" s="15"/>
      <c r="E272" s="20">
        <v>1350</v>
      </c>
      <c r="F272" s="91">
        <v>2000</v>
      </c>
      <c r="G272" s="87" t="s">
        <v>231</v>
      </c>
      <c r="H272" s="92">
        <v>45691</v>
      </c>
      <c r="I272" s="90">
        <f>ЯНВ.25!I272+F272-E272</f>
        <v>-700</v>
      </c>
    </row>
    <row r="273" spans="1:9" x14ac:dyDescent="0.25">
      <c r="A273" s="89"/>
      <c r="B273" s="127">
        <v>269</v>
      </c>
      <c r="C273" s="107"/>
      <c r="D273" s="15"/>
      <c r="E273" s="20">
        <v>1350</v>
      </c>
      <c r="F273" s="91"/>
      <c r="G273" s="87"/>
      <c r="H273" s="92"/>
      <c r="I273" s="90">
        <f>ЯНВ.25!I273+F273-E273</f>
        <v>-2700</v>
      </c>
    </row>
    <row r="274" spans="1:9" x14ac:dyDescent="0.25">
      <c r="A274" s="89"/>
      <c r="B274" s="127" t="s">
        <v>51</v>
      </c>
      <c r="C274" s="35"/>
      <c r="D274" s="15"/>
      <c r="E274" s="20">
        <v>2700</v>
      </c>
      <c r="F274" s="91"/>
      <c r="G274" s="87"/>
      <c r="H274" s="92"/>
      <c r="I274" s="90">
        <f>ЯНВ.25!I274+F274-E274</f>
        <v>800</v>
      </c>
    </row>
    <row r="275" spans="1:9" x14ac:dyDescent="0.25">
      <c r="A275" s="89"/>
      <c r="B275" s="127">
        <v>272</v>
      </c>
      <c r="C275" s="35"/>
      <c r="D275" s="15"/>
      <c r="E275" s="20">
        <v>1350</v>
      </c>
      <c r="F275" s="91"/>
      <c r="G275" s="87"/>
      <c r="H275" s="92"/>
      <c r="I275" s="90">
        <f>ЯНВ.25!I275+F275-E275</f>
        <v>-2700</v>
      </c>
    </row>
    <row r="276" spans="1:9" x14ac:dyDescent="0.25">
      <c r="A276" s="89"/>
      <c r="B276" s="127">
        <f>B275+1</f>
        <v>273</v>
      </c>
      <c r="C276" s="35"/>
      <c r="D276" s="15"/>
      <c r="E276" s="20">
        <v>1350</v>
      </c>
      <c r="F276" s="91"/>
      <c r="G276" s="87"/>
      <c r="H276" s="92"/>
      <c r="I276" s="90">
        <f>ЯНВ.25!I276+F276-E276</f>
        <v>-2700</v>
      </c>
    </row>
    <row r="277" spans="1:9" x14ac:dyDescent="0.25">
      <c r="A277" s="89"/>
      <c r="B277" s="127">
        <f>B276+1</f>
        <v>274</v>
      </c>
      <c r="C277" s="35"/>
      <c r="D277" s="15"/>
      <c r="E277" s="20">
        <v>1350</v>
      </c>
      <c r="F277" s="91"/>
      <c r="G277" s="87"/>
      <c r="H277" s="92"/>
      <c r="I277" s="90">
        <f>ЯНВ.25!I277+F277-E277</f>
        <v>-1350</v>
      </c>
    </row>
    <row r="278" spans="1:9" x14ac:dyDescent="0.25">
      <c r="A278" s="89"/>
      <c r="B278" s="127">
        <f>B277+1</f>
        <v>275</v>
      </c>
      <c r="C278" s="35"/>
      <c r="D278" s="15"/>
      <c r="E278" s="20">
        <v>1350</v>
      </c>
      <c r="F278" s="91">
        <v>1350</v>
      </c>
      <c r="G278" s="87" t="s">
        <v>232</v>
      </c>
      <c r="H278" s="92">
        <v>45691</v>
      </c>
      <c r="I278" s="90">
        <f>ЯНВ.25!I278+F278-E278</f>
        <v>0</v>
      </c>
    </row>
    <row r="279" spans="1:9" x14ac:dyDescent="0.25">
      <c r="A279" s="89"/>
      <c r="B279" s="127">
        <f>B278+1</f>
        <v>276</v>
      </c>
      <c r="C279" s="35"/>
      <c r="D279" s="15"/>
      <c r="E279" s="20">
        <v>1350</v>
      </c>
      <c r="F279" s="91"/>
      <c r="G279" s="87"/>
      <c r="H279" s="92"/>
      <c r="I279" s="90">
        <f>ЯНВ.25!I279+F279-E279</f>
        <v>-2700</v>
      </c>
    </row>
    <row r="280" spans="1:9" x14ac:dyDescent="0.25">
      <c r="A280" s="89"/>
      <c r="B280" s="127">
        <v>277</v>
      </c>
      <c r="C280" s="35"/>
      <c r="D280" s="15"/>
      <c r="E280" s="20">
        <v>1350</v>
      </c>
      <c r="F280" s="91"/>
      <c r="G280" s="87"/>
      <c r="H280" s="92"/>
      <c r="I280" s="90">
        <f>ЯНВ.25!I280+F280-E280</f>
        <v>-2700</v>
      </c>
    </row>
    <row r="281" spans="1:9" x14ac:dyDescent="0.25">
      <c r="A281" s="89"/>
      <c r="B281" s="127">
        <v>278</v>
      </c>
      <c r="C281" s="35"/>
      <c r="D281" s="15"/>
      <c r="E281" s="20">
        <v>1350</v>
      </c>
      <c r="F281" s="91"/>
      <c r="G281" s="87"/>
      <c r="H281" s="92"/>
      <c r="I281" s="90">
        <f>ЯНВ.25!I281+F281-E281</f>
        <v>-2700</v>
      </c>
    </row>
    <row r="282" spans="1:9" x14ac:dyDescent="0.25">
      <c r="A282" s="89"/>
      <c r="B282" s="127" t="s">
        <v>52</v>
      </c>
      <c r="C282" s="35"/>
      <c r="D282" s="15"/>
      <c r="E282" s="20">
        <v>1350</v>
      </c>
      <c r="F282" s="91"/>
      <c r="G282" s="87"/>
      <c r="H282" s="92"/>
      <c r="I282" s="90">
        <f>ЯНВ.25!I282+F282-E282</f>
        <v>-2700</v>
      </c>
    </row>
    <row r="283" spans="1:9" x14ac:dyDescent="0.25">
      <c r="A283" s="89"/>
      <c r="B283" s="127" t="s">
        <v>53</v>
      </c>
      <c r="C283" s="35"/>
      <c r="D283" s="15"/>
      <c r="E283" s="20">
        <v>1350</v>
      </c>
      <c r="F283" s="91"/>
      <c r="G283" s="87"/>
      <c r="H283" s="92"/>
      <c r="I283" s="90">
        <f>ЯНВ.25!I283+F283-E283</f>
        <v>-2700</v>
      </c>
    </row>
    <row r="284" spans="1:9" x14ac:dyDescent="0.25">
      <c r="A284" s="89"/>
      <c r="B284" s="127">
        <v>280</v>
      </c>
      <c r="C284" s="35"/>
      <c r="D284" s="15"/>
      <c r="E284" s="20">
        <v>1350</v>
      </c>
      <c r="F284" s="91"/>
      <c r="G284" s="87"/>
      <c r="H284" s="92"/>
      <c r="I284" s="90">
        <f>ЯНВ.25!I284+F284-E284</f>
        <v>-2700</v>
      </c>
    </row>
    <row r="285" spans="1:9" x14ac:dyDescent="0.25">
      <c r="A285" s="89"/>
      <c r="B285" s="127">
        <v>281</v>
      </c>
      <c r="C285" s="35"/>
      <c r="D285" s="15"/>
      <c r="E285" s="20">
        <v>1350</v>
      </c>
      <c r="F285" s="91">
        <v>1350</v>
      </c>
      <c r="G285" s="87" t="s">
        <v>233</v>
      </c>
      <c r="H285" s="92">
        <v>45692</v>
      </c>
      <c r="I285" s="90">
        <f>ЯНВ.25!I285+F285-E285</f>
        <v>-1350</v>
      </c>
    </row>
    <row r="286" spans="1:9" x14ac:dyDescent="0.25">
      <c r="A286" s="89"/>
      <c r="B286" s="127">
        <v>282</v>
      </c>
      <c r="C286" s="35"/>
      <c r="D286" s="15"/>
      <c r="E286" s="20">
        <v>1350</v>
      </c>
      <c r="F286" s="91"/>
      <c r="G286" s="87"/>
      <c r="H286" s="92"/>
      <c r="I286" s="90">
        <f>ЯНВ.25!I286+F286-E286</f>
        <v>-2700</v>
      </c>
    </row>
    <row r="287" spans="1:9" x14ac:dyDescent="0.25">
      <c r="A287" s="93"/>
      <c r="B287" s="127">
        <v>283</v>
      </c>
      <c r="C287" s="35"/>
      <c r="D287" s="15"/>
      <c r="E287" s="20">
        <v>1350</v>
      </c>
      <c r="F287" s="91"/>
      <c r="G287" s="87"/>
      <c r="H287" s="92"/>
      <c r="I287" s="90">
        <f>ЯНВ.25!I287+F287-E287</f>
        <v>-2700</v>
      </c>
    </row>
    <row r="288" spans="1:9" x14ac:dyDescent="0.25">
      <c r="A288" s="93"/>
      <c r="B288" s="127">
        <v>284</v>
      </c>
      <c r="C288" s="35"/>
      <c r="D288" s="15"/>
      <c r="E288" s="20">
        <v>1350</v>
      </c>
      <c r="F288" s="91"/>
      <c r="G288" s="87"/>
      <c r="H288" s="92"/>
      <c r="I288" s="90">
        <f>ЯНВ.25!I288+F288-E288</f>
        <v>-2700</v>
      </c>
    </row>
    <row r="289" spans="1:9" x14ac:dyDescent="0.25">
      <c r="A289" s="93"/>
      <c r="B289" s="127">
        <f>B288+1</f>
        <v>285</v>
      </c>
      <c r="C289" s="35"/>
      <c r="D289" s="15"/>
      <c r="E289" s="20">
        <v>1350</v>
      </c>
      <c r="F289" s="91">
        <v>1350</v>
      </c>
      <c r="G289" s="87" t="s">
        <v>234</v>
      </c>
      <c r="H289" s="92">
        <v>45691</v>
      </c>
      <c r="I289" s="90">
        <f>ЯНВ.25!I289+F289-E289</f>
        <v>0</v>
      </c>
    </row>
    <row r="290" spans="1:9" x14ac:dyDescent="0.25">
      <c r="A290" s="93"/>
      <c r="B290" s="127">
        <f>B289+1</f>
        <v>286</v>
      </c>
      <c r="C290" s="35"/>
      <c r="D290" s="15"/>
      <c r="E290" s="20">
        <v>1350</v>
      </c>
      <c r="F290" s="91"/>
      <c r="G290" s="87"/>
      <c r="H290" s="92"/>
      <c r="I290" s="90">
        <f>ЯНВ.25!I290+F290-E290</f>
        <v>-2700</v>
      </c>
    </row>
    <row r="291" spans="1:9" x14ac:dyDescent="0.25">
      <c r="A291" s="93"/>
      <c r="B291" s="127">
        <f>B290+1</f>
        <v>287</v>
      </c>
      <c r="C291" s="35"/>
      <c r="D291" s="15"/>
      <c r="E291" s="20">
        <v>1350</v>
      </c>
      <c r="F291" s="91">
        <v>1350</v>
      </c>
      <c r="G291" s="87" t="s">
        <v>235</v>
      </c>
      <c r="H291" s="92">
        <v>45699</v>
      </c>
      <c r="I291" s="90">
        <f>ЯНВ.25!I291+F291-E291</f>
        <v>0</v>
      </c>
    </row>
    <row r="292" spans="1:9" x14ac:dyDescent="0.25">
      <c r="A292" s="93"/>
      <c r="B292" s="127">
        <f>288.289</f>
        <v>288.28899999999999</v>
      </c>
      <c r="C292" s="35"/>
      <c r="D292" s="15"/>
      <c r="E292" s="20">
        <v>2700</v>
      </c>
      <c r="F292" s="91"/>
      <c r="G292" s="87"/>
      <c r="H292" s="92"/>
      <c r="I292" s="90">
        <f>ЯНВ.25!I292+F292-E292</f>
        <v>2700</v>
      </c>
    </row>
    <row r="293" spans="1:9" x14ac:dyDescent="0.25">
      <c r="A293" s="93"/>
      <c r="B293" s="127">
        <v>290</v>
      </c>
      <c r="C293" s="35"/>
      <c r="D293" s="15"/>
      <c r="E293" s="20">
        <v>0</v>
      </c>
      <c r="F293" s="91"/>
      <c r="G293" s="87"/>
      <c r="H293" s="92"/>
      <c r="I293" s="90">
        <f>ЯНВ.25!I293+F293-E293</f>
        <v>0</v>
      </c>
    </row>
    <row r="294" spans="1:9" x14ac:dyDescent="0.25">
      <c r="A294" s="93"/>
      <c r="B294" s="127">
        <f>B293+1</f>
        <v>291</v>
      </c>
      <c r="C294" s="35"/>
      <c r="D294" s="15"/>
      <c r="E294" s="20">
        <v>0</v>
      </c>
      <c r="F294" s="91"/>
      <c r="G294" s="87"/>
      <c r="H294" s="92"/>
      <c r="I294" s="90">
        <f>ЯНВ.25!I294+F294-E294</f>
        <v>0</v>
      </c>
    </row>
    <row r="295" spans="1:9" x14ac:dyDescent="0.25">
      <c r="A295" s="89"/>
      <c r="B295" s="127">
        <v>292</v>
      </c>
      <c r="C295" s="35"/>
      <c r="D295" s="15"/>
      <c r="E295" s="20">
        <v>1350</v>
      </c>
      <c r="F295" s="91">
        <v>1350</v>
      </c>
      <c r="G295" s="87" t="s">
        <v>236</v>
      </c>
      <c r="H295" s="92">
        <v>45690</v>
      </c>
      <c r="I295" s="90">
        <f>ЯНВ.25!I295+F295-E295</f>
        <v>0</v>
      </c>
    </row>
    <row r="296" spans="1:9" x14ac:dyDescent="0.25">
      <c r="A296" s="89"/>
      <c r="B296" s="127">
        <f>B295+1</f>
        <v>293</v>
      </c>
      <c r="C296" s="35"/>
      <c r="D296" s="15"/>
      <c r="E296" s="20">
        <v>1350</v>
      </c>
      <c r="F296" s="91"/>
      <c r="G296" s="87"/>
      <c r="H296" s="92"/>
      <c r="I296" s="90">
        <f>ЯНВ.25!I296+F296-E296</f>
        <v>-2700</v>
      </c>
    </row>
    <row r="297" spans="1:9" x14ac:dyDescent="0.25">
      <c r="A297" s="89"/>
      <c r="B297" s="127">
        <f t="shared" ref="B297:B352" si="5">B296+1</f>
        <v>294</v>
      </c>
      <c r="C297" s="35"/>
      <c r="D297" s="15"/>
      <c r="E297" s="20">
        <v>1350</v>
      </c>
      <c r="F297" s="91">
        <v>5400</v>
      </c>
      <c r="G297" s="87" t="s">
        <v>237</v>
      </c>
      <c r="H297" s="92" t="s">
        <v>238</v>
      </c>
      <c r="I297" s="90">
        <f>ЯНВ.25!I297+F297-E297</f>
        <v>2700</v>
      </c>
    </row>
    <row r="298" spans="1:9" x14ac:dyDescent="0.25">
      <c r="A298" s="89"/>
      <c r="B298" s="127">
        <f t="shared" si="5"/>
        <v>295</v>
      </c>
      <c r="C298" s="35"/>
      <c r="D298" s="15"/>
      <c r="E298" s="20">
        <v>1350</v>
      </c>
      <c r="F298" s="91"/>
      <c r="G298" s="87"/>
      <c r="H298" s="92"/>
      <c r="I298" s="90">
        <f>ЯНВ.25!I298+F298-E298</f>
        <v>-2700</v>
      </c>
    </row>
    <row r="299" spans="1:9" x14ac:dyDescent="0.25">
      <c r="A299" s="89"/>
      <c r="B299" s="127">
        <f t="shared" si="5"/>
        <v>296</v>
      </c>
      <c r="C299" s="35"/>
      <c r="D299" s="15"/>
      <c r="E299" s="20">
        <v>0</v>
      </c>
      <c r="F299" s="91"/>
      <c r="G299" s="87"/>
      <c r="H299" s="92"/>
      <c r="I299" s="90">
        <f>ЯНВ.25!I299+F299-E299</f>
        <v>0</v>
      </c>
    </row>
    <row r="300" spans="1:9" x14ac:dyDescent="0.25">
      <c r="A300" s="89"/>
      <c r="B300" s="127">
        <f t="shared" si="5"/>
        <v>297</v>
      </c>
      <c r="C300" s="35"/>
      <c r="D300" s="15"/>
      <c r="E300" s="20">
        <v>0</v>
      </c>
      <c r="F300" s="91"/>
      <c r="G300" s="87"/>
      <c r="H300" s="92"/>
      <c r="I300" s="90">
        <f>ЯНВ.25!I300+F300-E300</f>
        <v>0</v>
      </c>
    </row>
    <row r="301" spans="1:9" x14ac:dyDescent="0.25">
      <c r="A301" s="89"/>
      <c r="B301" s="127">
        <f t="shared" si="5"/>
        <v>298</v>
      </c>
      <c r="C301" s="35"/>
      <c r="D301" s="15"/>
      <c r="E301" s="20">
        <v>0</v>
      </c>
      <c r="F301" s="91"/>
      <c r="G301" s="87"/>
      <c r="H301" s="92"/>
      <c r="I301" s="90">
        <f>ЯНВ.25!I301+F301-E301</f>
        <v>0</v>
      </c>
    </row>
    <row r="302" spans="1:9" x14ac:dyDescent="0.25">
      <c r="A302" s="89"/>
      <c r="B302" s="127">
        <f t="shared" si="5"/>
        <v>299</v>
      </c>
      <c r="C302" s="35"/>
      <c r="D302" s="15"/>
      <c r="E302" s="20">
        <v>0</v>
      </c>
      <c r="F302" s="91"/>
      <c r="G302" s="87"/>
      <c r="H302" s="92"/>
      <c r="I302" s="90">
        <f>ЯНВ.25!I302+F302-E302</f>
        <v>0</v>
      </c>
    </row>
    <row r="303" spans="1:9" x14ac:dyDescent="0.25">
      <c r="A303" s="89"/>
      <c r="B303" s="127">
        <f t="shared" si="5"/>
        <v>300</v>
      </c>
      <c r="C303" s="35"/>
      <c r="D303" s="15"/>
      <c r="E303" s="20">
        <v>1350</v>
      </c>
      <c r="F303" s="91"/>
      <c r="G303" s="87"/>
      <c r="H303" s="92"/>
      <c r="I303" s="90">
        <f>ЯНВ.25!I303+F303-E303</f>
        <v>-2700</v>
      </c>
    </row>
    <row r="304" spans="1:9" x14ac:dyDescent="0.25">
      <c r="A304" s="89"/>
      <c r="B304" s="127">
        <f t="shared" si="5"/>
        <v>301</v>
      </c>
      <c r="C304" s="35"/>
      <c r="D304" s="15"/>
      <c r="E304" s="20">
        <v>1350</v>
      </c>
      <c r="F304" s="91"/>
      <c r="G304" s="87"/>
      <c r="H304" s="92"/>
      <c r="I304" s="90">
        <f>ЯНВ.25!I304+F304-E304</f>
        <v>-2700</v>
      </c>
    </row>
    <row r="305" spans="1:9" x14ac:dyDescent="0.25">
      <c r="A305" s="89"/>
      <c r="B305" s="127">
        <f t="shared" si="5"/>
        <v>302</v>
      </c>
      <c r="C305" s="35"/>
      <c r="D305" s="15"/>
      <c r="E305" s="20">
        <v>1350</v>
      </c>
      <c r="F305" s="91"/>
      <c r="G305" s="87"/>
      <c r="H305" s="92"/>
      <c r="I305" s="90">
        <f>ЯНВ.25!I305+F305-E305</f>
        <v>-2700</v>
      </c>
    </row>
    <row r="306" spans="1:9" x14ac:dyDescent="0.25">
      <c r="A306" s="89"/>
      <c r="B306" s="127">
        <f t="shared" si="5"/>
        <v>303</v>
      </c>
      <c r="C306" s="35"/>
      <c r="D306" s="15"/>
      <c r="E306" s="20">
        <v>1350</v>
      </c>
      <c r="F306" s="91"/>
      <c r="G306" s="87"/>
      <c r="H306" s="92"/>
      <c r="I306" s="90">
        <f>ЯНВ.25!I306+F306-E306</f>
        <v>8100</v>
      </c>
    </row>
    <row r="307" spans="1:9" x14ac:dyDescent="0.25">
      <c r="A307" s="89"/>
      <c r="B307" s="127">
        <f t="shared" si="5"/>
        <v>304</v>
      </c>
      <c r="C307" s="35"/>
      <c r="D307" s="15"/>
      <c r="E307" s="20">
        <v>1350</v>
      </c>
      <c r="F307" s="91"/>
      <c r="G307" s="87"/>
      <c r="H307" s="92"/>
      <c r="I307" s="90">
        <f>ЯНВ.25!I307+F307-E307</f>
        <v>-2700</v>
      </c>
    </row>
    <row r="308" spans="1:9" x14ac:dyDescent="0.25">
      <c r="A308" s="89"/>
      <c r="B308" s="127">
        <f t="shared" si="5"/>
        <v>305</v>
      </c>
      <c r="C308" s="35"/>
      <c r="D308" s="15"/>
      <c r="E308" s="20">
        <v>1350</v>
      </c>
      <c r="F308" s="91">
        <v>1350</v>
      </c>
      <c r="G308" s="87" t="s">
        <v>239</v>
      </c>
      <c r="H308" s="92">
        <v>45691</v>
      </c>
      <c r="I308" s="90">
        <f>ЯНВ.25!I308+F308-E308</f>
        <v>0</v>
      </c>
    </row>
    <row r="309" spans="1:9" x14ac:dyDescent="0.25">
      <c r="A309" s="89"/>
      <c r="B309" s="127">
        <f t="shared" si="5"/>
        <v>306</v>
      </c>
      <c r="C309" s="35"/>
      <c r="D309" s="15"/>
      <c r="E309" s="20">
        <v>1350</v>
      </c>
      <c r="F309" s="91"/>
      <c r="G309" s="87"/>
      <c r="H309" s="92"/>
      <c r="I309" s="90">
        <f>ЯНВ.25!I309+F309-E309</f>
        <v>-2700</v>
      </c>
    </row>
    <row r="310" spans="1:9" x14ac:dyDescent="0.25">
      <c r="A310" s="89"/>
      <c r="B310" s="127">
        <f t="shared" si="5"/>
        <v>307</v>
      </c>
      <c r="C310" s="35"/>
      <c r="D310" s="15"/>
      <c r="E310" s="20">
        <v>1350</v>
      </c>
      <c r="F310" s="91"/>
      <c r="G310" s="87"/>
      <c r="H310" s="92"/>
      <c r="I310" s="90">
        <f>ЯНВ.25!I310+F310-E310</f>
        <v>-2700</v>
      </c>
    </row>
    <row r="311" spans="1:9" x14ac:dyDescent="0.25">
      <c r="A311" s="89"/>
      <c r="B311" s="127">
        <f t="shared" si="5"/>
        <v>308</v>
      </c>
      <c r="C311" s="41"/>
      <c r="D311" s="15"/>
      <c r="E311" s="20">
        <v>1350</v>
      </c>
      <c r="F311" s="91">
        <v>8100</v>
      </c>
      <c r="G311" s="87" t="s">
        <v>240</v>
      </c>
      <c r="H311" s="92">
        <v>45709</v>
      </c>
      <c r="I311" s="90">
        <f>ЯНВ.25!I311+F311-E311</f>
        <v>5400</v>
      </c>
    </row>
    <row r="312" spans="1:9" x14ac:dyDescent="0.25">
      <c r="A312" s="89"/>
      <c r="B312" s="127">
        <f t="shared" si="5"/>
        <v>309</v>
      </c>
      <c r="C312" s="35"/>
      <c r="D312" s="15"/>
      <c r="E312" s="20">
        <v>1350</v>
      </c>
      <c r="F312" s="91"/>
      <c r="G312" s="87"/>
      <c r="H312" s="92"/>
      <c r="I312" s="90">
        <f>ЯНВ.25!I312+F312-E312</f>
        <v>-2700</v>
      </c>
    </row>
    <row r="313" spans="1:9" x14ac:dyDescent="0.25">
      <c r="A313" s="89"/>
      <c r="B313" s="127">
        <f t="shared" si="5"/>
        <v>310</v>
      </c>
      <c r="C313" s="35"/>
      <c r="D313" s="15"/>
      <c r="E313" s="20">
        <v>1350</v>
      </c>
      <c r="F313" s="91">
        <v>1350</v>
      </c>
      <c r="G313" s="87" t="s">
        <v>241</v>
      </c>
      <c r="H313" s="92">
        <v>45698</v>
      </c>
      <c r="I313" s="90">
        <f>ЯНВ.25!I313+F313-E313</f>
        <v>0</v>
      </c>
    </row>
    <row r="314" spans="1:9" x14ac:dyDescent="0.25">
      <c r="A314" s="89"/>
      <c r="B314" s="127">
        <f t="shared" si="5"/>
        <v>311</v>
      </c>
      <c r="C314" s="35"/>
      <c r="D314" s="15"/>
      <c r="E314" s="20"/>
      <c r="F314" s="91"/>
      <c r="G314" s="87"/>
      <c r="H314" s="92"/>
      <c r="I314" s="90">
        <f>ЯНВ.25!I314+F314-E314</f>
        <v>0</v>
      </c>
    </row>
    <row r="315" spans="1:9" x14ac:dyDescent="0.25">
      <c r="A315" s="89"/>
      <c r="B315" s="127">
        <f t="shared" si="5"/>
        <v>312</v>
      </c>
      <c r="C315" s="35"/>
      <c r="D315" s="15"/>
      <c r="E315" s="20">
        <v>1350</v>
      </c>
      <c r="F315" s="91"/>
      <c r="G315" s="87"/>
      <c r="H315" s="92"/>
      <c r="I315" s="90">
        <f>ЯНВ.25!I315+F315-E315</f>
        <v>-2700</v>
      </c>
    </row>
    <row r="316" spans="1:9" x14ac:dyDescent="0.25">
      <c r="A316" s="89"/>
      <c r="B316" s="127">
        <f t="shared" si="5"/>
        <v>313</v>
      </c>
      <c r="C316" s="35"/>
      <c r="D316" s="15"/>
      <c r="E316" s="20">
        <v>1350</v>
      </c>
      <c r="F316" s="91"/>
      <c r="G316" s="87"/>
      <c r="H316" s="92"/>
      <c r="I316" s="90">
        <f>ЯНВ.25!I316+F316-E316</f>
        <v>-2700</v>
      </c>
    </row>
    <row r="317" spans="1:9" x14ac:dyDescent="0.25">
      <c r="A317" s="89"/>
      <c r="B317" s="127">
        <f t="shared" si="5"/>
        <v>314</v>
      </c>
      <c r="C317" s="35"/>
      <c r="D317" s="15"/>
      <c r="E317" s="20"/>
      <c r="F317" s="91"/>
      <c r="G317" s="87"/>
      <c r="H317" s="92"/>
      <c r="I317" s="90">
        <f>ЯНВ.25!I317+F317-E317</f>
        <v>0</v>
      </c>
    </row>
    <row r="318" spans="1:9" x14ac:dyDescent="0.25">
      <c r="A318" s="89"/>
      <c r="B318" s="127">
        <f t="shared" si="5"/>
        <v>315</v>
      </c>
      <c r="C318" s="35"/>
      <c r="D318" s="15"/>
      <c r="E318" s="20"/>
      <c r="F318" s="91"/>
      <c r="G318" s="87"/>
      <c r="H318" s="92"/>
      <c r="I318" s="90">
        <f>ЯНВ.25!I318+F318-E318</f>
        <v>0</v>
      </c>
    </row>
    <row r="319" spans="1:9" x14ac:dyDescent="0.25">
      <c r="A319" s="89"/>
      <c r="B319" s="127">
        <f t="shared" si="5"/>
        <v>316</v>
      </c>
      <c r="C319" s="35"/>
      <c r="D319" s="15"/>
      <c r="E319" s="20">
        <v>1350</v>
      </c>
      <c r="F319" s="91">
        <v>1350</v>
      </c>
      <c r="G319" s="87" t="s">
        <v>242</v>
      </c>
      <c r="H319" s="92">
        <v>45691</v>
      </c>
      <c r="I319" s="90">
        <f>ЯНВ.25!I319+F319-E319</f>
        <v>-1350</v>
      </c>
    </row>
    <row r="320" spans="1:9" x14ac:dyDescent="0.25">
      <c r="A320" s="89"/>
      <c r="B320" s="127">
        <f t="shared" si="5"/>
        <v>317</v>
      </c>
      <c r="C320" s="35"/>
      <c r="D320" s="15"/>
      <c r="E320" s="20">
        <v>1350</v>
      </c>
      <c r="F320" s="91">
        <v>1350</v>
      </c>
      <c r="G320" s="87" t="s">
        <v>243</v>
      </c>
      <c r="H320" s="92">
        <v>45691</v>
      </c>
      <c r="I320" s="90">
        <f>ЯНВ.25!I320+F320-E320</f>
        <v>-1350</v>
      </c>
    </row>
    <row r="321" spans="1:9" x14ac:dyDescent="0.25">
      <c r="A321" s="89"/>
      <c r="B321" s="127">
        <f t="shared" si="5"/>
        <v>318</v>
      </c>
      <c r="C321" s="35"/>
      <c r="D321" s="15"/>
      <c r="E321" s="20">
        <v>1350</v>
      </c>
      <c r="F321" s="91"/>
      <c r="G321" s="87"/>
      <c r="H321" s="92"/>
      <c r="I321" s="90">
        <f>ЯНВ.25!I321+F321-E321</f>
        <v>-2700</v>
      </c>
    </row>
    <row r="322" spans="1:9" x14ac:dyDescent="0.25">
      <c r="A322" s="89"/>
      <c r="B322" s="127">
        <f t="shared" si="5"/>
        <v>319</v>
      </c>
      <c r="C322" s="67"/>
      <c r="D322" s="15"/>
      <c r="E322" s="20"/>
      <c r="F322" s="91"/>
      <c r="G322" s="87"/>
      <c r="H322" s="92"/>
      <c r="I322" s="90">
        <f>ЯНВ.25!I322+F322-E322</f>
        <v>0</v>
      </c>
    </row>
    <row r="323" spans="1:9" x14ac:dyDescent="0.25">
      <c r="A323" s="89"/>
      <c r="B323" s="127">
        <f t="shared" si="5"/>
        <v>320</v>
      </c>
      <c r="C323" s="35"/>
      <c r="D323" s="15"/>
      <c r="E323" s="20">
        <v>1350</v>
      </c>
      <c r="F323" s="91"/>
      <c r="G323" s="87"/>
      <c r="H323" s="92"/>
      <c r="I323" s="90">
        <f>ЯНВ.25!I323+F323-E323</f>
        <v>-2700</v>
      </c>
    </row>
    <row r="324" spans="1:9" x14ac:dyDescent="0.25">
      <c r="A324" s="89"/>
      <c r="B324" s="127">
        <f t="shared" si="5"/>
        <v>321</v>
      </c>
      <c r="C324" s="35"/>
      <c r="D324" s="15"/>
      <c r="E324" s="20">
        <v>1350</v>
      </c>
      <c r="F324" s="91"/>
      <c r="G324" s="87"/>
      <c r="H324" s="92"/>
      <c r="I324" s="90">
        <f>ЯНВ.25!I324+F324-E324</f>
        <v>-2700</v>
      </c>
    </row>
    <row r="325" spans="1:9" x14ac:dyDescent="0.25">
      <c r="A325" s="89"/>
      <c r="B325" s="127">
        <f t="shared" si="5"/>
        <v>322</v>
      </c>
      <c r="C325" s="35"/>
      <c r="D325" s="15"/>
      <c r="E325" s="20">
        <v>1350</v>
      </c>
      <c r="F325" s="91"/>
      <c r="G325" s="87"/>
      <c r="H325" s="92"/>
      <c r="I325" s="90">
        <f>ЯНВ.25!I325+F325-E325</f>
        <v>-2700</v>
      </c>
    </row>
    <row r="326" spans="1:9" x14ac:dyDescent="0.25">
      <c r="A326" s="89"/>
      <c r="B326" s="127">
        <f t="shared" si="5"/>
        <v>323</v>
      </c>
      <c r="C326" s="35"/>
      <c r="D326" s="15"/>
      <c r="E326" s="20">
        <v>1350</v>
      </c>
      <c r="F326" s="91">
        <v>2700</v>
      </c>
      <c r="G326" s="87" t="s">
        <v>244</v>
      </c>
      <c r="H326" s="92" t="s">
        <v>245</v>
      </c>
      <c r="I326" s="90">
        <f>ЯНВ.25!I326+F326-E326</f>
        <v>0</v>
      </c>
    </row>
    <row r="327" spans="1:9" x14ac:dyDescent="0.25">
      <c r="A327" s="89"/>
      <c r="B327" s="127">
        <f t="shared" si="5"/>
        <v>324</v>
      </c>
      <c r="C327" s="35"/>
      <c r="D327" s="15"/>
      <c r="E327" s="20">
        <v>1350</v>
      </c>
      <c r="F327" s="91"/>
      <c r="G327" s="87"/>
      <c r="H327" s="92"/>
      <c r="I327" s="90">
        <f>ЯНВ.25!I327+F327-E327</f>
        <v>-2700</v>
      </c>
    </row>
    <row r="328" spans="1:9" x14ac:dyDescent="0.25">
      <c r="A328" s="89"/>
      <c r="B328" s="127">
        <f t="shared" si="5"/>
        <v>325</v>
      </c>
      <c r="C328" s="35"/>
      <c r="D328" s="15"/>
      <c r="E328" s="20">
        <v>1350</v>
      </c>
      <c r="F328" s="91"/>
      <c r="G328" s="87"/>
      <c r="H328" s="92"/>
      <c r="I328" s="90">
        <f>ЯНВ.25!I328+F328-E328</f>
        <v>-2700</v>
      </c>
    </row>
    <row r="329" spans="1:9" x14ac:dyDescent="0.25">
      <c r="A329" s="89"/>
      <c r="B329" s="127">
        <f t="shared" si="5"/>
        <v>326</v>
      </c>
      <c r="C329" s="35"/>
      <c r="D329" s="15"/>
      <c r="E329" s="20">
        <v>1350</v>
      </c>
      <c r="F329" s="91"/>
      <c r="G329" s="87"/>
      <c r="H329" s="92"/>
      <c r="I329" s="90">
        <f>ЯНВ.25!I329+F329-E329</f>
        <v>-2700</v>
      </c>
    </row>
    <row r="330" spans="1:9" x14ac:dyDescent="0.25">
      <c r="A330" s="89"/>
      <c r="B330" s="127">
        <f t="shared" si="5"/>
        <v>327</v>
      </c>
      <c r="C330" s="35"/>
      <c r="D330" s="15"/>
      <c r="E330" s="20">
        <v>1350</v>
      </c>
      <c r="F330" s="91">
        <v>1350</v>
      </c>
      <c r="G330" s="87" t="s">
        <v>246</v>
      </c>
      <c r="H330" s="92">
        <v>45702</v>
      </c>
      <c r="I330" s="90">
        <f>ЯНВ.25!I330+F330-E330</f>
        <v>0</v>
      </c>
    </row>
    <row r="331" spans="1:9" x14ac:dyDescent="0.25">
      <c r="A331" s="89"/>
      <c r="B331" s="127">
        <f t="shared" si="5"/>
        <v>328</v>
      </c>
      <c r="C331" s="35"/>
      <c r="D331" s="15"/>
      <c r="E331" s="20">
        <v>1350</v>
      </c>
      <c r="F331" s="91"/>
      <c r="G331" s="87"/>
      <c r="H331" s="92"/>
      <c r="I331" s="90">
        <f>ЯНВ.25!I331+F331-E331</f>
        <v>0</v>
      </c>
    </row>
    <row r="332" spans="1:9" x14ac:dyDescent="0.25">
      <c r="A332" s="89"/>
      <c r="B332" s="127">
        <f t="shared" si="5"/>
        <v>329</v>
      </c>
      <c r="C332" s="35"/>
      <c r="D332" s="15"/>
      <c r="E332" s="20">
        <v>1350</v>
      </c>
      <c r="F332" s="91"/>
      <c r="G332" s="87"/>
      <c r="H332" s="92"/>
      <c r="I332" s="90">
        <f>ЯНВ.25!I332+F332-E332</f>
        <v>-2700</v>
      </c>
    </row>
    <row r="333" spans="1:9" x14ac:dyDescent="0.25">
      <c r="A333" s="89"/>
      <c r="B333" s="127">
        <f t="shared" si="5"/>
        <v>330</v>
      </c>
      <c r="C333" s="35"/>
      <c r="D333" s="15"/>
      <c r="E333" s="20">
        <v>1350</v>
      </c>
      <c r="F333" s="91">
        <v>1350</v>
      </c>
      <c r="G333" s="87" t="s">
        <v>247</v>
      </c>
      <c r="H333" s="92">
        <v>45694</v>
      </c>
      <c r="I333" s="90">
        <f>ЯНВ.25!I333+F333-E333</f>
        <v>-1350</v>
      </c>
    </row>
    <row r="334" spans="1:9" x14ac:dyDescent="0.25">
      <c r="A334" s="89"/>
      <c r="B334" s="127">
        <f t="shared" si="5"/>
        <v>331</v>
      </c>
      <c r="C334" s="35"/>
      <c r="D334" s="15"/>
      <c r="E334" s="20">
        <v>1350</v>
      </c>
      <c r="F334" s="91"/>
      <c r="G334" s="87"/>
      <c r="H334" s="92"/>
      <c r="I334" s="90">
        <f>ЯНВ.25!I334+F334-E334</f>
        <v>-2700</v>
      </c>
    </row>
    <row r="335" spans="1:9" x14ac:dyDescent="0.25">
      <c r="A335" s="89"/>
      <c r="B335" s="127">
        <f t="shared" si="5"/>
        <v>332</v>
      </c>
      <c r="C335" s="35"/>
      <c r="D335" s="15"/>
      <c r="E335" s="20">
        <v>1350</v>
      </c>
      <c r="F335" s="91">
        <v>2700</v>
      </c>
      <c r="G335" s="87" t="s">
        <v>248</v>
      </c>
      <c r="H335" s="92">
        <v>45706</v>
      </c>
      <c r="I335" s="90">
        <f>ЯНВ.25!I335+F335-E335</f>
        <v>1350</v>
      </c>
    </row>
    <row r="336" spans="1:9" x14ac:dyDescent="0.25">
      <c r="A336" s="89"/>
      <c r="B336" s="127">
        <f t="shared" si="5"/>
        <v>333</v>
      </c>
      <c r="C336" s="35"/>
      <c r="D336" s="15"/>
      <c r="E336" s="20">
        <v>1350</v>
      </c>
      <c r="F336" s="91"/>
      <c r="G336" s="87"/>
      <c r="H336" s="92"/>
      <c r="I336" s="90">
        <f>ЯНВ.25!I336+F336-E336</f>
        <v>-1350</v>
      </c>
    </row>
    <row r="337" spans="1:9" x14ac:dyDescent="0.25">
      <c r="A337" s="89"/>
      <c r="B337" s="127">
        <f t="shared" si="5"/>
        <v>334</v>
      </c>
      <c r="C337" s="35"/>
      <c r="D337" s="15"/>
      <c r="E337" s="20">
        <v>0</v>
      </c>
      <c r="F337" s="91"/>
      <c r="G337" s="87"/>
      <c r="H337" s="92"/>
      <c r="I337" s="90">
        <f>ЯНВ.25!I337+F337-E337</f>
        <v>0</v>
      </c>
    </row>
    <row r="338" spans="1:9" x14ac:dyDescent="0.25">
      <c r="A338" s="89"/>
      <c r="B338" s="127">
        <f t="shared" si="5"/>
        <v>335</v>
      </c>
      <c r="C338" s="35"/>
      <c r="D338" s="15"/>
      <c r="E338" s="20">
        <v>1350</v>
      </c>
      <c r="F338" s="91"/>
      <c r="G338" s="87"/>
      <c r="H338" s="92"/>
      <c r="I338" s="90">
        <f>ЯНВ.25!I338+F338-E338</f>
        <v>-2700</v>
      </c>
    </row>
    <row r="339" spans="1:9" x14ac:dyDescent="0.25">
      <c r="A339" s="89"/>
      <c r="B339" s="127">
        <f t="shared" si="5"/>
        <v>336</v>
      </c>
      <c r="C339" s="35"/>
      <c r="D339" s="15"/>
      <c r="E339" s="20">
        <v>1350</v>
      </c>
      <c r="F339" s="91">
        <v>2700</v>
      </c>
      <c r="G339" s="87" t="s">
        <v>249</v>
      </c>
      <c r="H339" s="92">
        <v>45702</v>
      </c>
      <c r="I339" s="90">
        <f>ЯНВ.25!I339+F339-E339</f>
        <v>3000</v>
      </c>
    </row>
    <row r="340" spans="1:9" x14ac:dyDescent="0.25">
      <c r="A340" s="89"/>
      <c r="B340" s="127">
        <f t="shared" si="5"/>
        <v>337</v>
      </c>
      <c r="C340" s="35"/>
      <c r="D340" s="15"/>
      <c r="E340" s="20">
        <v>1350</v>
      </c>
      <c r="F340" s="91"/>
      <c r="G340" s="87"/>
      <c r="H340" s="92"/>
      <c r="I340" s="90">
        <f>ЯНВ.25!I340+F340-E340</f>
        <v>-2700</v>
      </c>
    </row>
    <row r="341" spans="1:9" x14ac:dyDescent="0.25">
      <c r="A341" s="89"/>
      <c r="B341" s="127">
        <f t="shared" si="5"/>
        <v>338</v>
      </c>
      <c r="C341" s="35"/>
      <c r="D341" s="15"/>
      <c r="E341" s="20">
        <v>1350</v>
      </c>
      <c r="F341" s="91">
        <v>1350</v>
      </c>
      <c r="G341" s="87" t="s">
        <v>250</v>
      </c>
      <c r="H341" s="92">
        <v>45707</v>
      </c>
      <c r="I341" s="90">
        <f>ЯНВ.25!I341+F341-E341</f>
        <v>0</v>
      </c>
    </row>
    <row r="342" spans="1:9" x14ac:dyDescent="0.25">
      <c r="A342" s="89"/>
      <c r="B342" s="127">
        <f t="shared" si="5"/>
        <v>339</v>
      </c>
      <c r="C342" s="35"/>
      <c r="D342" s="15"/>
      <c r="E342" s="20">
        <v>1350</v>
      </c>
      <c r="F342" s="91">
        <v>1350</v>
      </c>
      <c r="G342" s="87" t="s">
        <v>251</v>
      </c>
      <c r="H342" s="92">
        <v>45692</v>
      </c>
      <c r="I342" s="90">
        <f>ЯНВ.25!I342+F342-E342</f>
        <v>0</v>
      </c>
    </row>
    <row r="343" spans="1:9" x14ac:dyDescent="0.25">
      <c r="A343" s="89"/>
      <c r="B343" s="127">
        <f t="shared" si="5"/>
        <v>340</v>
      </c>
      <c r="C343" s="35"/>
      <c r="D343" s="15"/>
      <c r="E343" s="20">
        <v>0</v>
      </c>
      <c r="F343" s="91"/>
      <c r="G343" s="87"/>
      <c r="H343" s="92"/>
      <c r="I343" s="90">
        <f>ЯНВ.25!I343+F343-E343</f>
        <v>0</v>
      </c>
    </row>
    <row r="344" spans="1:9" x14ac:dyDescent="0.25">
      <c r="A344" s="89"/>
      <c r="B344" s="127">
        <f t="shared" si="5"/>
        <v>341</v>
      </c>
      <c r="C344" s="35"/>
      <c r="D344" s="15"/>
      <c r="E344" s="20">
        <v>1350</v>
      </c>
      <c r="F344" s="91">
        <v>2700</v>
      </c>
      <c r="G344" s="87" t="s">
        <v>252</v>
      </c>
      <c r="H344" s="92">
        <v>45693</v>
      </c>
      <c r="I344" s="90">
        <f>ЯНВ.25!I344+F344-E344</f>
        <v>0</v>
      </c>
    </row>
    <row r="345" spans="1:9" x14ac:dyDescent="0.25">
      <c r="A345" s="89"/>
      <c r="B345" s="127">
        <f t="shared" si="5"/>
        <v>342</v>
      </c>
      <c r="C345" s="35"/>
      <c r="D345" s="15"/>
      <c r="E345" s="20">
        <v>1350</v>
      </c>
      <c r="F345" s="91"/>
      <c r="G345" s="87"/>
      <c r="H345" s="92"/>
      <c r="I345" s="90">
        <f>ЯНВ.25!I345+F345-E345</f>
        <v>-2700</v>
      </c>
    </row>
    <row r="346" spans="1:9" x14ac:dyDescent="0.25">
      <c r="A346" s="89"/>
      <c r="B346" s="127">
        <f t="shared" si="5"/>
        <v>343</v>
      </c>
      <c r="C346" s="35"/>
      <c r="D346" s="15"/>
      <c r="E346" s="20">
        <v>1350</v>
      </c>
      <c r="F346" s="91"/>
      <c r="G346" s="87"/>
      <c r="H346" s="92"/>
      <c r="I346" s="90">
        <f>ЯНВ.25!I346+F346-E346</f>
        <v>-2700</v>
      </c>
    </row>
    <row r="347" spans="1:9" x14ac:dyDescent="0.25">
      <c r="A347" s="89"/>
      <c r="B347" s="127">
        <f t="shared" si="5"/>
        <v>344</v>
      </c>
      <c r="C347" s="35"/>
      <c r="D347" s="15"/>
      <c r="E347" s="20">
        <v>1350</v>
      </c>
      <c r="F347" s="91">
        <v>4050</v>
      </c>
      <c r="G347" s="87" t="s">
        <v>253</v>
      </c>
      <c r="H347" s="92">
        <v>45693</v>
      </c>
      <c r="I347" s="90">
        <f>ЯНВ.25!I347+F347-E347</f>
        <v>1350</v>
      </c>
    </row>
    <row r="348" spans="1:9" x14ac:dyDescent="0.25">
      <c r="A348" s="89"/>
      <c r="B348" s="127">
        <f t="shared" si="5"/>
        <v>345</v>
      </c>
      <c r="C348" s="35"/>
      <c r="D348" s="15"/>
      <c r="E348" s="20">
        <v>1350</v>
      </c>
      <c r="F348" s="91"/>
      <c r="G348" s="87"/>
      <c r="H348" s="92"/>
      <c r="I348" s="90">
        <f>ЯНВ.25!I348+F348-E348</f>
        <v>-2700</v>
      </c>
    </row>
    <row r="349" spans="1:9" x14ac:dyDescent="0.25">
      <c r="A349" s="89"/>
      <c r="B349" s="127">
        <f t="shared" si="5"/>
        <v>346</v>
      </c>
      <c r="C349" s="35"/>
      <c r="D349" s="15"/>
      <c r="E349" s="20">
        <v>1350</v>
      </c>
      <c r="F349" s="91"/>
      <c r="G349" s="87"/>
      <c r="H349" s="92"/>
      <c r="I349" s="90">
        <f>ЯНВ.25!I349+F349-E349</f>
        <v>-2700</v>
      </c>
    </row>
    <row r="350" spans="1:9" x14ac:dyDescent="0.25">
      <c r="A350" s="89"/>
      <c r="B350" s="127">
        <f t="shared" si="5"/>
        <v>347</v>
      </c>
      <c r="C350" s="35"/>
      <c r="D350" s="15"/>
      <c r="E350" s="20">
        <v>1350</v>
      </c>
      <c r="F350" s="91"/>
      <c r="G350" s="87"/>
      <c r="H350" s="92"/>
      <c r="I350" s="90">
        <f>ЯНВ.25!I350+F350-E350</f>
        <v>-2700</v>
      </c>
    </row>
    <row r="351" spans="1:9" x14ac:dyDescent="0.25">
      <c r="A351" s="89"/>
      <c r="B351" s="127">
        <f t="shared" si="5"/>
        <v>348</v>
      </c>
      <c r="C351" s="35"/>
      <c r="D351" s="15"/>
      <c r="E351" s="20">
        <v>1350</v>
      </c>
      <c r="F351" s="91">
        <v>1500</v>
      </c>
      <c r="G351" s="87" t="s">
        <v>254</v>
      </c>
      <c r="H351" s="92">
        <v>45712</v>
      </c>
      <c r="I351" s="90">
        <f>ЯНВ.25!I351+F351-E351</f>
        <v>300</v>
      </c>
    </row>
    <row r="352" spans="1:9" x14ac:dyDescent="0.25">
      <c r="A352" s="89"/>
      <c r="B352" s="127">
        <f t="shared" si="5"/>
        <v>349</v>
      </c>
      <c r="C352" s="35"/>
      <c r="D352" s="15"/>
      <c r="E352" s="20">
        <v>1350</v>
      </c>
      <c r="F352" s="91">
        <v>1350</v>
      </c>
      <c r="G352" s="87" t="s">
        <v>255</v>
      </c>
      <c r="H352" s="92">
        <v>45694</v>
      </c>
      <c r="I352" s="90">
        <f>ЯНВ.25!I352+F352-E352</f>
        <v>0</v>
      </c>
    </row>
    <row r="353" spans="1:9" x14ac:dyDescent="0.25">
      <c r="A353" s="89"/>
      <c r="B353" s="127">
        <v>350</v>
      </c>
      <c r="C353" s="35"/>
      <c r="D353" s="15"/>
      <c r="E353" s="20">
        <v>1350</v>
      </c>
      <c r="F353" s="91">
        <v>1350</v>
      </c>
      <c r="G353" s="87" t="s">
        <v>256</v>
      </c>
      <c r="H353" s="92">
        <v>45702</v>
      </c>
      <c r="I353" s="90">
        <f>ЯНВ.25!I353+F353-E353</f>
        <v>0</v>
      </c>
    </row>
    <row r="354" spans="1:9" x14ac:dyDescent="0.25">
      <c r="A354" s="89"/>
      <c r="B354" s="127">
        <v>351</v>
      </c>
      <c r="C354" s="35"/>
      <c r="D354" s="15"/>
      <c r="E354" s="20">
        <v>0</v>
      </c>
      <c r="F354" s="91"/>
      <c r="G354" s="87"/>
      <c r="H354" s="92"/>
      <c r="I354" s="90">
        <f>ЯНВ.25!I354+F354-E354</f>
        <v>0</v>
      </c>
    </row>
    <row r="355" spans="1:9" x14ac:dyDescent="0.25">
      <c r="C355" s="109"/>
    </row>
  </sheetData>
  <autoFilter ref="A5:I354" xr:uid="{00000000-0009-0000-0000-000002000000}"/>
  <mergeCells count="3">
    <mergeCell ref="C3:I4"/>
    <mergeCell ref="A159:A160"/>
    <mergeCell ref="A129:A130"/>
  </mergeCells>
  <conditionalFormatting sqref="I1:I1048576">
    <cfRule type="cellIs" dxfId="25" priority="2" operator="lessThan">
      <formula>0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4">
    <tabColor theme="4" tint="-0.249977111117893"/>
  </sheetPr>
  <dimension ref="A3:N538"/>
  <sheetViews>
    <sheetView topLeftCell="A25" workbookViewId="0">
      <selection activeCell="F171" sqref="F171"/>
    </sheetView>
  </sheetViews>
  <sheetFormatPr defaultRowHeight="15" x14ac:dyDescent="0.25"/>
  <cols>
    <col min="1" max="1" width="12" bestFit="1" customWidth="1"/>
    <col min="2" max="2" width="10.7109375" bestFit="1" customWidth="1"/>
    <col min="3" max="3" width="24.42578125" style="58" customWidth="1"/>
    <col min="4" max="4" width="6.85546875" bestFit="1" customWidth="1"/>
    <col min="5" max="5" width="13.5703125" customWidth="1"/>
    <col min="6" max="6" width="17.42578125" bestFit="1" customWidth="1"/>
    <col min="7" max="7" width="16.7109375" style="3" customWidth="1"/>
    <col min="8" max="8" width="9.85546875" style="99" customWidth="1"/>
    <col min="9" max="9" width="19.42578125" style="1" bestFit="1" customWidth="1"/>
  </cols>
  <sheetData>
    <row r="3" spans="1:14" x14ac:dyDescent="0.25">
      <c r="A3" s="17" t="s">
        <v>3</v>
      </c>
      <c r="B3" s="127" t="s">
        <v>4</v>
      </c>
      <c r="C3" s="165">
        <v>45717</v>
      </c>
      <c r="D3" s="166"/>
      <c r="E3" s="166"/>
      <c r="F3" s="166"/>
      <c r="G3" s="167"/>
      <c r="H3" s="166"/>
      <c r="I3" s="166"/>
    </row>
    <row r="4" spans="1:14" x14ac:dyDescent="0.25">
      <c r="A4" s="16" t="s">
        <v>5</v>
      </c>
      <c r="B4" s="14" t="s">
        <v>6</v>
      </c>
      <c r="C4" s="166"/>
      <c r="D4" s="166"/>
      <c r="E4" s="166"/>
      <c r="F4" s="166"/>
      <c r="G4" s="167"/>
      <c r="H4" s="166"/>
      <c r="I4" s="166"/>
    </row>
    <row r="5" spans="1:14" ht="30" x14ac:dyDescent="0.25">
      <c r="A5" s="22"/>
      <c r="B5" s="127" t="s">
        <v>8</v>
      </c>
      <c r="C5" s="15" t="s">
        <v>9</v>
      </c>
      <c r="D5" s="127" t="s">
        <v>54</v>
      </c>
      <c r="E5" s="127" t="s">
        <v>55</v>
      </c>
      <c r="F5" s="127" t="s">
        <v>12</v>
      </c>
      <c r="G5" s="129" t="s">
        <v>56</v>
      </c>
      <c r="H5" s="98" t="s">
        <v>57</v>
      </c>
      <c r="I5" s="18" t="s">
        <v>58</v>
      </c>
    </row>
    <row r="6" spans="1:14" x14ac:dyDescent="0.25">
      <c r="A6" s="6"/>
      <c r="B6" s="127">
        <v>1</v>
      </c>
      <c r="C6" s="102"/>
      <c r="D6" s="15"/>
      <c r="E6" s="20">
        <v>1350</v>
      </c>
      <c r="F6" s="91">
        <v>2700</v>
      </c>
      <c r="G6" s="87" t="s">
        <v>257</v>
      </c>
      <c r="H6" s="92">
        <v>45719</v>
      </c>
      <c r="I6" s="20">
        <f>ФЕВ.25!I6+F6-E6</f>
        <v>-1350</v>
      </c>
    </row>
    <row r="7" spans="1:14" x14ac:dyDescent="0.25">
      <c r="A7" s="6"/>
      <c r="B7" s="127">
        <v>2</v>
      </c>
      <c r="C7" s="60"/>
      <c r="D7" s="15"/>
      <c r="E7" s="20">
        <v>1350</v>
      </c>
      <c r="F7" s="91"/>
      <c r="G7" s="87"/>
      <c r="H7" s="92"/>
      <c r="I7" s="20">
        <f>ФЕВ.25!I7+F7-E7</f>
        <v>-4050</v>
      </c>
    </row>
    <row r="8" spans="1:14" x14ac:dyDescent="0.25">
      <c r="A8" s="6"/>
      <c r="B8" s="127">
        <v>3</v>
      </c>
      <c r="C8" s="60"/>
      <c r="D8" s="15"/>
      <c r="E8" s="20">
        <v>1350</v>
      </c>
      <c r="F8" s="91">
        <v>1350</v>
      </c>
      <c r="G8" s="87" t="s">
        <v>258</v>
      </c>
      <c r="H8" s="92">
        <v>45735</v>
      </c>
      <c r="I8" s="20">
        <f>ФЕВ.25!I8+F8-E8</f>
        <v>0</v>
      </c>
    </row>
    <row r="9" spans="1:14" x14ac:dyDescent="0.25">
      <c r="A9" s="6"/>
      <c r="B9" s="127">
        <v>4</v>
      </c>
      <c r="C9" s="41"/>
      <c r="D9" s="15"/>
      <c r="E9" s="20">
        <v>1350</v>
      </c>
      <c r="F9" s="91"/>
      <c r="G9" s="87"/>
      <c r="H9" s="92"/>
      <c r="I9" s="20">
        <f>ФЕВ.25!I9+F9-E9</f>
        <v>-4050</v>
      </c>
    </row>
    <row r="10" spans="1:14" x14ac:dyDescent="0.25">
      <c r="A10" s="6"/>
      <c r="B10" s="127">
        <v>5</v>
      </c>
      <c r="C10" s="35"/>
      <c r="D10" s="15"/>
      <c r="E10" s="20">
        <v>1350</v>
      </c>
      <c r="F10" s="91">
        <v>2700</v>
      </c>
      <c r="G10" s="87" t="s">
        <v>259</v>
      </c>
      <c r="H10" s="92">
        <v>45723</v>
      </c>
      <c r="I10" s="20">
        <f>ФЕВ.25!I10+F10-E10</f>
        <v>0</v>
      </c>
    </row>
    <row r="11" spans="1:14" x14ac:dyDescent="0.25">
      <c r="A11" s="6"/>
      <c r="B11" s="127">
        <v>6</v>
      </c>
      <c r="C11" s="35"/>
      <c r="D11" s="15"/>
      <c r="E11" s="20">
        <v>1350</v>
      </c>
      <c r="F11" s="91"/>
      <c r="G11" s="87"/>
      <c r="H11" s="92"/>
      <c r="I11" s="20">
        <f>ФЕВ.25!I11+F11-E11</f>
        <v>-4050</v>
      </c>
    </row>
    <row r="12" spans="1:14" x14ac:dyDescent="0.25">
      <c r="A12" s="6"/>
      <c r="B12" s="127">
        <v>7</v>
      </c>
      <c r="C12" s="35"/>
      <c r="D12" s="15"/>
      <c r="E12" s="20">
        <v>1350</v>
      </c>
      <c r="F12" s="91"/>
      <c r="G12" s="87"/>
      <c r="H12" s="92"/>
      <c r="I12" s="20">
        <f>ФЕВ.25!I12+F12-E12</f>
        <v>-1050</v>
      </c>
      <c r="N12">
        <v>4</v>
      </c>
    </row>
    <row r="13" spans="1:14" x14ac:dyDescent="0.25">
      <c r="A13" s="6"/>
      <c r="B13" s="127">
        <v>8</v>
      </c>
      <c r="C13" s="35"/>
      <c r="D13" s="15"/>
      <c r="E13" s="20">
        <v>1350</v>
      </c>
      <c r="F13" s="91">
        <v>2700</v>
      </c>
      <c r="G13" s="87" t="s">
        <v>260</v>
      </c>
      <c r="H13" s="92" t="s">
        <v>261</v>
      </c>
      <c r="I13" s="20">
        <f>ФЕВ.25!I13+F13-E13</f>
        <v>0</v>
      </c>
    </row>
    <row r="14" spans="1:14" x14ac:dyDescent="0.25">
      <c r="A14" s="22"/>
      <c r="B14" s="127" t="s">
        <v>17</v>
      </c>
      <c r="C14" s="35"/>
      <c r="D14" s="15"/>
      <c r="E14" s="20">
        <v>4050</v>
      </c>
      <c r="F14" s="91"/>
      <c r="G14" s="87"/>
      <c r="H14" s="92"/>
      <c r="I14" s="20">
        <f>ФЕВ.25!I14+F14-E14</f>
        <v>-12150</v>
      </c>
    </row>
    <row r="15" spans="1:14" x14ac:dyDescent="0.25">
      <c r="A15" s="22"/>
      <c r="B15" s="127">
        <v>11</v>
      </c>
      <c r="C15" s="41"/>
      <c r="D15" s="15"/>
      <c r="E15" s="20">
        <v>1350</v>
      </c>
      <c r="F15" s="91">
        <v>1350</v>
      </c>
      <c r="G15" s="87" t="s">
        <v>262</v>
      </c>
      <c r="H15" s="92">
        <v>45732</v>
      </c>
      <c r="I15" s="20">
        <f>ФЕВ.25!I15+F15-E15</f>
        <v>-1350</v>
      </c>
    </row>
    <row r="16" spans="1:14" x14ac:dyDescent="0.25">
      <c r="A16" s="6"/>
      <c r="B16" s="127">
        <v>12</v>
      </c>
      <c r="C16" s="35"/>
      <c r="D16" s="15"/>
      <c r="E16" s="20">
        <v>1350</v>
      </c>
      <c r="F16" s="91">
        <v>1350</v>
      </c>
      <c r="G16" s="87" t="s">
        <v>263</v>
      </c>
      <c r="H16" s="92">
        <v>45721</v>
      </c>
      <c r="I16" s="20">
        <f>ФЕВ.25!I16+F16-E16</f>
        <v>-1350</v>
      </c>
    </row>
    <row r="17" spans="1:9" x14ac:dyDescent="0.25">
      <c r="A17" s="22"/>
      <c r="B17" s="127">
        <v>13</v>
      </c>
      <c r="C17" s="35"/>
      <c r="D17" s="15"/>
      <c r="E17" s="20">
        <v>1350</v>
      </c>
      <c r="F17" s="91">
        <v>1350</v>
      </c>
      <c r="G17" s="87" t="s">
        <v>264</v>
      </c>
      <c r="H17" s="92">
        <v>45729</v>
      </c>
      <c r="I17" s="20">
        <f>ФЕВ.25!I17+F17-E17</f>
        <v>-1350</v>
      </c>
    </row>
    <row r="18" spans="1:9" x14ac:dyDescent="0.25">
      <c r="A18" s="22"/>
      <c r="B18" s="127">
        <v>14</v>
      </c>
      <c r="C18" s="60"/>
      <c r="D18" s="15"/>
      <c r="E18" s="20">
        <v>1350</v>
      </c>
      <c r="F18" s="91">
        <v>1350</v>
      </c>
      <c r="G18" s="87" t="s">
        <v>265</v>
      </c>
      <c r="H18" s="92">
        <v>45722</v>
      </c>
      <c r="I18" s="20">
        <f>ФЕВ.25!I18+F18-E18</f>
        <v>0</v>
      </c>
    </row>
    <row r="19" spans="1:9" x14ac:dyDescent="0.25">
      <c r="A19" s="22"/>
      <c r="B19" s="127" t="s">
        <v>18</v>
      </c>
      <c r="C19" s="60"/>
      <c r="D19" s="15"/>
      <c r="E19" s="20">
        <v>1350</v>
      </c>
      <c r="F19" s="91"/>
      <c r="G19" s="87"/>
      <c r="H19" s="92"/>
      <c r="I19" s="20">
        <f>ФЕВ.25!I19+F19-E19</f>
        <v>-4050</v>
      </c>
    </row>
    <row r="20" spans="1:9" x14ac:dyDescent="0.25">
      <c r="A20" s="22"/>
      <c r="B20" s="127">
        <v>17</v>
      </c>
      <c r="C20" s="35"/>
      <c r="D20" s="15"/>
      <c r="E20" s="20">
        <v>1350</v>
      </c>
      <c r="F20" s="91">
        <v>1350</v>
      </c>
      <c r="G20" s="87" t="s">
        <v>266</v>
      </c>
      <c r="H20" s="92">
        <v>45721</v>
      </c>
      <c r="I20" s="20">
        <f>ФЕВ.25!I20+F20-E20</f>
        <v>0</v>
      </c>
    </row>
    <row r="21" spans="1:9" x14ac:dyDescent="0.25">
      <c r="A21" s="22"/>
      <c r="B21" s="127">
        <v>18</v>
      </c>
      <c r="C21" s="118"/>
      <c r="D21" s="15"/>
      <c r="E21" s="20">
        <v>1350</v>
      </c>
      <c r="F21" s="91"/>
      <c r="G21" s="87"/>
      <c r="H21" s="92"/>
      <c r="I21" s="20">
        <f>ФЕВ.25!I21+F21-E21</f>
        <v>-1350</v>
      </c>
    </row>
    <row r="22" spans="1:9" x14ac:dyDescent="0.25">
      <c r="A22" s="6"/>
      <c r="B22" s="127">
        <v>19</v>
      </c>
      <c r="C22" s="103"/>
      <c r="D22" s="15"/>
      <c r="E22" s="20">
        <v>1350</v>
      </c>
      <c r="F22" s="91">
        <v>1350</v>
      </c>
      <c r="G22" s="87" t="s">
        <v>267</v>
      </c>
      <c r="H22" s="92">
        <v>45719</v>
      </c>
      <c r="I22" s="20">
        <f>ФЕВ.25!I22+F22-E22</f>
        <v>0</v>
      </c>
    </row>
    <row r="23" spans="1:9" x14ac:dyDescent="0.25">
      <c r="A23" s="22"/>
      <c r="B23" s="127">
        <v>20</v>
      </c>
      <c r="C23" s="104"/>
      <c r="D23" s="15"/>
      <c r="E23" s="20">
        <v>1350</v>
      </c>
      <c r="F23" s="91"/>
      <c r="G23" s="87"/>
      <c r="H23" s="92"/>
      <c r="I23" s="20">
        <f>ФЕВ.25!I23+F23-E23</f>
        <v>-1350</v>
      </c>
    </row>
    <row r="24" spans="1:9" x14ac:dyDescent="0.25">
      <c r="A24" s="22"/>
      <c r="B24" s="127">
        <v>21</v>
      </c>
      <c r="C24" s="35"/>
      <c r="D24" s="15"/>
      <c r="E24" s="20">
        <v>1350</v>
      </c>
      <c r="F24" s="91">
        <v>4050</v>
      </c>
      <c r="G24" s="87" t="s">
        <v>268</v>
      </c>
      <c r="H24" s="92">
        <v>45737</v>
      </c>
      <c r="I24" s="20">
        <f>ФЕВ.25!I24+F24-E24</f>
        <v>4050</v>
      </c>
    </row>
    <row r="25" spans="1:9" x14ac:dyDescent="0.25">
      <c r="A25" s="22"/>
      <c r="B25" s="127">
        <v>22</v>
      </c>
      <c r="C25" s="35"/>
      <c r="D25" s="15"/>
      <c r="E25" s="20">
        <v>1350</v>
      </c>
      <c r="F25" s="91"/>
      <c r="G25" s="87"/>
      <c r="H25" s="92"/>
      <c r="I25" s="20">
        <f>ФЕВ.25!I25+F25-E25</f>
        <v>4050</v>
      </c>
    </row>
    <row r="26" spans="1:9" x14ac:dyDescent="0.25">
      <c r="A26" s="22"/>
      <c r="B26" s="127" t="s">
        <v>19</v>
      </c>
      <c r="C26" s="60"/>
      <c r="D26" s="15"/>
      <c r="E26" s="20">
        <v>2700</v>
      </c>
      <c r="F26" s="91"/>
      <c r="G26" s="87"/>
      <c r="H26" s="92"/>
      <c r="I26" s="20">
        <f>ФЕВ.25!I26+F26-E26</f>
        <v>-8100</v>
      </c>
    </row>
    <row r="27" spans="1:9" x14ac:dyDescent="0.25">
      <c r="A27" s="6"/>
      <c r="B27" s="127">
        <v>25</v>
      </c>
      <c r="C27" s="35"/>
      <c r="D27" s="15"/>
      <c r="E27" s="20">
        <v>1350</v>
      </c>
      <c r="F27" s="91">
        <v>1350</v>
      </c>
      <c r="G27" s="87" t="s">
        <v>269</v>
      </c>
      <c r="H27" s="92">
        <v>45722</v>
      </c>
      <c r="I27" s="20">
        <f>ФЕВ.25!I27+F27-E27</f>
        <v>0</v>
      </c>
    </row>
    <row r="28" spans="1:9" x14ac:dyDescent="0.25">
      <c r="A28" s="22"/>
      <c r="B28" s="127">
        <v>26</v>
      </c>
      <c r="C28" s="35"/>
      <c r="D28" s="15"/>
      <c r="E28" s="20">
        <v>1350</v>
      </c>
      <c r="F28" s="91"/>
      <c r="G28" s="87"/>
      <c r="H28" s="92"/>
      <c r="I28" s="20">
        <f>ФЕВ.25!I28+F28-E28</f>
        <v>-4050</v>
      </c>
    </row>
    <row r="29" spans="1:9" x14ac:dyDescent="0.25">
      <c r="A29" s="22"/>
      <c r="B29" s="127">
        <v>27</v>
      </c>
      <c r="C29" s="35"/>
      <c r="D29" s="15"/>
      <c r="E29" s="20">
        <v>1350</v>
      </c>
      <c r="F29" s="91">
        <v>1350</v>
      </c>
      <c r="G29" s="87" t="s">
        <v>270</v>
      </c>
      <c r="H29" s="92">
        <v>45719</v>
      </c>
      <c r="I29" s="20">
        <f>ФЕВ.25!I29+F29-E29</f>
        <v>0</v>
      </c>
    </row>
    <row r="30" spans="1:9" x14ac:dyDescent="0.25">
      <c r="A30" s="22"/>
      <c r="B30" s="127">
        <v>28</v>
      </c>
      <c r="C30" s="35"/>
      <c r="D30" s="15"/>
      <c r="E30" s="20">
        <v>1350</v>
      </c>
      <c r="F30" s="91">
        <v>1350</v>
      </c>
      <c r="G30" s="87" t="s">
        <v>271</v>
      </c>
      <c r="H30" s="92">
        <v>45742</v>
      </c>
      <c r="I30" s="20">
        <f>ФЕВ.25!I30+F30-E30</f>
        <v>2700</v>
      </c>
    </row>
    <row r="31" spans="1:9" x14ac:dyDescent="0.25">
      <c r="A31" s="22"/>
      <c r="B31" s="127">
        <v>29</v>
      </c>
      <c r="C31" s="60"/>
      <c r="D31" s="15"/>
      <c r="E31" s="20">
        <v>1350</v>
      </c>
      <c r="F31" s="91"/>
      <c r="G31" s="87"/>
      <c r="H31" s="92"/>
      <c r="I31" s="20">
        <f>ФЕВ.25!I31+F31-E31</f>
        <v>-4050</v>
      </c>
    </row>
    <row r="32" spans="1:9" x14ac:dyDescent="0.25">
      <c r="A32" s="6"/>
      <c r="B32" s="127" t="s">
        <v>20</v>
      </c>
      <c r="C32" s="35"/>
      <c r="D32" s="15"/>
      <c r="E32" s="20">
        <v>4050</v>
      </c>
      <c r="F32" s="91"/>
      <c r="G32" s="87"/>
      <c r="H32" s="92"/>
      <c r="I32" s="20">
        <f>ФЕВ.25!I32+F32-E32</f>
        <v>-4050</v>
      </c>
    </row>
    <row r="33" spans="1:9" x14ac:dyDescent="0.25">
      <c r="A33" s="6"/>
      <c r="B33" s="127">
        <v>32</v>
      </c>
      <c r="C33" s="35"/>
      <c r="D33" s="15"/>
      <c r="E33" s="20">
        <v>1350</v>
      </c>
      <c r="F33" s="91"/>
      <c r="G33" s="87"/>
      <c r="H33" s="92"/>
      <c r="I33" s="20">
        <f>ФЕВ.25!I33+F33-E33</f>
        <v>16450</v>
      </c>
    </row>
    <row r="34" spans="1:9" x14ac:dyDescent="0.25">
      <c r="A34" s="22"/>
      <c r="B34" s="127">
        <v>34</v>
      </c>
      <c r="C34" s="35"/>
      <c r="D34" s="15"/>
      <c r="E34" s="20">
        <v>1350</v>
      </c>
      <c r="F34" s="91"/>
      <c r="G34" s="87"/>
      <c r="H34" s="92"/>
      <c r="I34" s="20">
        <f>ФЕВ.25!I34+F34-E34</f>
        <v>0</v>
      </c>
    </row>
    <row r="35" spans="1:9" x14ac:dyDescent="0.25">
      <c r="A35" s="22"/>
      <c r="B35" s="127">
        <v>35</v>
      </c>
      <c r="C35" s="35"/>
      <c r="D35" s="15"/>
      <c r="E35" s="20">
        <v>1350</v>
      </c>
      <c r="F35" s="91"/>
      <c r="G35" s="87"/>
      <c r="H35" s="92"/>
      <c r="I35" s="20">
        <f>ФЕВ.25!I35+F35-E35</f>
        <v>10800</v>
      </c>
    </row>
    <row r="36" spans="1:9" x14ac:dyDescent="0.25">
      <c r="A36" s="22"/>
      <c r="B36" s="127">
        <v>36</v>
      </c>
      <c r="C36" s="35"/>
      <c r="D36" s="15"/>
      <c r="E36" s="20">
        <v>1350</v>
      </c>
      <c r="F36" s="91"/>
      <c r="G36" s="87"/>
      <c r="H36" s="92"/>
      <c r="I36" s="20">
        <f>ФЕВ.25!I36+F36-E36</f>
        <v>-4050</v>
      </c>
    </row>
    <row r="37" spans="1:9" x14ac:dyDescent="0.25">
      <c r="A37" s="22"/>
      <c r="B37" s="127">
        <v>37</v>
      </c>
      <c r="C37" s="35"/>
      <c r="D37" s="15"/>
      <c r="E37" s="20">
        <v>1350</v>
      </c>
      <c r="F37" s="91"/>
      <c r="G37" s="87"/>
      <c r="H37" s="92"/>
      <c r="I37" s="20">
        <f>ФЕВ.25!I37+F37-E37</f>
        <v>-4050</v>
      </c>
    </row>
    <row r="38" spans="1:9" x14ac:dyDescent="0.25">
      <c r="A38" s="22"/>
      <c r="B38" s="127" t="s">
        <v>21</v>
      </c>
      <c r="C38" s="35"/>
      <c r="D38" s="15"/>
      <c r="E38" s="20">
        <v>500</v>
      </c>
      <c r="F38" s="91"/>
      <c r="G38" s="87"/>
      <c r="H38" s="92"/>
      <c r="I38" s="20">
        <f>ФЕВ.25!I38+F38-E38</f>
        <v>-1500</v>
      </c>
    </row>
    <row r="39" spans="1:9" x14ac:dyDescent="0.25">
      <c r="A39" s="7"/>
      <c r="B39" s="127">
        <v>38</v>
      </c>
      <c r="C39" s="35"/>
      <c r="D39" s="15"/>
      <c r="E39" s="20">
        <v>1350</v>
      </c>
      <c r="F39" s="91">
        <v>1500</v>
      </c>
      <c r="G39" s="87" t="s">
        <v>272</v>
      </c>
      <c r="H39" s="92">
        <v>45744</v>
      </c>
      <c r="I39" s="20">
        <f>ФЕВ.25!I39+F39-E39</f>
        <v>450</v>
      </c>
    </row>
    <row r="40" spans="1:9" x14ac:dyDescent="0.25">
      <c r="A40" s="7"/>
      <c r="B40" s="127">
        <v>39</v>
      </c>
      <c r="C40" s="35"/>
      <c r="D40" s="15"/>
      <c r="E40" s="20">
        <v>1350</v>
      </c>
      <c r="F40" s="91"/>
      <c r="G40" s="87"/>
      <c r="H40" s="92"/>
      <c r="I40" s="20">
        <f>ФЕВ.25!I40+F40-E40</f>
        <v>-1350</v>
      </c>
    </row>
    <row r="41" spans="1:9" x14ac:dyDescent="0.25">
      <c r="A41" s="7"/>
      <c r="B41" s="127">
        <v>40</v>
      </c>
      <c r="C41" s="35"/>
      <c r="D41" s="15"/>
      <c r="E41" s="20">
        <v>1350</v>
      </c>
      <c r="F41" s="91"/>
      <c r="G41" s="87"/>
      <c r="H41" s="92"/>
      <c r="I41" s="20">
        <f>ФЕВ.25!I41+F41-E41</f>
        <v>0</v>
      </c>
    </row>
    <row r="42" spans="1:9" x14ac:dyDescent="0.25">
      <c r="A42" s="7"/>
      <c r="B42" s="127">
        <v>41</v>
      </c>
      <c r="C42" s="35"/>
      <c r="D42" s="15"/>
      <c r="E42" s="20">
        <v>1350</v>
      </c>
      <c r="F42" s="91"/>
      <c r="G42" s="87"/>
      <c r="H42" s="92"/>
      <c r="I42" s="20">
        <f>ФЕВ.25!I42+F42-E42</f>
        <v>4050</v>
      </c>
    </row>
    <row r="43" spans="1:9" x14ac:dyDescent="0.25">
      <c r="A43" s="7"/>
      <c r="B43" s="127">
        <v>42</v>
      </c>
      <c r="C43" s="35"/>
      <c r="D43" s="15"/>
      <c r="E43" s="20">
        <v>1350</v>
      </c>
      <c r="F43" s="91">
        <v>1350</v>
      </c>
      <c r="G43" s="87" t="s">
        <v>273</v>
      </c>
      <c r="H43" s="92">
        <v>45741</v>
      </c>
      <c r="I43" s="20">
        <f>ФЕВ.25!I43+F43-E43</f>
        <v>0</v>
      </c>
    </row>
    <row r="44" spans="1:9" x14ac:dyDescent="0.25">
      <c r="A44" s="7"/>
      <c r="B44" s="127">
        <v>43</v>
      </c>
      <c r="C44" s="35"/>
      <c r="D44" s="15"/>
      <c r="E44" s="20">
        <v>1350</v>
      </c>
      <c r="F44" s="91">
        <v>1350</v>
      </c>
      <c r="G44" s="87" t="s">
        <v>274</v>
      </c>
      <c r="H44" s="92">
        <v>45734</v>
      </c>
      <c r="I44" s="20">
        <f>ФЕВ.25!I44+F44-E44</f>
        <v>0</v>
      </c>
    </row>
    <row r="45" spans="1:9" x14ac:dyDescent="0.25">
      <c r="A45" s="7"/>
      <c r="B45" s="127">
        <v>44</v>
      </c>
      <c r="C45" s="35"/>
      <c r="D45" s="15"/>
      <c r="E45" s="20"/>
      <c r="F45" s="91"/>
      <c r="G45" s="87"/>
      <c r="H45" s="92"/>
      <c r="I45" s="20">
        <f>ФЕВ.25!I45+F45-E45</f>
        <v>0</v>
      </c>
    </row>
    <row r="46" spans="1:9" x14ac:dyDescent="0.25">
      <c r="A46" s="7"/>
      <c r="B46" s="127">
        <v>45</v>
      </c>
      <c r="C46" s="35"/>
      <c r="D46" s="15"/>
      <c r="E46" s="20">
        <v>1350</v>
      </c>
      <c r="F46" s="91"/>
      <c r="G46" s="87"/>
      <c r="H46" s="92"/>
      <c r="I46" s="20">
        <f>ФЕВ.25!I46+F46-E46</f>
        <v>-4050</v>
      </c>
    </row>
    <row r="47" spans="1:9" x14ac:dyDescent="0.25">
      <c r="A47" s="7"/>
      <c r="B47" s="127">
        <v>46</v>
      </c>
      <c r="C47" s="35"/>
      <c r="D47" s="15"/>
      <c r="E47" s="20">
        <v>1350</v>
      </c>
      <c r="F47" s="91"/>
      <c r="G47" s="87"/>
      <c r="H47" s="92"/>
      <c r="I47" s="20">
        <f>ФЕВ.25!I47+F47-E47</f>
        <v>-4050</v>
      </c>
    </row>
    <row r="48" spans="1:9" x14ac:dyDescent="0.25">
      <c r="A48" s="7"/>
      <c r="B48" s="127">
        <v>47</v>
      </c>
      <c r="C48" s="35"/>
      <c r="D48" s="15"/>
      <c r="E48" s="20">
        <v>1350</v>
      </c>
      <c r="F48" s="91">
        <v>2700</v>
      </c>
      <c r="G48" s="87" t="s">
        <v>275</v>
      </c>
      <c r="H48" s="92" t="s">
        <v>276</v>
      </c>
      <c r="I48" s="20">
        <f>ФЕВ.25!I48+F48-E48</f>
        <v>0</v>
      </c>
    </row>
    <row r="49" spans="1:9" x14ac:dyDescent="0.25">
      <c r="A49" s="7"/>
      <c r="B49" s="127">
        <v>48</v>
      </c>
      <c r="C49" s="35"/>
      <c r="D49" s="15"/>
      <c r="E49" s="20">
        <v>1350</v>
      </c>
      <c r="F49" s="91"/>
      <c r="G49" s="87"/>
      <c r="H49" s="92"/>
      <c r="I49" s="20">
        <f>ФЕВ.25!I49+F49-E49</f>
        <v>-4050</v>
      </c>
    </row>
    <row r="50" spans="1:9" x14ac:dyDescent="0.25">
      <c r="A50" s="22"/>
      <c r="B50" s="127">
        <v>49</v>
      </c>
      <c r="C50" s="35"/>
      <c r="D50" s="15"/>
      <c r="E50" s="20">
        <v>1350</v>
      </c>
      <c r="F50" s="91">
        <v>2700</v>
      </c>
      <c r="G50" s="87" t="s">
        <v>277</v>
      </c>
      <c r="H50" s="92" t="s">
        <v>276</v>
      </c>
      <c r="I50" s="20">
        <f>ФЕВ.25!I50+F50-E50</f>
        <v>0</v>
      </c>
    </row>
    <row r="51" spans="1:9" x14ac:dyDescent="0.25">
      <c r="A51" s="22"/>
      <c r="B51" s="127" t="s">
        <v>22</v>
      </c>
      <c r="C51" s="35"/>
      <c r="D51" s="15"/>
      <c r="E51" s="20">
        <v>1350</v>
      </c>
      <c r="F51" s="91"/>
      <c r="G51" s="87"/>
      <c r="H51" s="92"/>
      <c r="I51" s="20">
        <f>ФЕВ.25!I51+F51-E51</f>
        <v>-4050</v>
      </c>
    </row>
    <row r="52" spans="1:9" x14ac:dyDescent="0.25">
      <c r="A52" s="22"/>
      <c r="B52" s="127">
        <v>50</v>
      </c>
      <c r="C52" s="41"/>
      <c r="D52" s="15"/>
      <c r="E52" s="20">
        <v>1350</v>
      </c>
      <c r="F52" s="91">
        <v>4050</v>
      </c>
      <c r="G52" s="87" t="s">
        <v>278</v>
      </c>
      <c r="H52" s="92">
        <v>45722</v>
      </c>
      <c r="I52" s="20">
        <f>ФЕВ.25!I52+F52-E52</f>
        <v>4050</v>
      </c>
    </row>
    <row r="53" spans="1:9" x14ac:dyDescent="0.25">
      <c r="A53" s="22"/>
      <c r="B53" s="127">
        <v>51</v>
      </c>
      <c r="C53" s="35"/>
      <c r="D53" s="15"/>
      <c r="E53" s="20">
        <v>1350</v>
      </c>
      <c r="F53" s="91"/>
      <c r="G53" s="87"/>
      <c r="H53" s="92"/>
      <c r="I53" s="20">
        <f>ФЕВ.25!I53+F53-E53</f>
        <v>-4050</v>
      </c>
    </row>
    <row r="54" spans="1:9" x14ac:dyDescent="0.25">
      <c r="A54" s="22"/>
      <c r="B54" s="127" t="s">
        <v>23</v>
      </c>
      <c r="C54" s="35"/>
      <c r="D54" s="15"/>
      <c r="E54" s="20">
        <v>1350</v>
      </c>
      <c r="F54" s="91"/>
      <c r="G54" s="87"/>
      <c r="H54" s="92"/>
      <c r="I54" s="20">
        <f>ФЕВ.25!I54+F54-E54</f>
        <v>-4050</v>
      </c>
    </row>
    <row r="55" spans="1:9" x14ac:dyDescent="0.25">
      <c r="A55" s="22"/>
      <c r="B55" s="127">
        <v>52</v>
      </c>
      <c r="C55" s="35"/>
      <c r="D55" s="15"/>
      <c r="E55" s="20">
        <v>1350</v>
      </c>
      <c r="F55" s="91"/>
      <c r="G55" s="87"/>
      <c r="H55" s="92"/>
      <c r="I55" s="20">
        <f>ФЕВ.25!I55+F55-E55</f>
        <v>-4050</v>
      </c>
    </row>
    <row r="56" spans="1:9" x14ac:dyDescent="0.25">
      <c r="A56" s="22"/>
      <c r="B56" s="127">
        <v>53</v>
      </c>
      <c r="C56" s="35"/>
      <c r="D56" s="15"/>
      <c r="E56" s="20">
        <v>1350</v>
      </c>
      <c r="F56" s="91"/>
      <c r="G56" s="87"/>
      <c r="H56" s="92"/>
      <c r="I56" s="20">
        <f>ФЕВ.25!I56+F56-E56</f>
        <v>-4050</v>
      </c>
    </row>
    <row r="57" spans="1:9" x14ac:dyDescent="0.25">
      <c r="A57" s="22"/>
      <c r="B57" s="127" t="s">
        <v>24</v>
      </c>
      <c r="C57" s="35"/>
      <c r="D57" s="15"/>
      <c r="E57" s="20">
        <v>1350</v>
      </c>
      <c r="F57" s="91">
        <v>1350</v>
      </c>
      <c r="G57" s="87" t="s">
        <v>279</v>
      </c>
      <c r="H57" s="92">
        <v>45719</v>
      </c>
      <c r="I57" s="20">
        <f>ФЕВ.25!I57+F57-E57</f>
        <v>0</v>
      </c>
    </row>
    <row r="58" spans="1:9" x14ac:dyDescent="0.25">
      <c r="A58" s="22"/>
      <c r="B58" s="127">
        <v>56</v>
      </c>
      <c r="C58" s="41"/>
      <c r="D58" s="15"/>
      <c r="E58" s="20">
        <v>1350</v>
      </c>
      <c r="F58" s="91">
        <v>1350</v>
      </c>
      <c r="G58" s="87" t="s">
        <v>280</v>
      </c>
      <c r="H58" s="92">
        <v>45729</v>
      </c>
      <c r="I58" s="20">
        <f>ФЕВ.25!I58+F58-E58</f>
        <v>0</v>
      </c>
    </row>
    <row r="59" spans="1:9" x14ac:dyDescent="0.25">
      <c r="A59" s="22"/>
      <c r="B59" s="127">
        <v>57</v>
      </c>
      <c r="C59" s="35"/>
      <c r="D59" s="15"/>
      <c r="E59" s="20">
        <v>1350</v>
      </c>
      <c r="F59" s="91"/>
      <c r="G59" s="87"/>
      <c r="H59" s="92"/>
      <c r="I59" s="20">
        <f>ФЕВ.25!I59+F59-E59</f>
        <v>0</v>
      </c>
    </row>
    <row r="60" spans="1:9" x14ac:dyDescent="0.25">
      <c r="A60" s="7"/>
      <c r="B60" s="127">
        <v>58</v>
      </c>
      <c r="C60" s="35"/>
      <c r="D60" s="15"/>
      <c r="E60" s="20">
        <v>1350</v>
      </c>
      <c r="F60" s="91"/>
      <c r="G60" s="87"/>
      <c r="H60" s="92"/>
      <c r="I60" s="20">
        <f>ФЕВ.25!I60+F60-E60</f>
        <v>5950</v>
      </c>
    </row>
    <row r="61" spans="1:9" x14ac:dyDescent="0.25">
      <c r="A61" s="6"/>
      <c r="B61" s="127">
        <v>60</v>
      </c>
      <c r="C61" s="35"/>
      <c r="D61" s="15"/>
      <c r="E61" s="20">
        <v>1350</v>
      </c>
      <c r="F61" s="91">
        <v>1350.57</v>
      </c>
      <c r="G61" s="87" t="s">
        <v>281</v>
      </c>
      <c r="H61" s="92">
        <v>45730</v>
      </c>
      <c r="I61" s="20">
        <f>ФЕВ.25!I61+F61-E61</f>
        <v>-1349.43</v>
      </c>
    </row>
    <row r="62" spans="1:9" x14ac:dyDescent="0.25">
      <c r="A62" s="6"/>
      <c r="B62" s="127">
        <v>61</v>
      </c>
      <c r="C62" s="35"/>
      <c r="D62" s="15"/>
      <c r="E62" s="20">
        <v>1350</v>
      </c>
      <c r="F62" s="91">
        <v>5000</v>
      </c>
      <c r="G62" s="87" t="s">
        <v>282</v>
      </c>
      <c r="H62" s="92">
        <v>45718</v>
      </c>
      <c r="I62" s="20">
        <f>ФЕВ.25!I62+F62-E62</f>
        <v>950</v>
      </c>
    </row>
    <row r="63" spans="1:9" x14ac:dyDescent="0.25">
      <c r="A63" s="6"/>
      <c r="B63" s="127">
        <v>62</v>
      </c>
      <c r="C63" s="105"/>
      <c r="D63" s="15"/>
      <c r="E63" s="20">
        <v>1350</v>
      </c>
      <c r="F63" s="91"/>
      <c r="G63" s="87"/>
      <c r="H63" s="92"/>
      <c r="I63" s="20">
        <f>ФЕВ.25!I63+F63-E63</f>
        <v>-4050</v>
      </c>
    </row>
    <row r="64" spans="1:9" x14ac:dyDescent="0.25">
      <c r="A64" s="6"/>
      <c r="B64" s="127">
        <v>63</v>
      </c>
      <c r="C64" s="41"/>
      <c r="D64" s="15"/>
      <c r="E64" s="20">
        <v>1350</v>
      </c>
      <c r="F64" s="91">
        <v>1350</v>
      </c>
      <c r="G64" s="87" t="s">
        <v>283</v>
      </c>
      <c r="H64" s="92">
        <v>45725</v>
      </c>
      <c r="I64" s="20">
        <f>ФЕВ.25!I64+F64-E64</f>
        <v>0</v>
      </c>
    </row>
    <row r="65" spans="1:9" x14ac:dyDescent="0.25">
      <c r="A65" s="7"/>
      <c r="B65" s="127">
        <v>64</v>
      </c>
      <c r="C65" s="35"/>
      <c r="D65" s="15"/>
      <c r="E65" s="20">
        <v>1350</v>
      </c>
      <c r="F65" s="91"/>
      <c r="G65" s="87"/>
      <c r="H65" s="92"/>
      <c r="I65" s="20">
        <f>ФЕВ.25!I65+F65-E65</f>
        <v>6750</v>
      </c>
    </row>
    <row r="66" spans="1:9" x14ac:dyDescent="0.25">
      <c r="A66" s="7"/>
      <c r="B66" s="127">
        <v>65.66</v>
      </c>
      <c r="C66" s="41"/>
      <c r="D66" s="15"/>
      <c r="E66" s="20">
        <v>2700</v>
      </c>
      <c r="F66" s="91"/>
      <c r="G66" s="87"/>
      <c r="H66" s="92"/>
      <c r="I66" s="20">
        <f>ФЕВ.25!I66+F66-E66</f>
        <v>8100</v>
      </c>
    </row>
    <row r="67" spans="1:9" x14ac:dyDescent="0.25">
      <c r="A67" s="7"/>
      <c r="B67" s="127">
        <v>67</v>
      </c>
      <c r="C67" s="35"/>
      <c r="D67" s="15"/>
      <c r="E67" s="20">
        <v>1350</v>
      </c>
      <c r="F67" s="91">
        <v>7000</v>
      </c>
      <c r="G67" s="87" t="s">
        <v>284</v>
      </c>
      <c r="H67" s="92">
        <v>45737</v>
      </c>
      <c r="I67" s="20">
        <f>ФЕВ.25!I67+F67-E67</f>
        <v>2950</v>
      </c>
    </row>
    <row r="68" spans="1:9" x14ac:dyDescent="0.25">
      <c r="A68" s="7"/>
      <c r="B68" s="127">
        <v>68</v>
      </c>
      <c r="C68" s="35"/>
      <c r="D68" s="15"/>
      <c r="E68" s="20">
        <v>1350</v>
      </c>
      <c r="F68" s="91"/>
      <c r="G68" s="87"/>
      <c r="H68" s="92"/>
      <c r="I68" s="20">
        <f>ФЕВ.25!I68+F68-E68</f>
        <v>-1350</v>
      </c>
    </row>
    <row r="69" spans="1:9" x14ac:dyDescent="0.25">
      <c r="A69" s="7"/>
      <c r="B69" s="127">
        <v>69</v>
      </c>
      <c r="C69" s="35"/>
      <c r="D69" s="15"/>
      <c r="E69" s="20">
        <v>1350</v>
      </c>
      <c r="F69" s="91">
        <v>1350</v>
      </c>
      <c r="G69" s="87" t="s">
        <v>285</v>
      </c>
      <c r="H69" s="92">
        <v>45719</v>
      </c>
      <c r="I69" s="20">
        <f>ФЕВ.25!I69+F69-E69</f>
        <v>8</v>
      </c>
    </row>
    <row r="70" spans="1:9" x14ac:dyDescent="0.25">
      <c r="A70" s="7"/>
      <c r="B70" s="127">
        <v>70</v>
      </c>
      <c r="C70" s="35"/>
      <c r="D70" s="15"/>
      <c r="E70" s="20">
        <v>1350</v>
      </c>
      <c r="F70" s="91">
        <v>1350</v>
      </c>
      <c r="G70" s="87" t="s">
        <v>286</v>
      </c>
      <c r="H70" s="92">
        <v>45721</v>
      </c>
      <c r="I70" s="20">
        <f>ФЕВ.25!I70+F70-E70</f>
        <v>0</v>
      </c>
    </row>
    <row r="71" spans="1:9" x14ac:dyDescent="0.25">
      <c r="A71" s="7"/>
      <c r="B71" s="22">
        <v>71</v>
      </c>
      <c r="C71" s="35"/>
      <c r="D71" s="15"/>
      <c r="E71" s="20">
        <v>1350</v>
      </c>
      <c r="F71" s="91"/>
      <c r="G71" s="87"/>
      <c r="H71" s="92"/>
      <c r="I71" s="20">
        <f>ФЕВ.25!I71+F71-E71</f>
        <v>-4050</v>
      </c>
    </row>
    <row r="72" spans="1:9" x14ac:dyDescent="0.25">
      <c r="A72" s="7"/>
      <c r="B72" s="127">
        <v>72</v>
      </c>
      <c r="C72" s="35"/>
      <c r="D72" s="15"/>
      <c r="E72" s="20">
        <v>1350</v>
      </c>
      <c r="F72" s="91"/>
      <c r="G72" s="87"/>
      <c r="H72" s="92"/>
      <c r="I72" s="20">
        <f>ФЕВ.25!I72+F72-E72</f>
        <v>-4050</v>
      </c>
    </row>
    <row r="73" spans="1:9" x14ac:dyDescent="0.25">
      <c r="A73" s="7"/>
      <c r="B73" s="127">
        <v>73</v>
      </c>
      <c r="C73" s="35"/>
      <c r="D73" s="15"/>
      <c r="E73" s="20">
        <v>1350</v>
      </c>
      <c r="F73" s="91">
        <v>5000</v>
      </c>
      <c r="G73" s="87" t="s">
        <v>287</v>
      </c>
      <c r="H73" s="92">
        <v>45727</v>
      </c>
      <c r="I73" s="20">
        <f>ФЕВ.25!I73+F73-E73</f>
        <v>950</v>
      </c>
    </row>
    <row r="74" spans="1:9" x14ac:dyDescent="0.25">
      <c r="A74" s="6"/>
      <c r="B74" s="127">
        <v>74</v>
      </c>
      <c r="C74" s="35"/>
      <c r="D74" s="15"/>
      <c r="E74" s="20">
        <v>1350</v>
      </c>
      <c r="F74" s="91"/>
      <c r="G74" s="87"/>
      <c r="H74" s="92"/>
      <c r="I74" s="20">
        <f>ФЕВ.25!I74+F74-E74</f>
        <v>-4050</v>
      </c>
    </row>
    <row r="75" spans="1:9" x14ac:dyDescent="0.25">
      <c r="A75" s="22"/>
      <c r="B75" s="127">
        <v>75</v>
      </c>
      <c r="C75" s="35"/>
      <c r="D75" s="15"/>
      <c r="E75" s="20">
        <v>1350</v>
      </c>
      <c r="F75" s="91"/>
      <c r="G75" s="87"/>
      <c r="H75" s="92"/>
      <c r="I75" s="20">
        <f>ФЕВ.25!I75+F75-E75</f>
        <v>-4050</v>
      </c>
    </row>
    <row r="76" spans="1:9" x14ac:dyDescent="0.25">
      <c r="A76" s="6"/>
      <c r="B76" s="127">
        <v>76</v>
      </c>
      <c r="C76" s="35"/>
      <c r="D76" s="15"/>
      <c r="E76" s="20">
        <v>1350</v>
      </c>
      <c r="F76" s="91"/>
      <c r="G76" s="87"/>
      <c r="H76" s="92"/>
      <c r="I76" s="20">
        <f>ФЕВ.25!I76+F76-E76</f>
        <v>-2700</v>
      </c>
    </row>
    <row r="77" spans="1:9" x14ac:dyDescent="0.25">
      <c r="A77" s="6"/>
      <c r="B77" s="127">
        <v>77</v>
      </c>
      <c r="C77" s="35"/>
      <c r="D77" s="15"/>
      <c r="E77" s="20">
        <v>1350</v>
      </c>
      <c r="F77" s="91">
        <v>6000</v>
      </c>
      <c r="G77" s="87" t="s">
        <v>288</v>
      </c>
      <c r="H77" s="92" t="s">
        <v>289</v>
      </c>
      <c r="I77" s="20">
        <f>ФЕВ.25!I77+F77-E77</f>
        <v>4450</v>
      </c>
    </row>
    <row r="78" spans="1:9" x14ac:dyDescent="0.25">
      <c r="A78" s="6"/>
      <c r="B78" s="127" t="s">
        <v>25</v>
      </c>
      <c r="C78" s="35"/>
      <c r="D78" s="15"/>
      <c r="E78" s="20">
        <v>1350</v>
      </c>
      <c r="F78" s="91">
        <v>5400</v>
      </c>
      <c r="G78" s="87" t="s">
        <v>290</v>
      </c>
      <c r="H78" s="92">
        <v>45718</v>
      </c>
      <c r="I78" s="20">
        <f>ФЕВ.25!I78+F78-E78</f>
        <v>1350</v>
      </c>
    </row>
    <row r="79" spans="1:9" x14ac:dyDescent="0.25">
      <c r="A79" s="6"/>
      <c r="B79" s="127">
        <v>80</v>
      </c>
      <c r="C79" s="35"/>
      <c r="D79" s="15"/>
      <c r="E79" s="20">
        <v>1350</v>
      </c>
      <c r="F79" s="91"/>
      <c r="G79" s="87"/>
      <c r="H79" s="92"/>
      <c r="I79" s="20">
        <f>ФЕВ.25!I79+F79-E79</f>
        <v>1350</v>
      </c>
    </row>
    <row r="80" spans="1:9" x14ac:dyDescent="0.25">
      <c r="A80" s="22"/>
      <c r="B80" s="127">
        <v>81</v>
      </c>
      <c r="C80" s="60"/>
      <c r="D80" s="15"/>
      <c r="E80" s="20">
        <v>1350</v>
      </c>
      <c r="F80" s="91"/>
      <c r="G80" s="87"/>
      <c r="H80" s="92"/>
      <c r="I80" s="20">
        <f>ФЕВ.25!I80+F80-E80</f>
        <v>-4050</v>
      </c>
    </row>
    <row r="81" spans="1:9" x14ac:dyDescent="0.25">
      <c r="A81" s="7"/>
      <c r="B81" s="127">
        <v>82</v>
      </c>
      <c r="C81" s="35"/>
      <c r="D81" s="15"/>
      <c r="E81" s="20">
        <v>1350</v>
      </c>
      <c r="F81" s="91">
        <v>1350</v>
      </c>
      <c r="G81" s="87" t="s">
        <v>291</v>
      </c>
      <c r="H81" s="92">
        <v>45721</v>
      </c>
      <c r="I81" s="20">
        <f>ФЕВ.25!I81+F81-E81</f>
        <v>0</v>
      </c>
    </row>
    <row r="82" spans="1:9" x14ac:dyDescent="0.25">
      <c r="A82" s="7"/>
      <c r="B82" s="127">
        <v>83</v>
      </c>
      <c r="C82" s="35"/>
      <c r="D82" s="15"/>
      <c r="E82" s="20">
        <v>1350</v>
      </c>
      <c r="F82" s="91">
        <v>2000</v>
      </c>
      <c r="G82" s="87" t="s">
        <v>292</v>
      </c>
      <c r="H82" s="92">
        <v>45725</v>
      </c>
      <c r="I82" s="20">
        <f>ФЕВ.25!I82+F82-E82</f>
        <v>-50</v>
      </c>
    </row>
    <row r="83" spans="1:9" x14ac:dyDescent="0.25">
      <c r="A83" s="7"/>
      <c r="B83" s="127">
        <v>84</v>
      </c>
      <c r="C83" s="35"/>
      <c r="D83" s="15"/>
      <c r="E83" s="20">
        <v>1350</v>
      </c>
      <c r="F83" s="91">
        <v>1350</v>
      </c>
      <c r="G83" s="87" t="s">
        <v>293</v>
      </c>
      <c r="H83" s="92">
        <v>45727</v>
      </c>
      <c r="I83" s="20">
        <f>ФЕВ.25!I83+F83-E83</f>
        <v>0</v>
      </c>
    </row>
    <row r="84" spans="1:9" x14ac:dyDescent="0.25">
      <c r="A84" s="6"/>
      <c r="B84" s="127">
        <v>85</v>
      </c>
      <c r="C84" s="35"/>
      <c r="D84" s="15"/>
      <c r="E84" s="20">
        <v>1350</v>
      </c>
      <c r="F84" s="91"/>
      <c r="G84" s="87"/>
      <c r="H84" s="92"/>
      <c r="I84" s="20">
        <f>ФЕВ.25!I84+F84-E84</f>
        <v>-4050</v>
      </c>
    </row>
    <row r="85" spans="1:9" x14ac:dyDescent="0.25">
      <c r="A85" s="7"/>
      <c r="B85" s="127">
        <v>86</v>
      </c>
      <c r="C85" s="35"/>
      <c r="D85" s="15"/>
      <c r="E85" s="20">
        <v>1350</v>
      </c>
      <c r="F85" s="91"/>
      <c r="G85" s="87"/>
      <c r="H85" s="92"/>
      <c r="I85" s="20">
        <f>ФЕВ.25!I85+F85-E85</f>
        <v>-4050</v>
      </c>
    </row>
    <row r="86" spans="1:9" x14ac:dyDescent="0.25">
      <c r="A86" s="7"/>
      <c r="B86" s="127">
        <v>87</v>
      </c>
      <c r="C86" s="60"/>
      <c r="D86" s="15"/>
      <c r="E86" s="20">
        <v>1350</v>
      </c>
      <c r="F86" s="91"/>
      <c r="G86" s="87"/>
      <c r="H86" s="92"/>
      <c r="I86" s="20">
        <f>ФЕВ.25!I86+F86-E86</f>
        <v>-4050</v>
      </c>
    </row>
    <row r="87" spans="1:9" x14ac:dyDescent="0.25">
      <c r="A87" s="7"/>
      <c r="B87" s="127">
        <v>88</v>
      </c>
      <c r="C87" s="35"/>
      <c r="D87" s="15"/>
      <c r="E87" s="20">
        <v>1350</v>
      </c>
      <c r="F87" s="91">
        <v>1350</v>
      </c>
      <c r="G87" s="87" t="s">
        <v>294</v>
      </c>
      <c r="H87" s="92">
        <v>45736</v>
      </c>
      <c r="I87" s="20">
        <f>ФЕВ.25!I87+F87-E87</f>
        <v>0</v>
      </c>
    </row>
    <row r="88" spans="1:9" x14ac:dyDescent="0.25">
      <c r="A88" s="7"/>
      <c r="B88" s="127">
        <v>89</v>
      </c>
      <c r="C88" s="35"/>
      <c r="D88" s="15"/>
      <c r="E88" s="20">
        <v>1350</v>
      </c>
      <c r="F88" s="91"/>
      <c r="G88" s="87"/>
      <c r="H88" s="92"/>
      <c r="I88" s="20">
        <f>ФЕВ.25!I88+F88-E88</f>
        <v>4050</v>
      </c>
    </row>
    <row r="89" spans="1:9" x14ac:dyDescent="0.25">
      <c r="A89" s="7"/>
      <c r="B89" s="127">
        <v>90</v>
      </c>
      <c r="C89" s="35"/>
      <c r="D89" s="15"/>
      <c r="E89" s="20">
        <v>1350</v>
      </c>
      <c r="F89" s="91"/>
      <c r="G89" s="87"/>
      <c r="H89" s="92"/>
      <c r="I89" s="20">
        <f>ФЕВ.25!I89+F89-E89</f>
        <v>-4050</v>
      </c>
    </row>
    <row r="90" spans="1:9" x14ac:dyDescent="0.25">
      <c r="A90" s="7"/>
      <c r="B90" s="127">
        <v>91</v>
      </c>
      <c r="C90" s="35"/>
      <c r="D90" s="15"/>
      <c r="E90" s="20">
        <v>1350</v>
      </c>
      <c r="F90" s="91">
        <v>3050</v>
      </c>
      <c r="G90" s="87" t="s">
        <v>295</v>
      </c>
      <c r="H90" s="92">
        <v>45719</v>
      </c>
      <c r="I90" s="20">
        <f>ФЕВ.25!I90+F90-E90</f>
        <v>1700</v>
      </c>
    </row>
    <row r="91" spans="1:9" x14ac:dyDescent="0.25">
      <c r="A91" s="7"/>
      <c r="B91" s="127">
        <v>92</v>
      </c>
      <c r="C91" s="35"/>
      <c r="D91" s="15"/>
      <c r="E91" s="20">
        <v>1350</v>
      </c>
      <c r="F91" s="91">
        <v>2000</v>
      </c>
      <c r="G91" s="87" t="s">
        <v>296</v>
      </c>
      <c r="H91" s="92">
        <v>45727</v>
      </c>
      <c r="I91" s="20">
        <f>ФЕВ.25!I91+F91-E91</f>
        <v>1950</v>
      </c>
    </row>
    <row r="92" spans="1:9" x14ac:dyDescent="0.25">
      <c r="A92" s="12"/>
      <c r="B92" s="127">
        <v>93</v>
      </c>
      <c r="C92" s="35"/>
      <c r="D92" s="15"/>
      <c r="E92" s="20">
        <v>1350</v>
      </c>
      <c r="F92" s="91"/>
      <c r="G92" s="87"/>
      <c r="H92" s="92"/>
      <c r="I92" s="20">
        <f>ФЕВ.25!I92+F92-E92</f>
        <v>-4050</v>
      </c>
    </row>
    <row r="93" spans="1:9" x14ac:dyDescent="0.25">
      <c r="A93" s="7"/>
      <c r="B93" s="127">
        <v>94</v>
      </c>
      <c r="C93" s="35"/>
      <c r="D93" s="15"/>
      <c r="E93" s="20">
        <v>1350</v>
      </c>
      <c r="F93" s="91"/>
      <c r="G93" s="87"/>
      <c r="H93" s="92"/>
      <c r="I93" s="20">
        <f>ФЕВ.25!I93+F93-E93</f>
        <v>-1350</v>
      </c>
    </row>
    <row r="94" spans="1:9" x14ac:dyDescent="0.25">
      <c r="A94" s="6"/>
      <c r="B94" s="127">
        <v>95</v>
      </c>
      <c r="C94" s="35"/>
      <c r="D94" s="15"/>
      <c r="E94" s="20">
        <v>1350</v>
      </c>
      <c r="F94" s="91"/>
      <c r="G94" s="87"/>
      <c r="H94" s="92"/>
      <c r="I94" s="20">
        <f>ФЕВ.25!I94+F94-E94</f>
        <v>-4050</v>
      </c>
    </row>
    <row r="95" spans="1:9" x14ac:dyDescent="0.25">
      <c r="A95" s="6"/>
      <c r="B95" s="127">
        <v>96</v>
      </c>
      <c r="C95" s="35"/>
      <c r="D95" s="15"/>
      <c r="E95" s="20">
        <v>1350</v>
      </c>
      <c r="F95" s="91"/>
      <c r="G95" s="87"/>
      <c r="H95" s="92"/>
      <c r="I95" s="20">
        <f>ФЕВ.25!I95+F95-E95</f>
        <v>-4050</v>
      </c>
    </row>
    <row r="96" spans="1:9" x14ac:dyDescent="0.25">
      <c r="A96" s="6"/>
      <c r="B96" s="127">
        <v>97</v>
      </c>
      <c r="C96" s="35"/>
      <c r="D96" s="15"/>
      <c r="E96" s="20">
        <v>0</v>
      </c>
      <c r="F96" s="91"/>
      <c r="G96" s="87"/>
      <c r="H96" s="92"/>
      <c r="I96" s="20">
        <f>ФЕВ.25!I96+F96-E96</f>
        <v>0</v>
      </c>
    </row>
    <row r="97" spans="1:9" x14ac:dyDescent="0.25">
      <c r="A97" s="6"/>
      <c r="B97" s="127" t="s">
        <v>87</v>
      </c>
      <c r="C97" s="35"/>
      <c r="D97" s="15"/>
      <c r="E97" s="20">
        <v>1350</v>
      </c>
      <c r="F97" s="91">
        <v>8150</v>
      </c>
      <c r="G97" s="87" t="s">
        <v>297</v>
      </c>
      <c r="H97" s="92">
        <v>45742</v>
      </c>
      <c r="I97" s="20">
        <f>ФЕВ.25!I97+F97-E97</f>
        <v>8700</v>
      </c>
    </row>
    <row r="98" spans="1:9" x14ac:dyDescent="0.25">
      <c r="A98" s="6"/>
      <c r="B98" s="127" t="s">
        <v>28</v>
      </c>
      <c r="C98" s="35"/>
      <c r="D98" s="15"/>
      <c r="E98" s="20">
        <v>1350</v>
      </c>
      <c r="F98" s="91"/>
      <c r="G98" s="87"/>
      <c r="H98" s="92"/>
      <c r="I98" s="20">
        <f>ФЕВ.25!I98+F98-E98</f>
        <v>1350</v>
      </c>
    </row>
    <row r="99" spans="1:9" x14ac:dyDescent="0.25">
      <c r="A99" s="6"/>
      <c r="B99" s="127" t="s">
        <v>29</v>
      </c>
      <c r="C99" s="35"/>
      <c r="D99" s="15"/>
      <c r="E99" s="20"/>
      <c r="F99" s="91"/>
      <c r="G99" s="87"/>
      <c r="H99" s="92"/>
      <c r="I99" s="20">
        <f>ФЕВ.25!I99+F99-E99</f>
        <v>3100</v>
      </c>
    </row>
    <row r="100" spans="1:9" x14ac:dyDescent="0.25">
      <c r="A100" s="6"/>
      <c r="B100" s="127" t="s">
        <v>30</v>
      </c>
      <c r="C100" s="35"/>
      <c r="D100" s="15"/>
      <c r="E100" s="20"/>
      <c r="F100" s="91"/>
      <c r="G100" s="87"/>
      <c r="H100" s="92"/>
      <c r="I100" s="20">
        <f>ФЕВ.25!I100+F100-E100</f>
        <v>0</v>
      </c>
    </row>
    <row r="101" spans="1:9" x14ac:dyDescent="0.25">
      <c r="A101" s="6"/>
      <c r="B101" s="127" t="s">
        <v>31</v>
      </c>
      <c r="C101" s="35"/>
      <c r="D101" s="15"/>
      <c r="E101" s="20">
        <v>1350</v>
      </c>
      <c r="F101" s="91"/>
      <c r="G101" s="87"/>
      <c r="H101" s="92"/>
      <c r="I101" s="20">
        <f>ФЕВ.25!I101+F101-E101</f>
        <v>-4050</v>
      </c>
    </row>
    <row r="102" spans="1:9" x14ac:dyDescent="0.25">
      <c r="A102" s="6"/>
      <c r="B102" s="127" t="s">
        <v>32</v>
      </c>
      <c r="C102" s="35"/>
      <c r="D102" s="15"/>
      <c r="E102" s="20">
        <v>1350</v>
      </c>
      <c r="F102" s="91">
        <v>1350</v>
      </c>
      <c r="G102" s="87" t="s">
        <v>298</v>
      </c>
      <c r="H102" s="92">
        <v>45732</v>
      </c>
      <c r="I102" s="20">
        <f>ФЕВ.25!I102+F102-E102</f>
        <v>0</v>
      </c>
    </row>
    <row r="103" spans="1:9" x14ac:dyDescent="0.25">
      <c r="A103" s="6" t="s">
        <v>299</v>
      </c>
      <c r="B103" s="127" t="s">
        <v>33</v>
      </c>
      <c r="C103" s="35"/>
      <c r="D103" s="15"/>
      <c r="E103" s="20"/>
      <c r="F103" s="91"/>
      <c r="G103" s="87"/>
      <c r="H103" s="92"/>
      <c r="I103" s="20">
        <f>ФЕВ.25!I103+F103-E103</f>
        <v>0</v>
      </c>
    </row>
    <row r="104" spans="1:9" x14ac:dyDescent="0.25">
      <c r="A104" s="6"/>
      <c r="B104" s="127">
        <v>100</v>
      </c>
      <c r="C104" s="35"/>
      <c r="D104" s="15"/>
      <c r="E104" s="20">
        <v>0</v>
      </c>
      <c r="F104" s="91"/>
      <c r="G104" s="87"/>
      <c r="H104" s="92"/>
      <c r="I104" s="20">
        <f>ФЕВ.25!I104+F104-E104</f>
        <v>0</v>
      </c>
    </row>
    <row r="105" spans="1:9" x14ac:dyDescent="0.25">
      <c r="A105" s="6"/>
      <c r="B105" s="127" t="s">
        <v>35</v>
      </c>
      <c r="C105" s="35"/>
      <c r="D105" s="15"/>
      <c r="E105" s="20">
        <v>1350</v>
      </c>
      <c r="F105" s="91"/>
      <c r="G105" s="87"/>
      <c r="H105" s="92"/>
      <c r="I105" s="20">
        <f>ФЕВ.25!I105+F105-E105</f>
        <v>-4050</v>
      </c>
    </row>
    <row r="106" spans="1:9" x14ac:dyDescent="0.25">
      <c r="A106" s="22"/>
      <c r="B106" s="127">
        <v>101</v>
      </c>
      <c r="C106" s="35"/>
      <c r="D106" s="15"/>
      <c r="E106" s="20">
        <v>1350</v>
      </c>
      <c r="F106" s="91">
        <v>2000</v>
      </c>
      <c r="G106" s="87" t="s">
        <v>300</v>
      </c>
      <c r="H106" s="92">
        <v>45719</v>
      </c>
      <c r="I106" s="20">
        <f>ФЕВ.25!I106+F106-E106</f>
        <v>-2050</v>
      </c>
    </row>
    <row r="107" spans="1:9" x14ac:dyDescent="0.25">
      <c r="A107" s="22"/>
      <c r="B107" s="127">
        <v>102</v>
      </c>
      <c r="C107" s="35"/>
      <c r="D107" s="15"/>
      <c r="E107" s="20">
        <v>1350</v>
      </c>
      <c r="F107" s="91"/>
      <c r="G107" s="87"/>
      <c r="H107" s="92"/>
      <c r="I107" s="20">
        <f>ФЕВ.25!I107+F107-E107</f>
        <v>-4050</v>
      </c>
    </row>
    <row r="108" spans="1:9" x14ac:dyDescent="0.25">
      <c r="A108" s="22" t="s">
        <v>36</v>
      </c>
      <c r="B108" s="127">
        <v>103</v>
      </c>
      <c r="C108" s="35"/>
      <c r="D108" s="15"/>
      <c r="E108" s="20">
        <v>1350</v>
      </c>
      <c r="F108" s="91">
        <v>1350</v>
      </c>
      <c r="G108" s="87" t="s">
        <v>301</v>
      </c>
      <c r="H108" s="92">
        <v>45729</v>
      </c>
      <c r="I108" s="20">
        <f>ФЕВ.25!I108+F108-E108</f>
        <v>1350</v>
      </c>
    </row>
    <row r="109" spans="1:9" x14ac:dyDescent="0.25">
      <c r="A109" s="7"/>
      <c r="B109" s="127">
        <v>104</v>
      </c>
      <c r="C109" s="35"/>
      <c r="D109" s="15"/>
      <c r="E109" s="20">
        <v>1350</v>
      </c>
      <c r="F109" s="91"/>
      <c r="G109" s="87"/>
      <c r="H109" s="92"/>
      <c r="I109" s="20">
        <f>ФЕВ.25!I109+F109-E109</f>
        <v>-1350</v>
      </c>
    </row>
    <row r="110" spans="1:9" x14ac:dyDescent="0.25">
      <c r="A110" s="7"/>
      <c r="B110" s="127">
        <v>105</v>
      </c>
      <c r="C110" s="35"/>
      <c r="D110" s="15"/>
      <c r="E110" s="20">
        <v>1350</v>
      </c>
      <c r="F110" s="91"/>
      <c r="G110" s="87"/>
      <c r="H110" s="92"/>
      <c r="I110" s="20">
        <f>ФЕВ.25!I110+F110-E110</f>
        <v>-1350</v>
      </c>
    </row>
    <row r="111" spans="1:9" x14ac:dyDescent="0.25">
      <c r="A111" s="7"/>
      <c r="B111" s="127">
        <v>106</v>
      </c>
      <c r="C111" s="35"/>
      <c r="D111" s="15"/>
      <c r="E111" s="20">
        <v>1350</v>
      </c>
      <c r="F111" s="91"/>
      <c r="G111" s="87"/>
      <c r="H111" s="92"/>
      <c r="I111" s="20">
        <f>ФЕВ.25!I111+F111-E111</f>
        <v>-4050</v>
      </c>
    </row>
    <row r="112" spans="1:9" x14ac:dyDescent="0.25">
      <c r="A112" s="7"/>
      <c r="B112" s="127" t="s">
        <v>37</v>
      </c>
      <c r="C112" s="35"/>
      <c r="D112" s="15"/>
      <c r="E112" s="20">
        <v>1350</v>
      </c>
      <c r="F112" s="91"/>
      <c r="G112" s="87"/>
      <c r="H112" s="92"/>
      <c r="I112" s="20">
        <f>ФЕВ.25!I112+F112-E112</f>
        <v>-4050</v>
      </c>
    </row>
    <row r="113" spans="1:9" x14ac:dyDescent="0.25">
      <c r="A113" s="7"/>
      <c r="B113" s="127">
        <v>107</v>
      </c>
      <c r="C113" s="35"/>
      <c r="D113" s="15"/>
      <c r="E113" s="20">
        <v>1350</v>
      </c>
      <c r="F113" s="91">
        <v>2700</v>
      </c>
      <c r="G113" s="87" t="s">
        <v>302</v>
      </c>
      <c r="H113" s="92">
        <v>45730</v>
      </c>
      <c r="I113" s="20">
        <f>ФЕВ.25!I113+F113-E113</f>
        <v>0</v>
      </c>
    </row>
    <row r="114" spans="1:9" x14ac:dyDescent="0.25">
      <c r="A114" s="7"/>
      <c r="B114" s="127">
        <v>108</v>
      </c>
      <c r="C114" s="35"/>
      <c r="D114" s="15"/>
      <c r="E114" s="20">
        <v>0</v>
      </c>
      <c r="F114" s="91"/>
      <c r="G114" s="87"/>
      <c r="H114" s="92"/>
      <c r="I114" s="20">
        <f>ФЕВ.25!I114+F114-E114</f>
        <v>0</v>
      </c>
    </row>
    <row r="115" spans="1:9" x14ac:dyDescent="0.25">
      <c r="A115" s="7"/>
      <c r="B115" s="127">
        <v>109</v>
      </c>
      <c r="C115" s="35"/>
      <c r="D115" s="15"/>
      <c r="E115" s="20">
        <v>1350</v>
      </c>
      <c r="F115" s="91"/>
      <c r="G115" s="87"/>
      <c r="H115" s="92"/>
      <c r="I115" s="20">
        <f>ФЕВ.25!I115+F115-E115</f>
        <v>-4050</v>
      </c>
    </row>
    <row r="116" spans="1:9" x14ac:dyDescent="0.25">
      <c r="A116" s="6"/>
      <c r="B116" s="127">
        <v>110</v>
      </c>
      <c r="C116" s="35"/>
      <c r="D116" s="15"/>
      <c r="E116" s="20">
        <v>1350</v>
      </c>
      <c r="F116" s="91"/>
      <c r="G116" s="87"/>
      <c r="H116" s="92"/>
      <c r="I116" s="20">
        <f>ФЕВ.25!I116+F116-E116</f>
        <v>0</v>
      </c>
    </row>
    <row r="117" spans="1:9" x14ac:dyDescent="0.25">
      <c r="A117" s="6"/>
      <c r="B117" s="127">
        <v>111</v>
      </c>
      <c r="C117" s="35"/>
      <c r="D117" s="15"/>
      <c r="E117" s="20">
        <v>1350</v>
      </c>
      <c r="F117" s="91"/>
      <c r="G117" s="87"/>
      <c r="H117" s="92"/>
      <c r="I117" s="20">
        <f>ФЕВ.25!I117+F117-E117</f>
        <v>-4050</v>
      </c>
    </row>
    <row r="118" spans="1:9" x14ac:dyDescent="0.25">
      <c r="A118" s="6"/>
      <c r="B118" s="127">
        <v>112</v>
      </c>
      <c r="C118" s="41"/>
      <c r="D118" s="15"/>
      <c r="E118" s="20">
        <v>0</v>
      </c>
      <c r="F118" s="91"/>
      <c r="G118" s="87"/>
      <c r="H118" s="92"/>
      <c r="I118" s="20">
        <f>ФЕВ.25!I118+F118-E118</f>
        <v>0</v>
      </c>
    </row>
    <row r="119" spans="1:9" x14ac:dyDescent="0.25">
      <c r="A119" s="6"/>
      <c r="B119" s="127" t="s">
        <v>39</v>
      </c>
      <c r="C119" s="41"/>
      <c r="D119" s="15"/>
      <c r="E119" s="20"/>
      <c r="F119" s="91"/>
      <c r="G119" s="87"/>
      <c r="H119" s="92"/>
      <c r="I119" s="20">
        <f>ФЕВ.25!I119+F119-E119</f>
        <v>0</v>
      </c>
    </row>
    <row r="120" spans="1:9" x14ac:dyDescent="0.25">
      <c r="A120" s="6"/>
      <c r="B120" s="127">
        <v>113</v>
      </c>
      <c r="C120" s="35"/>
      <c r="D120" s="15"/>
      <c r="E120" s="20">
        <v>1350</v>
      </c>
      <c r="F120" s="91">
        <v>4050</v>
      </c>
      <c r="G120" s="87" t="s">
        <v>303</v>
      </c>
      <c r="H120" s="92">
        <v>45741</v>
      </c>
      <c r="I120" s="20">
        <f>ФЕВ.25!I120+F120-E120</f>
        <v>0</v>
      </c>
    </row>
    <row r="121" spans="1:9" x14ac:dyDescent="0.25">
      <c r="A121" s="7"/>
      <c r="B121" s="127">
        <v>114</v>
      </c>
      <c r="C121" s="35"/>
      <c r="D121" s="15"/>
      <c r="E121" s="20">
        <v>1350</v>
      </c>
      <c r="F121" s="91"/>
      <c r="G121" s="87"/>
      <c r="H121" s="92"/>
      <c r="I121" s="20">
        <f>ФЕВ.25!I121+F121-E121</f>
        <v>-4050</v>
      </c>
    </row>
    <row r="122" spans="1:9" x14ac:dyDescent="0.25">
      <c r="A122" s="7"/>
      <c r="B122" s="127" t="s">
        <v>40</v>
      </c>
      <c r="C122" s="35"/>
      <c r="D122" s="15"/>
      <c r="E122" s="20">
        <v>1350</v>
      </c>
      <c r="F122" s="91"/>
      <c r="G122" s="87"/>
      <c r="H122" s="92"/>
      <c r="I122" s="20">
        <f>ФЕВ.25!I122+F122-E122</f>
        <v>4050</v>
      </c>
    </row>
    <row r="123" spans="1:9" x14ac:dyDescent="0.25">
      <c r="A123" s="7"/>
      <c r="B123" s="127">
        <v>117</v>
      </c>
      <c r="C123" s="35"/>
      <c r="D123" s="15"/>
      <c r="E123" s="20">
        <v>1350</v>
      </c>
      <c r="F123" s="91">
        <v>8600</v>
      </c>
      <c r="G123" s="87" t="s">
        <v>304</v>
      </c>
      <c r="H123" s="92">
        <v>45722</v>
      </c>
      <c r="I123" s="20">
        <f>ФЕВ.25!I123+F123-E123</f>
        <v>4550</v>
      </c>
    </row>
    <row r="124" spans="1:9" x14ac:dyDescent="0.25">
      <c r="A124" s="7"/>
      <c r="B124" s="127">
        <v>118</v>
      </c>
      <c r="C124" s="60"/>
      <c r="D124" s="15"/>
      <c r="E124" s="20">
        <v>1350</v>
      </c>
      <c r="F124" s="91">
        <v>15000</v>
      </c>
      <c r="G124" s="87" t="s">
        <v>305</v>
      </c>
      <c r="H124" s="92">
        <v>45728</v>
      </c>
      <c r="I124" s="20">
        <f>ФЕВ.25!I124+F124-E124</f>
        <v>10950</v>
      </c>
    </row>
    <row r="125" spans="1:9" x14ac:dyDescent="0.25">
      <c r="A125" s="7"/>
      <c r="B125" s="127">
        <f>B124+1</f>
        <v>119</v>
      </c>
      <c r="C125" s="35"/>
      <c r="D125" s="15"/>
      <c r="E125" s="20">
        <v>0</v>
      </c>
      <c r="F125" s="91"/>
      <c r="G125" s="87"/>
      <c r="H125" s="92"/>
      <c r="I125" s="20">
        <f>ФЕВ.25!I125+F125-E125</f>
        <v>0</v>
      </c>
    </row>
    <row r="126" spans="1:9" x14ac:dyDescent="0.25">
      <c r="A126" s="7"/>
      <c r="B126" s="127">
        <f t="shared" ref="B126:B132" si="0">B125+1</f>
        <v>120</v>
      </c>
      <c r="C126" s="35"/>
      <c r="D126" s="15"/>
      <c r="E126" s="20">
        <v>1350</v>
      </c>
      <c r="F126" s="91"/>
      <c r="G126" s="87"/>
      <c r="H126" s="92"/>
      <c r="I126" s="20">
        <f>ФЕВ.25!I126+F126-E126</f>
        <v>-550</v>
      </c>
    </row>
    <row r="127" spans="1:9" x14ac:dyDescent="0.25">
      <c r="A127" s="7"/>
      <c r="B127" s="127">
        <f t="shared" si="0"/>
        <v>121</v>
      </c>
      <c r="C127" s="35"/>
      <c r="D127" s="15"/>
      <c r="E127" s="20">
        <v>1350</v>
      </c>
      <c r="F127" s="91"/>
      <c r="G127" s="87"/>
      <c r="H127" s="92"/>
      <c r="I127" s="20">
        <f>ФЕВ.25!I127+F127-E127</f>
        <v>-4050</v>
      </c>
    </row>
    <row r="128" spans="1:9" x14ac:dyDescent="0.25">
      <c r="A128" s="7"/>
      <c r="B128" s="127">
        <f t="shared" si="0"/>
        <v>122</v>
      </c>
      <c r="C128" s="35"/>
      <c r="D128" s="15"/>
      <c r="E128" s="20">
        <v>1350</v>
      </c>
      <c r="F128" s="91"/>
      <c r="G128" s="87"/>
      <c r="H128" s="92"/>
      <c r="I128" s="20">
        <f>ФЕВ.25!I128+F128-E128</f>
        <v>8100</v>
      </c>
    </row>
    <row r="129" spans="1:9" x14ac:dyDescent="0.25">
      <c r="A129" s="163"/>
      <c r="B129" s="127">
        <f t="shared" si="0"/>
        <v>123</v>
      </c>
      <c r="C129" s="35"/>
      <c r="D129" s="15"/>
      <c r="E129" s="20"/>
      <c r="F129" s="91"/>
      <c r="G129" s="87"/>
      <c r="H129" s="92"/>
      <c r="I129" s="20">
        <f>ФЕВ.25!I129+F129-E129</f>
        <v>0</v>
      </c>
    </row>
    <row r="130" spans="1:9" x14ac:dyDescent="0.25">
      <c r="A130" s="164"/>
      <c r="B130" s="127">
        <f t="shared" si="0"/>
        <v>124</v>
      </c>
      <c r="C130" s="35"/>
      <c r="D130" s="15"/>
      <c r="E130" s="20">
        <v>1350</v>
      </c>
      <c r="F130" s="91">
        <v>2700</v>
      </c>
      <c r="G130" s="87" t="s">
        <v>306</v>
      </c>
      <c r="H130" s="92" t="s">
        <v>307</v>
      </c>
      <c r="I130" s="20">
        <f>ФЕВ.25!I130+F130-E130</f>
        <v>-1350</v>
      </c>
    </row>
    <row r="131" spans="1:9" x14ac:dyDescent="0.25">
      <c r="A131" s="7"/>
      <c r="B131" s="127">
        <f t="shared" si="0"/>
        <v>125</v>
      </c>
      <c r="C131" s="35"/>
      <c r="D131" s="15"/>
      <c r="E131" s="20">
        <v>1350</v>
      </c>
      <c r="F131" s="91">
        <v>2700</v>
      </c>
      <c r="G131" s="87" t="s">
        <v>308</v>
      </c>
      <c r="H131" s="92">
        <v>45719</v>
      </c>
      <c r="I131" s="20">
        <f>ФЕВ.25!I131+F131-E131</f>
        <v>1350</v>
      </c>
    </row>
    <row r="132" spans="1:9" x14ac:dyDescent="0.25">
      <c r="A132" s="7"/>
      <c r="B132" s="127">
        <f t="shared" si="0"/>
        <v>126</v>
      </c>
      <c r="C132" s="50"/>
      <c r="D132" s="15"/>
      <c r="E132" s="20">
        <v>1350</v>
      </c>
      <c r="F132" s="91"/>
      <c r="G132" s="87"/>
      <c r="H132" s="92"/>
      <c r="I132" s="20">
        <f>ФЕВ.25!I132+F132-E132</f>
        <v>-4050</v>
      </c>
    </row>
    <row r="133" spans="1:9" x14ac:dyDescent="0.25">
      <c r="A133" s="7"/>
      <c r="B133" s="127">
        <v>127</v>
      </c>
      <c r="C133" s="50"/>
      <c r="D133" s="15"/>
      <c r="E133" s="20">
        <v>1350</v>
      </c>
      <c r="F133" s="91"/>
      <c r="G133" s="87"/>
      <c r="H133" s="92"/>
      <c r="I133" s="20">
        <f>ФЕВ.25!I133+F133-E133</f>
        <v>-4050</v>
      </c>
    </row>
    <row r="134" spans="1:9" x14ac:dyDescent="0.25">
      <c r="A134" s="7"/>
      <c r="B134" s="127" t="s">
        <v>42</v>
      </c>
      <c r="C134" s="35"/>
      <c r="D134" s="15"/>
      <c r="E134" s="20">
        <v>1350</v>
      </c>
      <c r="F134" s="91"/>
      <c r="G134" s="87"/>
      <c r="H134" s="92"/>
      <c r="I134" s="20">
        <f>ФЕВ.25!I134+F134-E134</f>
        <v>-4050</v>
      </c>
    </row>
    <row r="135" spans="1:9" x14ac:dyDescent="0.25">
      <c r="A135" s="7"/>
      <c r="B135" s="127" t="s">
        <v>43</v>
      </c>
      <c r="C135" s="35"/>
      <c r="D135" s="15"/>
      <c r="E135" s="20">
        <v>1350</v>
      </c>
      <c r="F135" s="91"/>
      <c r="G135" s="87"/>
      <c r="H135" s="92"/>
      <c r="I135" s="20">
        <f>ФЕВ.25!I135+F135-E135</f>
        <v>1350</v>
      </c>
    </row>
    <row r="136" spans="1:9" x14ac:dyDescent="0.25">
      <c r="A136" s="7"/>
      <c r="B136" s="127">
        <v>129</v>
      </c>
      <c r="C136" s="35"/>
      <c r="D136" s="15"/>
      <c r="E136" s="20">
        <v>1350</v>
      </c>
      <c r="F136" s="91"/>
      <c r="G136" s="87"/>
      <c r="H136" s="92"/>
      <c r="I136" s="20">
        <f>ФЕВ.25!I136+F136-E136</f>
        <v>-4050</v>
      </c>
    </row>
    <row r="137" spans="1:9" x14ac:dyDescent="0.25">
      <c r="A137" s="7"/>
      <c r="B137" s="127">
        <f>B136+1</f>
        <v>130</v>
      </c>
      <c r="C137" s="35"/>
      <c r="D137" s="15"/>
      <c r="E137" s="20">
        <v>1350</v>
      </c>
      <c r="F137" s="91"/>
      <c r="G137" s="87"/>
      <c r="H137" s="92"/>
      <c r="I137" s="20">
        <f>ФЕВ.25!I137+F137-E137</f>
        <v>-4050</v>
      </c>
    </row>
    <row r="138" spans="1:9" x14ac:dyDescent="0.25">
      <c r="A138" s="7"/>
      <c r="B138" s="127">
        <f t="shared" ref="B138:B144" si="1">B137+1</f>
        <v>131</v>
      </c>
      <c r="C138" s="35"/>
      <c r="D138" s="15"/>
      <c r="E138" s="20">
        <v>1350</v>
      </c>
      <c r="F138" s="91"/>
      <c r="G138" s="87"/>
      <c r="H138" s="92"/>
      <c r="I138" s="20">
        <f>ФЕВ.25!I138+F138-E138</f>
        <v>8100</v>
      </c>
    </row>
    <row r="139" spans="1:9" x14ac:dyDescent="0.25">
      <c r="A139" s="7"/>
      <c r="B139" s="127">
        <f t="shared" si="1"/>
        <v>132</v>
      </c>
      <c r="C139" s="35"/>
      <c r="D139" s="15"/>
      <c r="E139" s="20">
        <v>1350</v>
      </c>
      <c r="F139" s="91"/>
      <c r="G139" s="87"/>
      <c r="H139" s="92"/>
      <c r="I139" s="20">
        <f>ФЕВ.25!I139+F139-E139</f>
        <v>8100</v>
      </c>
    </row>
    <row r="140" spans="1:9" x14ac:dyDescent="0.25">
      <c r="A140" s="7"/>
      <c r="B140" s="127">
        <f t="shared" si="1"/>
        <v>133</v>
      </c>
      <c r="C140" s="35"/>
      <c r="D140" s="15"/>
      <c r="E140" s="20">
        <v>1350</v>
      </c>
      <c r="F140" s="91"/>
      <c r="G140" s="87"/>
      <c r="H140" s="92"/>
      <c r="I140" s="20">
        <f>ФЕВ.25!I140+F140-E140</f>
        <v>-4050</v>
      </c>
    </row>
    <row r="141" spans="1:9" x14ac:dyDescent="0.25">
      <c r="A141" s="7"/>
      <c r="B141" s="127">
        <f t="shared" si="1"/>
        <v>134</v>
      </c>
      <c r="C141" s="35"/>
      <c r="D141" s="15"/>
      <c r="E141" s="20">
        <v>1350</v>
      </c>
      <c r="F141" s="91">
        <v>1350</v>
      </c>
      <c r="G141" s="87" t="s">
        <v>309</v>
      </c>
      <c r="H141" s="92">
        <v>45733</v>
      </c>
      <c r="I141" s="20">
        <f>ФЕВ.25!I141+F141-E141</f>
        <v>1350</v>
      </c>
    </row>
    <row r="142" spans="1:9" x14ac:dyDescent="0.25">
      <c r="A142" s="7"/>
      <c r="B142" s="127">
        <f t="shared" si="1"/>
        <v>135</v>
      </c>
      <c r="C142" s="35"/>
      <c r="D142" s="15"/>
      <c r="E142" s="20">
        <v>0</v>
      </c>
      <c r="F142" s="91"/>
      <c r="G142" s="87"/>
      <c r="H142" s="92"/>
      <c r="I142" s="20">
        <f>ФЕВ.25!I142+F142-E142</f>
        <v>0</v>
      </c>
    </row>
    <row r="143" spans="1:9" x14ac:dyDescent="0.25">
      <c r="A143" s="7"/>
      <c r="B143" s="127">
        <f t="shared" si="1"/>
        <v>136</v>
      </c>
      <c r="C143" s="35"/>
      <c r="D143" s="15"/>
      <c r="E143" s="20">
        <v>1350</v>
      </c>
      <c r="F143" s="91">
        <v>2700</v>
      </c>
      <c r="G143" s="87" t="s">
        <v>310</v>
      </c>
      <c r="H143" s="92">
        <v>45740</v>
      </c>
      <c r="I143" s="20">
        <f>ФЕВ.25!I143+F143-E143</f>
        <v>1350</v>
      </c>
    </row>
    <row r="144" spans="1:9" x14ac:dyDescent="0.25">
      <c r="A144" s="7"/>
      <c r="B144" s="127">
        <f t="shared" si="1"/>
        <v>137</v>
      </c>
      <c r="C144" s="35"/>
      <c r="D144" s="15"/>
      <c r="E144" s="20">
        <v>1350</v>
      </c>
      <c r="F144" s="91">
        <v>2700</v>
      </c>
      <c r="G144" s="87" t="s">
        <v>311</v>
      </c>
      <c r="H144" s="92">
        <v>45729</v>
      </c>
      <c r="I144" s="20">
        <f>ФЕВ.25!I144+F144-E144</f>
        <v>-1350</v>
      </c>
    </row>
    <row r="145" spans="1:9" x14ac:dyDescent="0.25">
      <c r="A145" s="7"/>
      <c r="B145" s="127" t="s">
        <v>44</v>
      </c>
      <c r="C145" s="35"/>
      <c r="D145" s="15"/>
      <c r="E145" s="20">
        <v>1350</v>
      </c>
      <c r="F145" s="91"/>
      <c r="G145" s="87"/>
      <c r="H145" s="92"/>
      <c r="I145" s="20">
        <f>ФЕВ.25!I145+F145-E145</f>
        <v>-1050</v>
      </c>
    </row>
    <row r="146" spans="1:9" x14ac:dyDescent="0.25">
      <c r="A146" s="6"/>
      <c r="B146" s="127">
        <v>140</v>
      </c>
      <c r="C146" s="60"/>
      <c r="D146" s="15"/>
      <c r="E146" s="20">
        <v>1350</v>
      </c>
      <c r="F146" s="91">
        <v>16200</v>
      </c>
      <c r="G146" s="87" t="s">
        <v>312</v>
      </c>
      <c r="H146" s="92">
        <v>45719</v>
      </c>
      <c r="I146" s="20">
        <f>ФЕВ.25!I146+F146-E146</f>
        <v>12150</v>
      </c>
    </row>
    <row r="147" spans="1:9" x14ac:dyDescent="0.25">
      <c r="A147" s="6"/>
      <c r="B147" s="127">
        <v>141</v>
      </c>
      <c r="C147" s="60"/>
      <c r="D147" s="15"/>
      <c r="E147" s="20">
        <v>1350</v>
      </c>
      <c r="F147" s="91">
        <v>1350</v>
      </c>
      <c r="G147" s="87" t="s">
        <v>313</v>
      </c>
      <c r="H147" s="92">
        <v>45726</v>
      </c>
      <c r="I147" s="20">
        <f>ФЕВ.25!I147+F147-E147</f>
        <v>0</v>
      </c>
    </row>
    <row r="148" spans="1:9" x14ac:dyDescent="0.25">
      <c r="A148" s="6"/>
      <c r="B148" s="127">
        <v>142</v>
      </c>
      <c r="C148" s="35"/>
      <c r="D148" s="15"/>
      <c r="E148" s="20">
        <v>1350</v>
      </c>
      <c r="F148" s="91"/>
      <c r="G148" s="87"/>
      <c r="H148" s="92"/>
      <c r="I148" s="20">
        <f>ФЕВ.25!I148+F148-E148</f>
        <v>-4050</v>
      </c>
    </row>
    <row r="149" spans="1:9" x14ac:dyDescent="0.25">
      <c r="A149" s="7"/>
      <c r="B149" s="127">
        <v>143</v>
      </c>
      <c r="C149" s="35"/>
      <c r="D149" s="15"/>
      <c r="E149" s="20">
        <v>1350</v>
      </c>
      <c r="F149" s="91">
        <v>1350</v>
      </c>
      <c r="G149" s="87" t="s">
        <v>314</v>
      </c>
      <c r="H149" s="92">
        <v>45734</v>
      </c>
      <c r="I149" s="20">
        <f>ФЕВ.25!I149+F149-E149</f>
        <v>0</v>
      </c>
    </row>
    <row r="150" spans="1:9" x14ac:dyDescent="0.25">
      <c r="A150" s="7"/>
      <c r="B150" s="127">
        <v>144</v>
      </c>
      <c r="C150" s="35"/>
      <c r="D150" s="15"/>
      <c r="E150" s="20">
        <v>1350</v>
      </c>
      <c r="F150" s="91"/>
      <c r="G150" s="87"/>
      <c r="H150" s="92"/>
      <c r="I150" s="20">
        <f>ФЕВ.25!I150+F150-E150</f>
        <v>-4050</v>
      </c>
    </row>
    <row r="151" spans="1:9" x14ac:dyDescent="0.25">
      <c r="A151" s="7"/>
      <c r="B151" s="127">
        <f>B150+1</f>
        <v>145</v>
      </c>
      <c r="C151" s="35"/>
      <c r="D151" s="15"/>
      <c r="E151" s="20">
        <v>1350</v>
      </c>
      <c r="F151" s="91"/>
      <c r="G151" s="87"/>
      <c r="H151" s="92"/>
      <c r="I151" s="20">
        <f>ФЕВ.25!I151+F151-E151</f>
        <v>-4050</v>
      </c>
    </row>
    <row r="152" spans="1:9" x14ac:dyDescent="0.25">
      <c r="A152" s="7"/>
      <c r="B152" s="127">
        <f t="shared" ref="B152:B177" si="2">B151+1</f>
        <v>146</v>
      </c>
      <c r="C152" s="35"/>
      <c r="D152" s="15"/>
      <c r="E152" s="20">
        <v>1350</v>
      </c>
      <c r="F152" s="91">
        <v>10000</v>
      </c>
      <c r="G152" s="87" t="s">
        <v>315</v>
      </c>
      <c r="H152" s="92">
        <v>45737</v>
      </c>
      <c r="I152" s="20">
        <f>ФЕВ.25!I152+F152-E152</f>
        <v>5950</v>
      </c>
    </row>
    <row r="153" spans="1:9" x14ac:dyDescent="0.25">
      <c r="A153" s="7"/>
      <c r="B153" s="127">
        <f t="shared" si="2"/>
        <v>147</v>
      </c>
      <c r="C153" s="35"/>
      <c r="D153" s="15"/>
      <c r="E153" s="20">
        <v>1350</v>
      </c>
      <c r="F153" s="91"/>
      <c r="G153" s="87"/>
      <c r="H153" s="92"/>
      <c r="I153" s="20">
        <f>ФЕВ.25!I153+F153-E153</f>
        <v>-4050</v>
      </c>
    </row>
    <row r="154" spans="1:9" x14ac:dyDescent="0.25">
      <c r="A154" s="7"/>
      <c r="B154" s="127">
        <f t="shared" si="2"/>
        <v>148</v>
      </c>
      <c r="C154" s="35"/>
      <c r="D154" s="15"/>
      <c r="E154" s="20"/>
      <c r="F154" s="91"/>
      <c r="G154" s="87"/>
      <c r="H154" s="92"/>
      <c r="I154" s="20">
        <f>ФЕВ.25!I154+F154-E154</f>
        <v>0</v>
      </c>
    </row>
    <row r="155" spans="1:9" x14ac:dyDescent="0.25">
      <c r="A155" s="7"/>
      <c r="B155" s="127">
        <f t="shared" si="2"/>
        <v>149</v>
      </c>
      <c r="C155" s="35"/>
      <c r="D155" s="15"/>
      <c r="E155" s="20"/>
      <c r="F155" s="91"/>
      <c r="G155" s="87"/>
      <c r="H155" s="92"/>
      <c r="I155" s="20">
        <f>ФЕВ.25!I155+F155-E155</f>
        <v>0</v>
      </c>
    </row>
    <row r="156" spans="1:9" x14ac:dyDescent="0.25">
      <c r="A156" s="7"/>
      <c r="B156" s="127">
        <f t="shared" si="2"/>
        <v>150</v>
      </c>
      <c r="C156" s="35"/>
      <c r="D156" s="15"/>
      <c r="E156" s="20">
        <v>0</v>
      </c>
      <c r="F156" s="91"/>
      <c r="G156" s="87"/>
      <c r="H156" s="92"/>
      <c r="I156" s="20">
        <f>ФЕВ.25!I156+F156-E156</f>
        <v>0</v>
      </c>
    </row>
    <row r="157" spans="1:9" x14ac:dyDescent="0.25">
      <c r="A157" s="7"/>
      <c r="B157" s="127">
        <f t="shared" si="2"/>
        <v>151</v>
      </c>
      <c r="C157" s="35"/>
      <c r="D157" s="15"/>
      <c r="E157" s="20">
        <v>1350</v>
      </c>
      <c r="F157" s="91"/>
      <c r="G157" s="87"/>
      <c r="H157" s="92"/>
      <c r="I157" s="20">
        <f>ФЕВ.25!I157+F157-E157</f>
        <v>-4050</v>
      </c>
    </row>
    <row r="158" spans="1:9" x14ac:dyDescent="0.25">
      <c r="A158" s="7"/>
      <c r="B158" s="127">
        <f t="shared" si="2"/>
        <v>152</v>
      </c>
      <c r="C158" s="35"/>
      <c r="D158" s="15"/>
      <c r="E158" s="20">
        <v>1350</v>
      </c>
      <c r="F158" s="91"/>
      <c r="G158" s="87"/>
      <c r="H158" s="92"/>
      <c r="I158" s="20">
        <f>ФЕВ.25!I158+F158-E158</f>
        <v>-4050</v>
      </c>
    </row>
    <row r="159" spans="1:9" x14ac:dyDescent="0.25">
      <c r="A159" s="163" t="s">
        <v>101</v>
      </c>
      <c r="B159" s="127">
        <f t="shared" si="2"/>
        <v>153</v>
      </c>
      <c r="C159" s="51"/>
      <c r="D159" s="15"/>
      <c r="E159" s="20"/>
      <c r="F159" s="91"/>
      <c r="G159" s="87"/>
      <c r="H159" s="92"/>
      <c r="I159" s="20">
        <f>ФЕВ.25!I159+F159-E159</f>
        <v>0</v>
      </c>
    </row>
    <row r="160" spans="1:9" x14ac:dyDescent="0.25">
      <c r="A160" s="164"/>
      <c r="B160" s="127">
        <f t="shared" si="2"/>
        <v>154</v>
      </c>
      <c r="C160" s="35"/>
      <c r="D160" s="15"/>
      <c r="E160" s="20">
        <v>1350</v>
      </c>
      <c r="F160" s="91"/>
      <c r="G160" s="87"/>
      <c r="H160" s="92"/>
      <c r="I160" s="20">
        <f>ФЕВ.25!I160+F160-E160</f>
        <v>-50</v>
      </c>
    </row>
    <row r="161" spans="1:9" x14ac:dyDescent="0.25">
      <c r="A161" s="7"/>
      <c r="B161" s="127">
        <f t="shared" si="2"/>
        <v>155</v>
      </c>
      <c r="C161" s="35"/>
      <c r="D161" s="15"/>
      <c r="E161" s="20">
        <v>1350</v>
      </c>
      <c r="F161" s="91">
        <v>36500</v>
      </c>
      <c r="G161" s="87" t="s">
        <v>316</v>
      </c>
      <c r="H161" s="92">
        <v>45726</v>
      </c>
      <c r="I161" s="20">
        <f>ФЕВ.25!I161+F161-E161</f>
        <v>32450</v>
      </c>
    </row>
    <row r="162" spans="1:9" x14ac:dyDescent="0.25">
      <c r="A162" s="7"/>
      <c r="B162" s="127">
        <f t="shared" si="2"/>
        <v>156</v>
      </c>
      <c r="C162" s="35"/>
      <c r="D162" s="15"/>
      <c r="E162" s="20">
        <v>1350</v>
      </c>
      <c r="F162" s="91">
        <v>3400</v>
      </c>
      <c r="G162" s="87" t="s">
        <v>317</v>
      </c>
      <c r="H162" s="92">
        <v>45729</v>
      </c>
      <c r="I162" s="20">
        <f>ФЕВ.25!I162+F162-E162</f>
        <v>-650</v>
      </c>
    </row>
    <row r="163" spans="1:9" x14ac:dyDescent="0.25">
      <c r="A163" s="7"/>
      <c r="B163" s="127">
        <f t="shared" si="2"/>
        <v>157</v>
      </c>
      <c r="C163" s="35"/>
      <c r="D163" s="15"/>
      <c r="E163" s="20">
        <v>1350</v>
      </c>
      <c r="F163" s="91"/>
      <c r="G163" s="87"/>
      <c r="H163" s="92"/>
      <c r="I163" s="20">
        <f>ФЕВ.25!I163+F163-E163</f>
        <v>-2050</v>
      </c>
    </row>
    <row r="164" spans="1:9" x14ac:dyDescent="0.25">
      <c r="A164" s="7"/>
      <c r="B164" s="127">
        <f t="shared" si="2"/>
        <v>158</v>
      </c>
      <c r="C164" s="35"/>
      <c r="D164" s="15"/>
      <c r="E164" s="20">
        <v>1350</v>
      </c>
      <c r="F164" s="91"/>
      <c r="G164" s="87"/>
      <c r="H164" s="92"/>
      <c r="I164" s="20">
        <f>ФЕВ.25!I164+F164-E164</f>
        <v>-4050</v>
      </c>
    </row>
    <row r="165" spans="1:9" x14ac:dyDescent="0.25">
      <c r="A165" s="7"/>
      <c r="B165" s="127">
        <f t="shared" si="2"/>
        <v>159</v>
      </c>
      <c r="C165" s="35"/>
      <c r="D165" s="15"/>
      <c r="E165" s="20">
        <v>1350</v>
      </c>
      <c r="F165" s="91">
        <v>2700</v>
      </c>
      <c r="G165" s="87" t="s">
        <v>318</v>
      </c>
      <c r="H165" s="92">
        <v>45737</v>
      </c>
      <c r="I165" s="20">
        <f>ФЕВ.25!I165+F165-E165</f>
        <v>1350</v>
      </c>
    </row>
    <row r="166" spans="1:9" x14ac:dyDescent="0.25">
      <c r="A166" s="7"/>
      <c r="B166" s="127">
        <f t="shared" si="2"/>
        <v>160</v>
      </c>
      <c r="C166" s="35"/>
      <c r="D166" s="15"/>
      <c r="E166" s="20">
        <v>1350</v>
      </c>
      <c r="F166" s="91"/>
      <c r="G166" s="87"/>
      <c r="H166" s="92"/>
      <c r="I166" s="20">
        <f>ФЕВ.25!I166+F166-E166</f>
        <v>950</v>
      </c>
    </row>
    <row r="167" spans="1:9" x14ac:dyDescent="0.25">
      <c r="A167" s="7"/>
      <c r="B167" s="127">
        <f t="shared" si="2"/>
        <v>161</v>
      </c>
      <c r="C167" s="35"/>
      <c r="D167" s="15"/>
      <c r="E167" s="20"/>
      <c r="F167" s="91"/>
      <c r="G167" s="87"/>
      <c r="H167" s="92"/>
      <c r="I167" s="20">
        <f>ФЕВ.25!I167+F167-E167</f>
        <v>0</v>
      </c>
    </row>
    <row r="168" spans="1:9" x14ac:dyDescent="0.25">
      <c r="A168" s="7"/>
      <c r="B168" s="127">
        <f t="shared" si="2"/>
        <v>162</v>
      </c>
      <c r="C168" s="35"/>
      <c r="D168" s="15"/>
      <c r="E168" s="20">
        <v>1350</v>
      </c>
      <c r="F168" s="91"/>
      <c r="G168" s="87"/>
      <c r="H168" s="92"/>
      <c r="I168" s="20">
        <f>ФЕВ.25!I168+F168-E168</f>
        <v>-4050</v>
      </c>
    </row>
    <row r="169" spans="1:9" x14ac:dyDescent="0.25">
      <c r="A169" s="7"/>
      <c r="B169" s="127">
        <v>163</v>
      </c>
      <c r="C169" s="106"/>
      <c r="D169" s="15"/>
      <c r="E169" s="20">
        <v>0</v>
      </c>
      <c r="F169" s="91"/>
      <c r="G169" s="87"/>
      <c r="H169" s="92"/>
      <c r="I169" s="20">
        <f>ФЕВ.25!I169+F169-E169</f>
        <v>0</v>
      </c>
    </row>
    <row r="170" spans="1:9" x14ac:dyDescent="0.25">
      <c r="A170" s="7"/>
      <c r="B170" s="127">
        <v>164</v>
      </c>
      <c r="C170" s="35"/>
      <c r="D170" s="15"/>
      <c r="E170" s="20"/>
      <c r="F170" s="91"/>
      <c r="G170" s="87"/>
      <c r="H170" s="92"/>
      <c r="I170" s="20">
        <f>ФЕВ.25!I170+F170-E170</f>
        <v>0</v>
      </c>
    </row>
    <row r="171" spans="1:9" x14ac:dyDescent="0.25">
      <c r="A171" s="7"/>
      <c r="B171" s="127">
        <f t="shared" si="2"/>
        <v>165</v>
      </c>
      <c r="C171" s="35"/>
      <c r="D171" s="15"/>
      <c r="E171" s="20"/>
      <c r="F171" s="91"/>
      <c r="G171" s="87"/>
      <c r="H171" s="92"/>
      <c r="I171" s="20">
        <f>ФЕВ.25!I171+F171-E171</f>
        <v>0</v>
      </c>
    </row>
    <row r="172" spans="1:9" x14ac:dyDescent="0.25">
      <c r="A172" s="7"/>
      <c r="B172" s="127">
        <f t="shared" si="2"/>
        <v>166</v>
      </c>
      <c r="C172" s="35"/>
      <c r="D172" s="15"/>
      <c r="E172" s="20"/>
      <c r="F172" s="91"/>
      <c r="G172" s="87"/>
      <c r="H172" s="92"/>
      <c r="I172" s="20">
        <f>ФЕВ.25!I172+F172-E172</f>
        <v>0</v>
      </c>
    </row>
    <row r="173" spans="1:9" x14ac:dyDescent="0.25">
      <c r="A173" s="7"/>
      <c r="B173" s="127">
        <f t="shared" si="2"/>
        <v>167</v>
      </c>
      <c r="C173" s="35"/>
      <c r="D173" s="15"/>
      <c r="E173" s="20">
        <v>1350</v>
      </c>
      <c r="F173" s="91"/>
      <c r="G173" s="87"/>
      <c r="H173" s="92"/>
      <c r="I173" s="20">
        <f>ФЕВ.25!I173+F173-E173</f>
        <v>-4050</v>
      </c>
    </row>
    <row r="174" spans="1:9" x14ac:dyDescent="0.25">
      <c r="A174" s="7"/>
      <c r="B174" s="127">
        <f t="shared" si="2"/>
        <v>168</v>
      </c>
      <c r="C174" s="35"/>
      <c r="D174" s="15"/>
      <c r="E174" s="20">
        <v>1350</v>
      </c>
      <c r="F174" s="91">
        <v>2700</v>
      </c>
      <c r="G174" s="87" t="s">
        <v>319</v>
      </c>
      <c r="H174" s="92">
        <v>45734</v>
      </c>
      <c r="I174" s="20">
        <f>ФЕВ.25!I174+F174-E174</f>
        <v>1350</v>
      </c>
    </row>
    <row r="175" spans="1:9" x14ac:dyDescent="0.25">
      <c r="A175" s="7"/>
      <c r="B175" s="127">
        <f t="shared" si="2"/>
        <v>169</v>
      </c>
      <c r="C175" s="35"/>
      <c r="D175" s="15"/>
      <c r="E175" s="20">
        <v>1350</v>
      </c>
      <c r="F175" s="91"/>
      <c r="G175" s="87"/>
      <c r="H175" s="92"/>
      <c r="I175" s="20">
        <f>ФЕВ.25!I175+F175-E175</f>
        <v>-4050</v>
      </c>
    </row>
    <row r="176" spans="1:9" x14ac:dyDescent="0.25">
      <c r="A176" s="7"/>
      <c r="B176" s="127">
        <f t="shared" si="2"/>
        <v>170</v>
      </c>
      <c r="C176" s="35"/>
      <c r="D176" s="15"/>
      <c r="E176" s="20">
        <v>1350</v>
      </c>
      <c r="F176" s="91"/>
      <c r="G176" s="87"/>
      <c r="H176" s="92"/>
      <c r="I176" s="20">
        <f>ФЕВ.25!I176+F176-E176</f>
        <v>-4050</v>
      </c>
    </row>
    <row r="177" spans="1:10" x14ac:dyDescent="0.25">
      <c r="A177" s="7"/>
      <c r="B177" s="127">
        <f t="shared" si="2"/>
        <v>171</v>
      </c>
      <c r="C177" s="35"/>
      <c r="D177" s="15"/>
      <c r="E177" s="20">
        <v>1350</v>
      </c>
      <c r="F177" s="91"/>
      <c r="G177" s="87"/>
      <c r="H177" s="92"/>
      <c r="I177" s="20">
        <f>ФЕВ.25!I177+F177-E177</f>
        <v>-4050</v>
      </c>
    </row>
    <row r="178" spans="1:10" x14ac:dyDescent="0.25">
      <c r="A178" s="7"/>
      <c r="B178" s="127">
        <v>172</v>
      </c>
      <c r="C178" s="35"/>
      <c r="D178" s="15"/>
      <c r="E178" s="20">
        <v>1350</v>
      </c>
      <c r="F178" s="91">
        <v>25000</v>
      </c>
      <c r="G178" s="87" t="s">
        <v>320</v>
      </c>
      <c r="H178" s="92">
        <v>45721</v>
      </c>
      <c r="I178" s="20">
        <f>ФЕВ.25!I178+F178-E178</f>
        <v>20950</v>
      </c>
    </row>
    <row r="179" spans="1:10" x14ac:dyDescent="0.25">
      <c r="A179" s="7"/>
      <c r="B179" s="127">
        <v>173</v>
      </c>
      <c r="C179" s="35"/>
      <c r="D179" s="15"/>
      <c r="E179" s="20">
        <v>1350</v>
      </c>
      <c r="F179" s="91">
        <v>1350</v>
      </c>
      <c r="G179" s="87" t="s">
        <v>321</v>
      </c>
      <c r="H179" s="92">
        <v>45722</v>
      </c>
      <c r="I179" s="20">
        <f>ФЕВ.25!I179+F179-E179</f>
        <v>0</v>
      </c>
    </row>
    <row r="180" spans="1:10" x14ac:dyDescent="0.25">
      <c r="A180" s="7"/>
      <c r="B180" s="127" t="s">
        <v>46</v>
      </c>
      <c r="C180" s="35"/>
      <c r="D180" s="15"/>
      <c r="E180" s="20">
        <v>2700</v>
      </c>
      <c r="F180" s="91"/>
      <c r="G180" s="87"/>
      <c r="H180" s="92"/>
      <c r="I180" s="20">
        <f>ФЕВ.25!I180+F180-E180</f>
        <v>-8100</v>
      </c>
    </row>
    <row r="181" spans="1:10" x14ac:dyDescent="0.25">
      <c r="A181" s="6"/>
      <c r="B181" s="127">
        <v>175</v>
      </c>
      <c r="C181" s="35"/>
      <c r="D181" s="15"/>
      <c r="E181" s="20">
        <v>1350</v>
      </c>
      <c r="F181" s="91"/>
      <c r="G181" s="87"/>
      <c r="H181" s="92"/>
      <c r="I181" s="20">
        <f>ФЕВ.25!I181+F181-E181</f>
        <v>-4050</v>
      </c>
    </row>
    <row r="182" spans="1:10" x14ac:dyDescent="0.25">
      <c r="A182" s="6"/>
      <c r="B182" s="127">
        <f>B181+1</f>
        <v>176</v>
      </c>
      <c r="C182" s="35"/>
      <c r="D182" s="15"/>
      <c r="E182" s="20">
        <v>1350</v>
      </c>
      <c r="F182" s="91"/>
      <c r="G182" s="87"/>
      <c r="H182" s="92"/>
      <c r="I182" s="20">
        <f>ФЕВ.25!I182+F182-E182</f>
        <v>-4050</v>
      </c>
    </row>
    <row r="183" spans="1:10" x14ac:dyDescent="0.25">
      <c r="A183" s="6"/>
      <c r="B183" s="127">
        <f t="shared" ref="B183:B246" si="3">B182+1</f>
        <v>177</v>
      </c>
      <c r="C183" s="35"/>
      <c r="D183" s="15"/>
      <c r="E183" s="20">
        <v>1350</v>
      </c>
      <c r="F183" s="91">
        <v>16200</v>
      </c>
      <c r="G183" s="87" t="s">
        <v>322</v>
      </c>
      <c r="H183" s="92">
        <v>45725</v>
      </c>
      <c r="I183" s="20">
        <f>ФЕВ.25!I183+F183-E183</f>
        <v>12150</v>
      </c>
    </row>
    <row r="184" spans="1:10" x14ac:dyDescent="0.25">
      <c r="A184" s="6"/>
      <c r="B184" s="127">
        <f t="shared" si="3"/>
        <v>178</v>
      </c>
      <c r="C184" s="35"/>
      <c r="D184" s="15"/>
      <c r="E184" s="20">
        <v>1350</v>
      </c>
      <c r="F184" s="91"/>
      <c r="G184" s="87"/>
      <c r="H184" s="92"/>
      <c r="I184" s="20">
        <f>ФЕВ.25!I184+F184-E184</f>
        <v>-4050</v>
      </c>
    </row>
    <row r="185" spans="1:10" x14ac:dyDescent="0.25">
      <c r="A185" s="6"/>
      <c r="B185" s="127">
        <f t="shared" si="3"/>
        <v>179</v>
      </c>
      <c r="C185" s="35"/>
      <c r="D185" s="15"/>
      <c r="E185" s="20">
        <v>1350</v>
      </c>
      <c r="F185" s="91">
        <v>5200</v>
      </c>
      <c r="G185" s="87" t="s">
        <v>323</v>
      </c>
      <c r="H185" s="92">
        <v>45719</v>
      </c>
      <c r="I185" s="20">
        <f>ФЕВ.25!I185+F185-E185</f>
        <v>1150</v>
      </c>
    </row>
    <row r="186" spans="1:10" x14ac:dyDescent="0.25">
      <c r="A186" s="6"/>
      <c r="B186" s="127">
        <f t="shared" si="3"/>
        <v>180</v>
      </c>
      <c r="C186" s="35"/>
      <c r="D186" s="15"/>
      <c r="E186" s="20">
        <v>1350</v>
      </c>
      <c r="F186" s="91">
        <v>5200</v>
      </c>
      <c r="G186" s="87" t="s">
        <v>324</v>
      </c>
      <c r="H186" s="92">
        <v>45719</v>
      </c>
      <c r="I186" s="20">
        <f>ФЕВ.25!I186+F186-E186</f>
        <v>1150</v>
      </c>
    </row>
    <row r="187" spans="1:10" x14ac:dyDescent="0.25">
      <c r="A187" s="6"/>
      <c r="B187" s="127">
        <f t="shared" si="3"/>
        <v>181</v>
      </c>
      <c r="C187" s="35"/>
      <c r="D187" s="15"/>
      <c r="E187" s="20">
        <v>1350</v>
      </c>
      <c r="F187" s="91"/>
      <c r="G187" s="87"/>
      <c r="H187" s="92"/>
      <c r="I187" s="20">
        <f>ФЕВ.25!I187+F187-E187</f>
        <v>9450</v>
      </c>
      <c r="J187" s="119"/>
    </row>
    <row r="188" spans="1:10" x14ac:dyDescent="0.25">
      <c r="A188" s="6"/>
      <c r="B188" s="127">
        <f t="shared" si="3"/>
        <v>182</v>
      </c>
      <c r="C188" s="35"/>
      <c r="D188" s="15"/>
      <c r="E188" s="20">
        <v>1350</v>
      </c>
      <c r="F188" s="91"/>
      <c r="G188" s="87"/>
      <c r="H188" s="92"/>
      <c r="I188" s="20">
        <f>ФЕВ.25!I188+F188-E188</f>
        <v>9450</v>
      </c>
      <c r="J188" s="119"/>
    </row>
    <row r="189" spans="1:10" x14ac:dyDescent="0.25">
      <c r="A189" s="6"/>
      <c r="B189" s="127">
        <f t="shared" si="3"/>
        <v>183</v>
      </c>
      <c r="C189" s="35"/>
      <c r="D189" s="15"/>
      <c r="E189" s="20">
        <v>1350</v>
      </c>
      <c r="F189" s="91">
        <v>1350</v>
      </c>
      <c r="G189" s="87" t="s">
        <v>325</v>
      </c>
      <c r="H189" s="92">
        <v>45723</v>
      </c>
      <c r="I189" s="20">
        <f>ФЕВ.25!I189+F189-E189</f>
        <v>0</v>
      </c>
    </row>
    <row r="190" spans="1:10" x14ac:dyDescent="0.25">
      <c r="A190" s="6"/>
      <c r="B190" s="127">
        <f t="shared" si="3"/>
        <v>184</v>
      </c>
      <c r="C190" s="35"/>
      <c r="D190" s="15"/>
      <c r="E190" s="20">
        <v>1350</v>
      </c>
      <c r="F190" s="91"/>
      <c r="G190" s="87"/>
      <c r="H190" s="92"/>
      <c r="I190" s="20">
        <f>ФЕВ.25!I190+F190-E190</f>
        <v>-4050</v>
      </c>
    </row>
    <row r="191" spans="1:10" x14ac:dyDescent="0.25">
      <c r="A191" s="6"/>
      <c r="B191" s="127">
        <f t="shared" si="3"/>
        <v>185</v>
      </c>
      <c r="C191" s="35"/>
      <c r="D191" s="15"/>
      <c r="E191" s="20">
        <v>1350</v>
      </c>
      <c r="F191" s="91"/>
      <c r="G191" s="87"/>
      <c r="H191" s="92"/>
      <c r="I191" s="20">
        <f>ФЕВ.25!I191+F191-E191</f>
        <v>-4050</v>
      </c>
    </row>
    <row r="192" spans="1:10" x14ac:dyDescent="0.25">
      <c r="A192" s="6"/>
      <c r="B192" s="127">
        <f t="shared" si="3"/>
        <v>186</v>
      </c>
      <c r="C192" s="35"/>
      <c r="D192" s="15"/>
      <c r="E192" s="20">
        <v>1350</v>
      </c>
      <c r="F192" s="91"/>
      <c r="G192" s="87"/>
      <c r="H192" s="92"/>
      <c r="I192" s="20">
        <f>ФЕВ.25!I192+F192-E192</f>
        <v>-4050</v>
      </c>
    </row>
    <row r="193" spans="1:9" x14ac:dyDescent="0.25">
      <c r="A193" s="6"/>
      <c r="B193" s="127">
        <f t="shared" si="3"/>
        <v>187</v>
      </c>
      <c r="C193" s="35"/>
      <c r="D193" s="15"/>
      <c r="E193" s="20">
        <v>1350</v>
      </c>
      <c r="F193" s="91">
        <v>1350</v>
      </c>
      <c r="G193" s="87" t="s">
        <v>326</v>
      </c>
      <c r="H193" s="92">
        <v>45726</v>
      </c>
      <c r="I193" s="20">
        <f>ФЕВ.25!I193+F193-E193</f>
        <v>6750</v>
      </c>
    </row>
    <row r="194" spans="1:9" x14ac:dyDescent="0.25">
      <c r="A194" s="6"/>
      <c r="B194" s="127">
        <f t="shared" si="3"/>
        <v>188</v>
      </c>
      <c r="C194" s="35"/>
      <c r="D194" s="15"/>
      <c r="E194" s="20">
        <v>1350</v>
      </c>
      <c r="F194" s="91">
        <v>5000</v>
      </c>
      <c r="G194" s="87" t="s">
        <v>327</v>
      </c>
      <c r="H194" s="92">
        <v>45732</v>
      </c>
      <c r="I194" s="20">
        <f>ФЕВ.25!I194+F194-E194</f>
        <v>5950</v>
      </c>
    </row>
    <row r="195" spans="1:9" x14ac:dyDescent="0.25">
      <c r="A195" s="6"/>
      <c r="B195" s="127">
        <f t="shared" si="3"/>
        <v>189</v>
      </c>
      <c r="C195" s="35"/>
      <c r="D195" s="15"/>
      <c r="E195" s="20">
        <v>1350</v>
      </c>
      <c r="F195" s="91">
        <v>8100</v>
      </c>
      <c r="G195" s="87" t="s">
        <v>328</v>
      </c>
      <c r="H195" s="92">
        <v>45740</v>
      </c>
      <c r="I195" s="20">
        <f>ФЕВ.25!I195+F195-E195</f>
        <v>4050</v>
      </c>
    </row>
    <row r="196" spans="1:9" x14ac:dyDescent="0.25">
      <c r="A196" s="6"/>
      <c r="B196" s="127">
        <f t="shared" si="3"/>
        <v>190</v>
      </c>
      <c r="C196" s="35"/>
      <c r="D196" s="15"/>
      <c r="E196" s="20"/>
      <c r="F196" s="91"/>
      <c r="G196" s="87"/>
      <c r="H196" s="92"/>
      <c r="I196" s="20">
        <f>ФЕВ.25!I196+F196-E196</f>
        <v>0</v>
      </c>
    </row>
    <row r="197" spans="1:9" x14ac:dyDescent="0.25">
      <c r="A197" s="6"/>
      <c r="B197" s="127">
        <f t="shared" si="3"/>
        <v>191</v>
      </c>
      <c r="C197" s="35"/>
      <c r="D197" s="15"/>
      <c r="E197" s="20">
        <v>1350</v>
      </c>
      <c r="F197" s="91">
        <v>1350</v>
      </c>
      <c r="G197" s="87" t="s">
        <v>329</v>
      </c>
      <c r="H197" s="92">
        <v>45720</v>
      </c>
      <c r="I197" s="20">
        <f>ФЕВ.25!I197+F197-E197</f>
        <v>-1350</v>
      </c>
    </row>
    <row r="198" spans="1:9" x14ac:dyDescent="0.25">
      <c r="A198" s="6"/>
      <c r="B198" s="127">
        <f t="shared" si="3"/>
        <v>192</v>
      </c>
      <c r="C198" s="35"/>
      <c r="D198" s="15"/>
      <c r="E198" s="20">
        <v>1350</v>
      </c>
      <c r="F198" s="91">
        <v>1350</v>
      </c>
      <c r="G198" s="87" t="s">
        <v>330</v>
      </c>
      <c r="H198" s="92">
        <v>45728</v>
      </c>
      <c r="I198" s="20">
        <f>ФЕВ.25!I198+F198-E198</f>
        <v>-1350</v>
      </c>
    </row>
    <row r="199" spans="1:9" x14ac:dyDescent="0.25">
      <c r="A199" s="6"/>
      <c r="B199" s="127">
        <f t="shared" si="3"/>
        <v>193</v>
      </c>
      <c r="C199" s="35"/>
      <c r="D199" s="15"/>
      <c r="E199" s="20">
        <v>1350</v>
      </c>
      <c r="F199" s="91">
        <v>1350</v>
      </c>
      <c r="G199" s="87" t="s">
        <v>331</v>
      </c>
      <c r="H199" s="92">
        <v>45720</v>
      </c>
      <c r="I199" s="20">
        <f>ФЕВ.25!I199+F199-E199</f>
        <v>0</v>
      </c>
    </row>
    <row r="200" spans="1:9" x14ac:dyDescent="0.25">
      <c r="A200" s="6"/>
      <c r="B200" s="127">
        <f t="shared" si="3"/>
        <v>194</v>
      </c>
      <c r="C200" s="35"/>
      <c r="D200" s="15"/>
      <c r="E200" s="20">
        <v>1350</v>
      </c>
      <c r="F200" s="91">
        <v>1350</v>
      </c>
      <c r="G200" s="87" t="s">
        <v>332</v>
      </c>
      <c r="H200" s="92">
        <v>45723</v>
      </c>
      <c r="I200" s="20">
        <f>ФЕВ.25!I200+F200-E200</f>
        <v>0</v>
      </c>
    </row>
    <row r="201" spans="1:9" x14ac:dyDescent="0.25">
      <c r="A201" s="6"/>
      <c r="B201" s="127">
        <f t="shared" si="3"/>
        <v>195</v>
      </c>
      <c r="C201" s="35"/>
      <c r="D201" s="15"/>
      <c r="E201" s="20">
        <v>0</v>
      </c>
      <c r="F201" s="91"/>
      <c r="G201" s="87"/>
      <c r="H201" s="92"/>
      <c r="I201" s="20">
        <f>ФЕВ.25!I201+F201-E201</f>
        <v>0</v>
      </c>
    </row>
    <row r="202" spans="1:9" x14ac:dyDescent="0.25">
      <c r="A202" s="6"/>
      <c r="B202" s="127">
        <f t="shared" si="3"/>
        <v>196</v>
      </c>
      <c r="C202" s="35"/>
      <c r="D202" s="15"/>
      <c r="E202" s="20">
        <v>1350</v>
      </c>
      <c r="F202" s="91">
        <v>1350</v>
      </c>
      <c r="G202" s="87" t="s">
        <v>333</v>
      </c>
      <c r="H202" s="92">
        <v>45732</v>
      </c>
      <c r="I202" s="20">
        <f>ФЕВ.25!I202+F202-E202</f>
        <v>0</v>
      </c>
    </row>
    <row r="203" spans="1:9" x14ac:dyDescent="0.25">
      <c r="A203" s="6"/>
      <c r="B203" s="127">
        <f t="shared" si="3"/>
        <v>197</v>
      </c>
      <c r="C203" s="35"/>
      <c r="D203" s="15"/>
      <c r="E203" s="20">
        <v>1350</v>
      </c>
      <c r="F203" s="91"/>
      <c r="G203" s="87"/>
      <c r="H203" s="92"/>
      <c r="I203" s="20">
        <f>ФЕВ.25!I203+F203-E203</f>
        <v>-4050</v>
      </c>
    </row>
    <row r="204" spans="1:9" x14ac:dyDescent="0.25">
      <c r="A204" s="6"/>
      <c r="B204" s="127">
        <f t="shared" si="3"/>
        <v>198</v>
      </c>
      <c r="C204" s="35"/>
      <c r="D204" s="15"/>
      <c r="E204" s="20">
        <v>1350</v>
      </c>
      <c r="F204" s="91"/>
      <c r="G204" s="87"/>
      <c r="H204" s="92"/>
      <c r="I204" s="20">
        <f>ФЕВ.25!I204+F204-E204</f>
        <v>-4050</v>
      </c>
    </row>
    <row r="205" spans="1:9" x14ac:dyDescent="0.25">
      <c r="A205" s="6"/>
      <c r="B205" s="127">
        <f t="shared" si="3"/>
        <v>199</v>
      </c>
      <c r="C205" s="35"/>
      <c r="D205" s="15"/>
      <c r="E205" s="20">
        <v>0</v>
      </c>
      <c r="F205" s="91"/>
      <c r="G205" s="87"/>
      <c r="H205" s="92"/>
      <c r="I205" s="20">
        <f>ФЕВ.25!I205+F205-E205</f>
        <v>0</v>
      </c>
    </row>
    <row r="206" spans="1:9" x14ac:dyDescent="0.25">
      <c r="A206" s="6"/>
      <c r="B206" s="127">
        <f t="shared" si="3"/>
        <v>200</v>
      </c>
      <c r="C206" s="35"/>
      <c r="D206" s="15"/>
      <c r="E206" s="20">
        <v>0</v>
      </c>
      <c r="F206" s="91"/>
      <c r="G206" s="87"/>
      <c r="H206" s="92"/>
      <c r="I206" s="20">
        <f>ФЕВ.25!I206+F206-E206</f>
        <v>0</v>
      </c>
    </row>
    <row r="207" spans="1:9" x14ac:dyDescent="0.25">
      <c r="A207" s="6"/>
      <c r="B207" s="127">
        <f t="shared" si="3"/>
        <v>201</v>
      </c>
      <c r="C207" s="35"/>
      <c r="D207" s="15"/>
      <c r="E207" s="20">
        <v>1350</v>
      </c>
      <c r="F207" s="91">
        <v>2700</v>
      </c>
      <c r="G207" s="87" t="s">
        <v>334</v>
      </c>
      <c r="H207" s="92">
        <v>45722</v>
      </c>
      <c r="I207" s="20">
        <f>ФЕВ.25!I207+F207-E207</f>
        <v>-1350</v>
      </c>
    </row>
    <row r="208" spans="1:9" x14ac:dyDescent="0.25">
      <c r="A208" s="6"/>
      <c r="B208" s="127">
        <f t="shared" si="3"/>
        <v>202</v>
      </c>
      <c r="C208" s="35"/>
      <c r="D208" s="15"/>
      <c r="E208" s="20">
        <v>1350</v>
      </c>
      <c r="F208" s="91"/>
      <c r="G208" s="87"/>
      <c r="H208" s="92"/>
      <c r="I208" s="20">
        <f>ФЕВ.25!I208+F208-E208</f>
        <v>-4050</v>
      </c>
    </row>
    <row r="209" spans="1:9" x14ac:dyDescent="0.25">
      <c r="A209" s="6"/>
      <c r="B209" s="127">
        <f t="shared" si="3"/>
        <v>203</v>
      </c>
      <c r="C209" s="35"/>
      <c r="D209" s="15"/>
      <c r="E209" s="20">
        <v>1350</v>
      </c>
      <c r="F209" s="91">
        <v>1350</v>
      </c>
      <c r="G209" s="87" t="s">
        <v>335</v>
      </c>
      <c r="H209" s="92">
        <v>45726</v>
      </c>
      <c r="I209" s="20">
        <f>ФЕВ.25!I209+F209-E209</f>
        <v>0</v>
      </c>
    </row>
    <row r="210" spans="1:9" x14ac:dyDescent="0.25">
      <c r="A210" s="6"/>
      <c r="B210" s="127">
        <f>B209+1</f>
        <v>204</v>
      </c>
      <c r="C210" s="35"/>
      <c r="D210" s="15"/>
      <c r="E210" s="20">
        <v>0</v>
      </c>
      <c r="F210" s="91"/>
      <c r="G210" s="87"/>
      <c r="H210" s="92"/>
      <c r="I210" s="20">
        <f>ФЕВ.25!I210+F210-E210</f>
        <v>0</v>
      </c>
    </row>
    <row r="211" spans="1:9" x14ac:dyDescent="0.25">
      <c r="A211" s="6"/>
      <c r="B211" s="127">
        <f t="shared" si="3"/>
        <v>205</v>
      </c>
      <c r="C211" s="35"/>
      <c r="D211" s="15"/>
      <c r="E211" s="20">
        <v>1350</v>
      </c>
      <c r="F211" s="91">
        <v>5400</v>
      </c>
      <c r="G211" s="87" t="s">
        <v>336</v>
      </c>
      <c r="H211" s="92">
        <v>45726</v>
      </c>
      <c r="I211" s="20">
        <f>ФЕВ.25!I211+F211-E211</f>
        <v>1350</v>
      </c>
    </row>
    <row r="212" spans="1:9" x14ac:dyDescent="0.25">
      <c r="A212" s="6"/>
      <c r="B212" s="127">
        <f t="shared" si="3"/>
        <v>206</v>
      </c>
      <c r="C212" s="35"/>
      <c r="D212" s="15"/>
      <c r="E212" s="20">
        <v>1350</v>
      </c>
      <c r="F212" s="91">
        <v>5400</v>
      </c>
      <c r="G212" s="87" t="s">
        <v>337</v>
      </c>
      <c r="H212" s="92">
        <v>45726</v>
      </c>
      <c r="I212" s="20">
        <f>ФЕВ.25!I212+F212-E212</f>
        <v>1350</v>
      </c>
    </row>
    <row r="213" spans="1:9" x14ac:dyDescent="0.25">
      <c r="A213" s="6"/>
      <c r="B213" s="127">
        <f t="shared" si="3"/>
        <v>207</v>
      </c>
      <c r="C213" s="35"/>
      <c r="D213" s="15"/>
      <c r="E213" s="20">
        <v>1350</v>
      </c>
      <c r="F213" s="91"/>
      <c r="G213" s="87"/>
      <c r="H213" s="92"/>
      <c r="I213" s="20">
        <f>ФЕВ.25!I213+F213-E213</f>
        <v>-4050</v>
      </c>
    </row>
    <row r="214" spans="1:9" x14ac:dyDescent="0.25">
      <c r="A214" s="6"/>
      <c r="B214" s="127">
        <f t="shared" si="3"/>
        <v>208</v>
      </c>
      <c r="C214" s="35"/>
      <c r="D214" s="15"/>
      <c r="E214" s="20">
        <v>1350</v>
      </c>
      <c r="F214" s="91">
        <v>8100</v>
      </c>
      <c r="G214" s="87" t="s">
        <v>338</v>
      </c>
      <c r="H214" s="92">
        <v>45719</v>
      </c>
      <c r="I214" s="20">
        <f>ФЕВ.25!I214+F214-E214</f>
        <v>4050</v>
      </c>
    </row>
    <row r="215" spans="1:9" x14ac:dyDescent="0.25">
      <c r="A215" s="6"/>
      <c r="B215" s="127">
        <f t="shared" si="3"/>
        <v>209</v>
      </c>
      <c r="C215" s="35"/>
      <c r="D215" s="15"/>
      <c r="E215" s="20">
        <v>1350</v>
      </c>
      <c r="F215" s="91"/>
      <c r="G215" s="87"/>
      <c r="H215" s="92"/>
      <c r="I215" s="20">
        <f>ФЕВ.25!I215+F215-E215</f>
        <v>0</v>
      </c>
    </row>
    <row r="216" spans="1:9" x14ac:dyDescent="0.25">
      <c r="A216" s="6"/>
      <c r="B216" s="127">
        <f t="shared" si="3"/>
        <v>210</v>
      </c>
      <c r="C216" s="35"/>
      <c r="D216" s="15"/>
      <c r="E216" s="20">
        <v>1350</v>
      </c>
      <c r="F216" s="91"/>
      <c r="G216" s="87"/>
      <c r="H216" s="92"/>
      <c r="I216" s="20">
        <f>ФЕВ.25!I216+F216-E216</f>
        <v>-4050</v>
      </c>
    </row>
    <row r="217" spans="1:9" x14ac:dyDescent="0.25">
      <c r="A217" s="6"/>
      <c r="B217" s="127">
        <f t="shared" si="3"/>
        <v>211</v>
      </c>
      <c r="C217" s="35"/>
      <c r="D217" s="15"/>
      <c r="E217" s="20">
        <v>1350</v>
      </c>
      <c r="F217" s="91"/>
      <c r="G217" s="87"/>
      <c r="H217" s="92"/>
      <c r="I217" s="20">
        <f>ФЕВ.25!I217+F217-E217</f>
        <v>-4050</v>
      </c>
    </row>
    <row r="218" spans="1:9" x14ac:dyDescent="0.25">
      <c r="A218" s="6"/>
      <c r="B218" s="127">
        <f t="shared" si="3"/>
        <v>212</v>
      </c>
      <c r="C218" s="35"/>
      <c r="D218" s="15"/>
      <c r="E218" s="20">
        <v>1350</v>
      </c>
      <c r="F218" s="91">
        <v>1350</v>
      </c>
      <c r="G218" s="87" t="s">
        <v>339</v>
      </c>
      <c r="H218" s="92">
        <v>45726</v>
      </c>
      <c r="I218" s="20">
        <f>ФЕВ.25!I218+F218-E218</f>
        <v>0</v>
      </c>
    </row>
    <row r="219" spans="1:9" x14ac:dyDescent="0.25">
      <c r="A219" s="6"/>
      <c r="B219" s="127">
        <f t="shared" si="3"/>
        <v>213</v>
      </c>
      <c r="C219" s="35"/>
      <c r="D219" s="15"/>
      <c r="E219" s="20">
        <v>1350</v>
      </c>
      <c r="F219" s="91">
        <v>10800</v>
      </c>
      <c r="G219" s="87" t="s">
        <v>340</v>
      </c>
      <c r="H219" s="92">
        <v>45734</v>
      </c>
      <c r="I219" s="20">
        <f>ФЕВ.25!I219+F219-E219</f>
        <v>6750</v>
      </c>
    </row>
    <row r="220" spans="1:9" x14ac:dyDescent="0.25">
      <c r="A220" s="6"/>
      <c r="B220" s="127">
        <f t="shared" si="3"/>
        <v>214</v>
      </c>
      <c r="C220" s="35"/>
      <c r="D220" s="127"/>
      <c r="E220" s="20">
        <v>1350</v>
      </c>
      <c r="F220" s="91">
        <v>1350</v>
      </c>
      <c r="G220" s="87" t="s">
        <v>341</v>
      </c>
      <c r="H220" s="92">
        <v>45743</v>
      </c>
      <c r="I220" s="20">
        <f>ФЕВ.25!I220+F220-E220</f>
        <v>4050</v>
      </c>
    </row>
    <row r="221" spans="1:9" x14ac:dyDescent="0.25">
      <c r="A221" s="6"/>
      <c r="B221" s="127">
        <f t="shared" si="3"/>
        <v>215</v>
      </c>
      <c r="C221" s="35"/>
      <c r="D221" s="15"/>
      <c r="E221" s="20">
        <v>1350</v>
      </c>
      <c r="F221" s="91"/>
      <c r="G221" s="87"/>
      <c r="H221" s="92"/>
      <c r="I221" s="20">
        <f>ФЕВ.25!I221+F221-E221</f>
        <v>-4050</v>
      </c>
    </row>
    <row r="222" spans="1:9" x14ac:dyDescent="0.25">
      <c r="A222" s="6"/>
      <c r="B222" s="127">
        <f t="shared" si="3"/>
        <v>216</v>
      </c>
      <c r="C222" s="35"/>
      <c r="D222" s="15"/>
      <c r="E222" s="20">
        <v>1350</v>
      </c>
      <c r="F222" s="91"/>
      <c r="G222" s="87"/>
      <c r="H222" s="92"/>
      <c r="I222" s="20">
        <f>ФЕВ.25!I222+F222-E222</f>
        <v>-4050</v>
      </c>
    </row>
    <row r="223" spans="1:9" x14ac:dyDescent="0.25">
      <c r="A223" s="6"/>
      <c r="B223" s="127">
        <f t="shared" si="3"/>
        <v>217</v>
      </c>
      <c r="C223" s="35"/>
      <c r="D223" s="15"/>
      <c r="E223" s="20">
        <v>1350</v>
      </c>
      <c r="F223" s="91">
        <v>2700</v>
      </c>
      <c r="G223" s="87" t="s">
        <v>342</v>
      </c>
      <c r="H223" s="92">
        <v>45733</v>
      </c>
      <c r="I223" s="20">
        <f>ФЕВ.25!I223+F223-E223</f>
        <v>0</v>
      </c>
    </row>
    <row r="224" spans="1:9" ht="15.75" customHeight="1" x14ac:dyDescent="0.25">
      <c r="A224" s="6"/>
      <c r="B224" s="127">
        <f t="shared" si="3"/>
        <v>218</v>
      </c>
      <c r="C224" s="104"/>
      <c r="D224" s="15"/>
      <c r="E224" s="20">
        <v>0</v>
      </c>
      <c r="F224" s="91"/>
      <c r="G224" s="87"/>
      <c r="H224" s="92"/>
      <c r="I224" s="20">
        <f>ФЕВ.25!I224+F224-E224</f>
        <v>0</v>
      </c>
    </row>
    <row r="225" spans="1:9" x14ac:dyDescent="0.25">
      <c r="A225" s="6"/>
      <c r="B225" s="127">
        <f t="shared" si="3"/>
        <v>219</v>
      </c>
      <c r="C225" s="35"/>
      <c r="D225" s="15"/>
      <c r="E225" s="20">
        <v>1350</v>
      </c>
      <c r="F225" s="91">
        <v>1350</v>
      </c>
      <c r="G225" s="87" t="s">
        <v>343</v>
      </c>
      <c r="H225" s="92">
        <v>45732</v>
      </c>
      <c r="I225" s="20">
        <f>ФЕВ.25!I225+F225-E225</f>
        <v>0</v>
      </c>
    </row>
    <row r="226" spans="1:9" x14ac:dyDescent="0.25">
      <c r="A226" s="6"/>
      <c r="B226" s="127">
        <f t="shared" si="3"/>
        <v>220</v>
      </c>
      <c r="C226" s="35"/>
      <c r="D226" s="15"/>
      <c r="E226" s="20">
        <v>1350</v>
      </c>
      <c r="F226" s="91"/>
      <c r="G226" s="87"/>
      <c r="H226" s="92"/>
      <c r="I226" s="20">
        <f>ФЕВ.25!I226+F226-E226</f>
        <v>950</v>
      </c>
    </row>
    <row r="227" spans="1:9" x14ac:dyDescent="0.25">
      <c r="A227" s="6"/>
      <c r="B227" s="127">
        <f t="shared" si="3"/>
        <v>221</v>
      </c>
      <c r="C227" s="35"/>
      <c r="D227" s="15"/>
      <c r="E227" s="20">
        <v>1350</v>
      </c>
      <c r="F227" s="91"/>
      <c r="G227" s="87"/>
      <c r="H227" s="92"/>
      <c r="I227" s="20">
        <f>ФЕВ.25!I227+F227-E227</f>
        <v>950</v>
      </c>
    </row>
    <row r="228" spans="1:9" x14ac:dyDescent="0.25">
      <c r="A228" s="6"/>
      <c r="B228" s="127">
        <f t="shared" si="3"/>
        <v>222</v>
      </c>
      <c r="C228" s="35"/>
      <c r="D228" s="15"/>
      <c r="E228" s="20">
        <v>1350</v>
      </c>
      <c r="F228" s="91"/>
      <c r="G228" s="87"/>
      <c r="H228" s="92"/>
      <c r="I228" s="20">
        <f>ФЕВ.25!I228+F228-E228</f>
        <v>-4050</v>
      </c>
    </row>
    <row r="229" spans="1:9" x14ac:dyDescent="0.25">
      <c r="A229" s="6"/>
      <c r="B229" s="127">
        <f t="shared" si="3"/>
        <v>223</v>
      </c>
      <c r="C229" s="35"/>
      <c r="D229" s="15"/>
      <c r="E229" s="20">
        <v>1350</v>
      </c>
      <c r="F229" s="91"/>
      <c r="G229" s="87"/>
      <c r="H229" s="92"/>
      <c r="I229" s="20">
        <f>ФЕВ.25!I229+F229-E229</f>
        <v>950</v>
      </c>
    </row>
    <row r="230" spans="1:9" x14ac:dyDescent="0.25">
      <c r="A230" s="6"/>
      <c r="B230" s="127">
        <f t="shared" si="3"/>
        <v>224</v>
      </c>
      <c r="C230" s="35"/>
      <c r="D230" s="15"/>
      <c r="E230" s="20">
        <v>1350</v>
      </c>
      <c r="F230" s="91"/>
      <c r="G230" s="87"/>
      <c r="H230" s="92"/>
      <c r="I230" s="20">
        <f>ФЕВ.25!I230+F230-E230</f>
        <v>-4050</v>
      </c>
    </row>
    <row r="231" spans="1:9" x14ac:dyDescent="0.25">
      <c r="A231" s="6"/>
      <c r="B231" s="127">
        <f t="shared" si="3"/>
        <v>225</v>
      </c>
      <c r="C231" s="35"/>
      <c r="D231" s="15"/>
      <c r="E231" s="20">
        <v>1350</v>
      </c>
      <c r="F231" s="91">
        <v>2700</v>
      </c>
      <c r="G231" s="87" t="s">
        <v>344</v>
      </c>
      <c r="H231" s="92">
        <v>45733</v>
      </c>
      <c r="I231" s="20">
        <f>ФЕВ.25!I231+F231-E231</f>
        <v>1350</v>
      </c>
    </row>
    <row r="232" spans="1:9" x14ac:dyDescent="0.25">
      <c r="A232" s="6"/>
      <c r="B232" s="127">
        <f t="shared" si="3"/>
        <v>226</v>
      </c>
      <c r="C232" s="35"/>
      <c r="D232" s="15"/>
      <c r="E232" s="20"/>
      <c r="F232" s="91"/>
      <c r="G232" s="87"/>
      <c r="H232" s="92"/>
      <c r="I232" s="20">
        <f>ФЕВ.25!I232+F232-E232</f>
        <v>0</v>
      </c>
    </row>
    <row r="233" spans="1:9" x14ac:dyDescent="0.25">
      <c r="A233" s="6"/>
      <c r="B233" s="127">
        <f t="shared" si="3"/>
        <v>227</v>
      </c>
      <c r="C233" s="35"/>
      <c r="D233" s="15"/>
      <c r="E233" s="20">
        <v>1350</v>
      </c>
      <c r="F233" s="91">
        <v>2000</v>
      </c>
      <c r="G233" s="87" t="s">
        <v>345</v>
      </c>
      <c r="H233" s="92">
        <v>45742</v>
      </c>
      <c r="I233" s="20">
        <f>ФЕВ.25!I233+F233-E233</f>
        <v>2950</v>
      </c>
    </row>
    <row r="234" spans="1:9" x14ac:dyDescent="0.25">
      <c r="A234" s="6"/>
      <c r="B234" s="127">
        <f t="shared" si="3"/>
        <v>228</v>
      </c>
      <c r="C234" s="35"/>
      <c r="D234" s="15"/>
      <c r="E234" s="20">
        <v>1350</v>
      </c>
      <c r="F234" s="91">
        <v>1350</v>
      </c>
      <c r="G234" s="87" t="s">
        <v>341</v>
      </c>
      <c r="H234" s="92">
        <v>45743</v>
      </c>
      <c r="I234" s="20">
        <f>ФЕВ.25!I234+F234-E234</f>
        <v>4050</v>
      </c>
    </row>
    <row r="235" spans="1:9" x14ac:dyDescent="0.25">
      <c r="A235" s="6"/>
      <c r="B235" s="127">
        <f t="shared" si="3"/>
        <v>229</v>
      </c>
      <c r="C235" s="35"/>
      <c r="D235" s="15"/>
      <c r="E235" s="20">
        <v>1350</v>
      </c>
      <c r="F235" s="91"/>
      <c r="G235" s="87"/>
      <c r="H235" s="92"/>
      <c r="I235" s="20">
        <f>ФЕВ.25!I235+F235-E235</f>
        <v>2700</v>
      </c>
    </row>
    <row r="236" spans="1:9" x14ac:dyDescent="0.25">
      <c r="A236" s="6"/>
      <c r="B236" s="127">
        <f t="shared" si="3"/>
        <v>230</v>
      </c>
      <c r="C236" s="35"/>
      <c r="D236" s="15"/>
      <c r="E236" s="20">
        <v>1350</v>
      </c>
      <c r="F236" s="91">
        <v>2400</v>
      </c>
      <c r="G236" s="87" t="s">
        <v>346</v>
      </c>
      <c r="H236" s="92">
        <v>45723</v>
      </c>
      <c r="I236" s="20">
        <f>ФЕВ.25!I236+F236-E236</f>
        <v>1950</v>
      </c>
    </row>
    <row r="237" spans="1:9" x14ac:dyDescent="0.25">
      <c r="A237" s="6"/>
      <c r="B237" s="127">
        <f t="shared" si="3"/>
        <v>231</v>
      </c>
      <c r="C237" s="35"/>
      <c r="D237" s="15"/>
      <c r="E237" s="20">
        <v>1350</v>
      </c>
      <c r="F237" s="91"/>
      <c r="G237" s="87"/>
      <c r="H237" s="92"/>
      <c r="I237" s="20">
        <f>ФЕВ.25!I237+F237-E237</f>
        <v>-4050</v>
      </c>
    </row>
    <row r="238" spans="1:9" x14ac:dyDescent="0.25">
      <c r="A238" s="6"/>
      <c r="B238" s="127">
        <f t="shared" si="3"/>
        <v>232</v>
      </c>
      <c r="C238" s="35"/>
      <c r="D238" s="15"/>
      <c r="E238" s="20">
        <v>1350</v>
      </c>
      <c r="F238" s="91"/>
      <c r="G238" s="87"/>
      <c r="H238" s="92"/>
      <c r="I238" s="20">
        <f>ФЕВ.25!I238+F238-E238</f>
        <v>-4050</v>
      </c>
    </row>
    <row r="239" spans="1:9" x14ac:dyDescent="0.25">
      <c r="A239" s="6"/>
      <c r="B239" s="127">
        <f t="shared" si="3"/>
        <v>233</v>
      </c>
      <c r="C239" s="35"/>
      <c r="D239" s="15"/>
      <c r="E239" s="20">
        <v>1350</v>
      </c>
      <c r="F239" s="91"/>
      <c r="G239" s="87"/>
      <c r="H239" s="92"/>
      <c r="I239" s="20">
        <f>ФЕВ.25!I239+F239-E239</f>
        <v>-4050</v>
      </c>
    </row>
    <row r="240" spans="1:9" x14ac:dyDescent="0.25">
      <c r="A240" s="6"/>
      <c r="B240" s="127">
        <f t="shared" si="3"/>
        <v>234</v>
      </c>
      <c r="C240" s="35"/>
      <c r="D240" s="15"/>
      <c r="E240" s="20">
        <v>1350</v>
      </c>
      <c r="F240" s="91"/>
      <c r="G240" s="87"/>
      <c r="H240" s="92"/>
      <c r="I240" s="20">
        <f>ФЕВ.25!I240+F240-E240</f>
        <v>-4050</v>
      </c>
    </row>
    <row r="241" spans="1:9" x14ac:dyDescent="0.25">
      <c r="A241" s="6"/>
      <c r="B241" s="127">
        <f t="shared" si="3"/>
        <v>235</v>
      </c>
      <c r="C241" s="35"/>
      <c r="D241" s="15"/>
      <c r="E241" s="20">
        <v>1350</v>
      </c>
      <c r="F241" s="91"/>
      <c r="G241" s="87"/>
      <c r="H241" s="92"/>
      <c r="I241" s="20">
        <f>ФЕВ.25!I241+F241-E241</f>
        <v>-4050</v>
      </c>
    </row>
    <row r="242" spans="1:9" x14ac:dyDescent="0.25">
      <c r="A242" s="6"/>
      <c r="B242" s="127">
        <f t="shared" si="3"/>
        <v>236</v>
      </c>
      <c r="C242" s="35"/>
      <c r="D242" s="15"/>
      <c r="E242" s="20">
        <v>1350</v>
      </c>
      <c r="F242" s="91"/>
      <c r="G242" s="87"/>
      <c r="H242" s="92"/>
      <c r="I242" s="20">
        <f>ФЕВ.25!I242+F242-E242</f>
        <v>-4050</v>
      </c>
    </row>
    <row r="243" spans="1:9" x14ac:dyDescent="0.25">
      <c r="A243" s="6"/>
      <c r="B243" s="127">
        <f t="shared" si="3"/>
        <v>237</v>
      </c>
      <c r="C243" s="35"/>
      <c r="D243" s="15"/>
      <c r="E243" s="20">
        <v>1350</v>
      </c>
      <c r="F243" s="91"/>
      <c r="G243" s="87"/>
      <c r="H243" s="92"/>
      <c r="I243" s="20">
        <f>ФЕВ.25!I243+F243-E243</f>
        <v>-4050</v>
      </c>
    </row>
    <row r="244" spans="1:9" x14ac:dyDescent="0.25">
      <c r="A244" s="6"/>
      <c r="B244" s="127">
        <f t="shared" si="3"/>
        <v>238</v>
      </c>
      <c r="C244" s="35"/>
      <c r="D244" s="15"/>
      <c r="E244" s="20">
        <v>1350</v>
      </c>
      <c r="F244" s="91">
        <v>5400</v>
      </c>
      <c r="G244" s="87" t="s">
        <v>347</v>
      </c>
      <c r="H244" s="92">
        <v>45726</v>
      </c>
      <c r="I244" s="20">
        <f>ФЕВ.25!I244+F244-E244</f>
        <v>6750</v>
      </c>
    </row>
    <row r="245" spans="1:9" x14ac:dyDescent="0.25">
      <c r="A245" s="6"/>
      <c r="B245" s="127">
        <f t="shared" si="3"/>
        <v>239</v>
      </c>
      <c r="C245" s="35"/>
      <c r="D245" s="15"/>
      <c r="E245" s="20">
        <v>1350</v>
      </c>
      <c r="F245" s="91"/>
      <c r="G245" s="87"/>
      <c r="H245" s="92"/>
      <c r="I245" s="20">
        <f>ФЕВ.25!I245+F245-E245</f>
        <v>-4050</v>
      </c>
    </row>
    <row r="246" spans="1:9" x14ac:dyDescent="0.25">
      <c r="A246" s="6"/>
      <c r="B246" s="127">
        <f t="shared" si="3"/>
        <v>240</v>
      </c>
      <c r="C246" s="35"/>
      <c r="D246" s="15"/>
      <c r="E246" s="20">
        <v>1350</v>
      </c>
      <c r="F246" s="91"/>
      <c r="G246" s="87"/>
      <c r="H246" s="92"/>
      <c r="I246" s="20">
        <f>ФЕВ.25!I246+F246-E246</f>
        <v>-4050</v>
      </c>
    </row>
    <row r="247" spans="1:9" x14ac:dyDescent="0.25">
      <c r="A247" s="6"/>
      <c r="B247" s="127">
        <v>241</v>
      </c>
      <c r="C247" s="35"/>
      <c r="D247" s="15"/>
      <c r="E247" s="20">
        <v>1350</v>
      </c>
      <c r="F247" s="91">
        <v>34000</v>
      </c>
      <c r="G247" s="87" t="s">
        <v>348</v>
      </c>
      <c r="H247" s="92">
        <v>45720</v>
      </c>
      <c r="I247" s="20">
        <f>ФЕВ.25!I247+F247-E247</f>
        <v>29950</v>
      </c>
    </row>
    <row r="248" spans="1:9" x14ac:dyDescent="0.25">
      <c r="A248" s="7"/>
      <c r="B248" s="127" t="s">
        <v>49</v>
      </c>
      <c r="C248" s="35"/>
      <c r="D248" s="15"/>
      <c r="E248" s="20">
        <v>2700</v>
      </c>
      <c r="F248" s="91">
        <v>38000</v>
      </c>
      <c r="G248" s="87" t="s">
        <v>349</v>
      </c>
      <c r="H248" s="92" t="s">
        <v>350</v>
      </c>
      <c r="I248" s="20">
        <f>ФЕВ.25!I248+F248-E248</f>
        <v>29900</v>
      </c>
    </row>
    <row r="249" spans="1:9" x14ac:dyDescent="0.25">
      <c r="A249" s="7"/>
      <c r="B249" s="127" t="s">
        <v>50</v>
      </c>
      <c r="C249" s="35"/>
      <c r="D249" s="15"/>
      <c r="E249" s="20">
        <v>2700</v>
      </c>
      <c r="F249" s="91">
        <v>2700</v>
      </c>
      <c r="G249" s="87" t="s">
        <v>351</v>
      </c>
      <c r="H249" s="92">
        <v>45725</v>
      </c>
      <c r="I249" s="20">
        <f>ФЕВ.25!I249+F249-E249</f>
        <v>0</v>
      </c>
    </row>
    <row r="250" spans="1:9" x14ac:dyDescent="0.25">
      <c r="A250" s="7"/>
      <c r="B250" s="127">
        <f>243+1</f>
        <v>244</v>
      </c>
      <c r="C250" s="35"/>
      <c r="D250" s="15"/>
      <c r="E250" s="20"/>
      <c r="F250" s="91"/>
      <c r="G250" s="87"/>
      <c r="H250" s="92"/>
      <c r="I250" s="20">
        <f>ФЕВ.25!I250+F250-E250</f>
        <v>0</v>
      </c>
    </row>
    <row r="251" spans="1:9" x14ac:dyDescent="0.25">
      <c r="A251" s="7"/>
      <c r="B251" s="127">
        <f t="shared" ref="B251:B271" si="4">B250+1</f>
        <v>245</v>
      </c>
      <c r="C251" s="35"/>
      <c r="D251" s="15"/>
      <c r="E251" s="20">
        <v>1350</v>
      </c>
      <c r="F251" s="91">
        <v>2700</v>
      </c>
      <c r="G251" s="87" t="s">
        <v>352</v>
      </c>
      <c r="H251" s="92">
        <v>45733</v>
      </c>
      <c r="I251" s="20">
        <f>ФЕВ.25!I251+F251-E251</f>
        <v>-1350</v>
      </c>
    </row>
    <row r="252" spans="1:9" x14ac:dyDescent="0.25">
      <c r="A252" s="7"/>
      <c r="B252" s="127">
        <f t="shared" si="4"/>
        <v>246</v>
      </c>
      <c r="C252" s="35"/>
      <c r="D252" s="15"/>
      <c r="E252" s="20">
        <v>1350</v>
      </c>
      <c r="F252" s="91">
        <v>1350</v>
      </c>
      <c r="G252" s="87" t="s">
        <v>353</v>
      </c>
      <c r="H252" s="92">
        <v>45721</v>
      </c>
      <c r="I252" s="20">
        <f>ФЕВ.25!I252+F252-E252</f>
        <v>0</v>
      </c>
    </row>
    <row r="253" spans="1:9" x14ac:dyDescent="0.25">
      <c r="A253" s="7"/>
      <c r="B253" s="127">
        <f t="shared" si="4"/>
        <v>247</v>
      </c>
      <c r="C253" s="35"/>
      <c r="D253" s="15"/>
      <c r="E253" s="20">
        <v>1350</v>
      </c>
      <c r="F253" s="91">
        <v>7100</v>
      </c>
      <c r="G253" s="87" t="s">
        <v>354</v>
      </c>
      <c r="H253" s="92">
        <v>45733</v>
      </c>
      <c r="I253" s="20">
        <f>ФЕВ.25!I253+F253-E253</f>
        <v>7250</v>
      </c>
    </row>
    <row r="254" spans="1:9" x14ac:dyDescent="0.25">
      <c r="A254" s="7"/>
      <c r="B254" s="127">
        <f t="shared" si="4"/>
        <v>248</v>
      </c>
      <c r="C254" s="35"/>
      <c r="D254" s="15"/>
      <c r="E254" s="20">
        <v>0</v>
      </c>
      <c r="F254" s="91"/>
      <c r="G254" s="87"/>
      <c r="H254" s="92"/>
      <c r="I254" s="20">
        <f>ФЕВ.25!I254+F254-E254</f>
        <v>0</v>
      </c>
    </row>
    <row r="255" spans="1:9" x14ac:dyDescent="0.25">
      <c r="A255" s="7"/>
      <c r="B255" s="127">
        <f t="shared" si="4"/>
        <v>249</v>
      </c>
      <c r="C255" s="35"/>
      <c r="D255" s="15"/>
      <c r="E255" s="20">
        <v>1350</v>
      </c>
      <c r="F255" s="91"/>
      <c r="G255" s="87"/>
      <c r="H255" s="92"/>
      <c r="I255" s="20">
        <f>ФЕВ.25!I255+F255-E255</f>
        <v>-1350</v>
      </c>
    </row>
    <row r="256" spans="1:9" x14ac:dyDescent="0.25">
      <c r="A256" s="7"/>
      <c r="B256" s="127">
        <f t="shared" si="4"/>
        <v>250</v>
      </c>
      <c r="C256" s="35"/>
      <c r="D256" s="15"/>
      <c r="E256" s="20">
        <v>1350</v>
      </c>
      <c r="F256" s="91"/>
      <c r="G256" s="87"/>
      <c r="H256" s="92"/>
      <c r="I256" s="20">
        <f>ФЕВ.25!I256+F256-E256</f>
        <v>-4050</v>
      </c>
    </row>
    <row r="257" spans="1:10" x14ac:dyDescent="0.25">
      <c r="A257" s="7"/>
      <c r="B257" s="127">
        <f t="shared" si="4"/>
        <v>251</v>
      </c>
      <c r="C257" s="35"/>
      <c r="D257" s="15"/>
      <c r="E257" s="20">
        <v>1350</v>
      </c>
      <c r="F257" s="91"/>
      <c r="G257" s="87"/>
      <c r="H257" s="92"/>
      <c r="I257" s="20">
        <f>ФЕВ.25!I257+F257-E257</f>
        <v>-4050</v>
      </c>
    </row>
    <row r="258" spans="1:10" x14ac:dyDescent="0.25">
      <c r="A258" s="7"/>
      <c r="B258" s="127">
        <f t="shared" si="4"/>
        <v>252</v>
      </c>
      <c r="C258" s="35"/>
      <c r="D258" s="15"/>
      <c r="E258" s="20">
        <v>1350</v>
      </c>
      <c r="F258" s="91"/>
      <c r="G258" s="87"/>
      <c r="H258" s="92"/>
      <c r="I258" s="20">
        <f>ФЕВ.25!I258+F258-E258</f>
        <v>-4050</v>
      </c>
    </row>
    <row r="259" spans="1:10" x14ac:dyDescent="0.25">
      <c r="A259" s="7"/>
      <c r="B259" s="127">
        <f t="shared" si="4"/>
        <v>253</v>
      </c>
      <c r="C259" s="104"/>
      <c r="D259" s="15"/>
      <c r="E259" s="20">
        <v>1350</v>
      </c>
      <c r="F259" s="91">
        <v>1350</v>
      </c>
      <c r="G259" s="87" t="s">
        <v>355</v>
      </c>
      <c r="H259" s="92">
        <v>45721</v>
      </c>
      <c r="I259" s="20">
        <f>ФЕВ.25!I259+F259-E259</f>
        <v>0</v>
      </c>
    </row>
    <row r="260" spans="1:10" x14ac:dyDescent="0.25">
      <c r="A260" s="7"/>
      <c r="B260" s="127">
        <f t="shared" si="4"/>
        <v>254</v>
      </c>
      <c r="C260" s="35"/>
      <c r="D260" s="15"/>
      <c r="E260" s="20">
        <v>1350</v>
      </c>
      <c r="F260" s="91">
        <v>15000</v>
      </c>
      <c r="G260" s="87" t="s">
        <v>356</v>
      </c>
      <c r="H260" s="92">
        <v>45728</v>
      </c>
      <c r="I260" s="20">
        <f>ФЕВ.25!I260+F260-E260</f>
        <v>10950</v>
      </c>
    </row>
    <row r="261" spans="1:10" x14ac:dyDescent="0.25">
      <c r="A261" s="7"/>
      <c r="B261" s="127">
        <v>256</v>
      </c>
      <c r="C261" s="35"/>
      <c r="D261" s="15"/>
      <c r="E261" s="20">
        <v>1350</v>
      </c>
      <c r="F261" s="91"/>
      <c r="G261" s="87"/>
      <c r="H261" s="92"/>
      <c r="I261" s="20">
        <f>ФЕВ.25!I261+F261-E261</f>
        <v>-4050</v>
      </c>
    </row>
    <row r="262" spans="1:10" x14ac:dyDescent="0.25">
      <c r="A262" s="7"/>
      <c r="B262" s="127">
        <v>258</v>
      </c>
      <c r="C262" s="35"/>
      <c r="D262" s="15"/>
      <c r="E262" s="20">
        <v>1350</v>
      </c>
      <c r="F262" s="91"/>
      <c r="G262" s="87"/>
      <c r="H262" s="92"/>
      <c r="I262" s="20">
        <f>ФЕВ.25!I262+F262-E262</f>
        <v>-2700</v>
      </c>
    </row>
    <row r="263" spans="1:10" x14ac:dyDescent="0.25">
      <c r="A263" s="7"/>
      <c r="B263" s="127">
        <f t="shared" si="4"/>
        <v>259</v>
      </c>
      <c r="C263" s="35"/>
      <c r="D263" s="15"/>
      <c r="E263" s="20">
        <v>0</v>
      </c>
      <c r="F263" s="91"/>
      <c r="G263" s="87"/>
      <c r="H263" s="92"/>
      <c r="I263" s="20">
        <f>ФЕВ.25!I263+F263-E263</f>
        <v>0</v>
      </c>
    </row>
    <row r="264" spans="1:10" x14ac:dyDescent="0.25">
      <c r="A264" s="7"/>
      <c r="B264" s="127">
        <f t="shared" si="4"/>
        <v>260</v>
      </c>
      <c r="C264" s="35"/>
      <c r="D264" s="15"/>
      <c r="E264" s="20">
        <v>1350</v>
      </c>
      <c r="F264" s="91">
        <v>4050</v>
      </c>
      <c r="G264" s="87" t="s">
        <v>357</v>
      </c>
      <c r="H264" s="92">
        <v>45720</v>
      </c>
      <c r="I264" s="20">
        <f>ФЕВ.25!I264+F264-E264</f>
        <v>0</v>
      </c>
    </row>
    <row r="265" spans="1:10" x14ac:dyDescent="0.25">
      <c r="A265" s="7"/>
      <c r="B265" s="127">
        <f t="shared" si="4"/>
        <v>261</v>
      </c>
      <c r="C265" s="35"/>
      <c r="D265" s="15"/>
      <c r="E265" s="20">
        <v>1350</v>
      </c>
      <c r="F265" s="91"/>
      <c r="G265" s="87"/>
      <c r="H265" s="92"/>
      <c r="I265" s="20">
        <f>ФЕВ.25!I265+F265-E265</f>
        <v>-1350</v>
      </c>
      <c r="J265" s="119" t="s">
        <v>358</v>
      </c>
    </row>
    <row r="266" spans="1:10" x14ac:dyDescent="0.25">
      <c r="A266" s="7"/>
      <c r="B266" s="127">
        <f t="shared" si="4"/>
        <v>262</v>
      </c>
      <c r="C266" s="35"/>
      <c r="D266" s="15"/>
      <c r="E266" s="20">
        <v>1350</v>
      </c>
      <c r="F266" s="91"/>
      <c r="G266" s="87"/>
      <c r="H266" s="92"/>
      <c r="I266" s="20">
        <f>ФЕВ.25!I266+F266-E266</f>
        <v>-1350</v>
      </c>
    </row>
    <row r="267" spans="1:10" x14ac:dyDescent="0.25">
      <c r="A267" s="7"/>
      <c r="B267" s="127">
        <f t="shared" si="4"/>
        <v>263</v>
      </c>
      <c r="C267" s="35"/>
      <c r="D267" s="15"/>
      <c r="E267" s="20">
        <v>1350</v>
      </c>
      <c r="F267" s="91"/>
      <c r="G267" s="87"/>
      <c r="H267" s="92"/>
      <c r="I267" s="20">
        <f>ФЕВ.25!I267+F267-E267</f>
        <v>-4050</v>
      </c>
    </row>
    <row r="268" spans="1:10" x14ac:dyDescent="0.25">
      <c r="A268" s="7"/>
      <c r="B268" s="127">
        <f t="shared" si="4"/>
        <v>264</v>
      </c>
      <c r="C268" s="35"/>
      <c r="D268" s="15"/>
      <c r="E268" s="20">
        <v>1350</v>
      </c>
      <c r="F268" s="91"/>
      <c r="G268" s="87"/>
      <c r="H268" s="92"/>
      <c r="I268" s="20">
        <f>ФЕВ.25!I268+F268-E268</f>
        <v>-1350</v>
      </c>
    </row>
    <row r="269" spans="1:10" x14ac:dyDescent="0.25">
      <c r="A269" s="7"/>
      <c r="B269" s="127">
        <f t="shared" si="4"/>
        <v>265</v>
      </c>
      <c r="C269" s="35"/>
      <c r="D269" s="15"/>
      <c r="E269" s="20">
        <v>1350</v>
      </c>
      <c r="F269" s="91"/>
      <c r="G269" s="87"/>
      <c r="H269" s="92"/>
      <c r="I269" s="20">
        <f>ФЕВ.25!I269+F269-E269</f>
        <v>-1350</v>
      </c>
    </row>
    <row r="270" spans="1:10" x14ac:dyDescent="0.25">
      <c r="A270" s="7"/>
      <c r="B270" s="127">
        <f t="shared" si="4"/>
        <v>266</v>
      </c>
      <c r="C270" s="35"/>
      <c r="D270" s="15"/>
      <c r="E270" s="20">
        <v>1350</v>
      </c>
      <c r="F270" s="91">
        <v>1350</v>
      </c>
      <c r="G270" s="87" t="s">
        <v>359</v>
      </c>
      <c r="H270" s="92">
        <v>45726</v>
      </c>
      <c r="I270" s="20">
        <f>ФЕВ.25!I270+F270-E270</f>
        <v>-1350</v>
      </c>
    </row>
    <row r="271" spans="1:10" x14ac:dyDescent="0.25">
      <c r="A271" s="7"/>
      <c r="B271" s="127">
        <f t="shared" si="4"/>
        <v>267</v>
      </c>
      <c r="C271" s="35"/>
      <c r="D271" s="15"/>
      <c r="E271" s="20">
        <v>1350</v>
      </c>
      <c r="F271" s="91"/>
      <c r="G271" s="87"/>
      <c r="H271" s="92"/>
      <c r="I271" s="20">
        <f>ФЕВ.25!I271+F271-E271</f>
        <v>-4050</v>
      </c>
    </row>
    <row r="272" spans="1:10" x14ac:dyDescent="0.25">
      <c r="A272" s="6"/>
      <c r="B272" s="127">
        <v>268</v>
      </c>
      <c r="C272" s="35"/>
      <c r="D272" s="15"/>
      <c r="E272" s="20">
        <v>1350</v>
      </c>
      <c r="F272" s="91">
        <v>1250</v>
      </c>
      <c r="G272" s="87" t="s">
        <v>360</v>
      </c>
      <c r="H272" s="92">
        <v>45720</v>
      </c>
      <c r="I272" s="20">
        <f>ФЕВ.25!I272+F272-E272</f>
        <v>-800</v>
      </c>
    </row>
    <row r="273" spans="1:9" x14ac:dyDescent="0.25">
      <c r="A273" s="6"/>
      <c r="B273" s="127">
        <v>269</v>
      </c>
      <c r="C273" s="107"/>
      <c r="D273" s="15"/>
      <c r="E273" s="20">
        <v>1350</v>
      </c>
      <c r="F273" s="91"/>
      <c r="G273" s="87"/>
      <c r="H273" s="92"/>
      <c r="I273" s="20">
        <f>ФЕВ.25!I273+F273-E273</f>
        <v>-4050</v>
      </c>
    </row>
    <row r="274" spans="1:9" x14ac:dyDescent="0.25">
      <c r="A274" s="6"/>
      <c r="B274" s="127" t="s">
        <v>51</v>
      </c>
      <c r="C274" s="35"/>
      <c r="D274" s="15"/>
      <c r="E274" s="20">
        <v>2700</v>
      </c>
      <c r="F274" s="91"/>
      <c r="G274" s="87"/>
      <c r="H274" s="92"/>
      <c r="I274" s="20">
        <f>ФЕВ.25!I274+F274-E274</f>
        <v>-1900</v>
      </c>
    </row>
    <row r="275" spans="1:9" x14ac:dyDescent="0.25">
      <c r="A275" s="6"/>
      <c r="B275" s="127">
        <v>272</v>
      </c>
      <c r="C275" s="35"/>
      <c r="D275" s="15"/>
      <c r="E275" s="20">
        <v>1350</v>
      </c>
      <c r="F275" s="91"/>
      <c r="G275" s="87"/>
      <c r="H275" s="92"/>
      <c r="I275" s="20">
        <f>ФЕВ.25!I275+F275-E275</f>
        <v>-4050</v>
      </c>
    </row>
    <row r="276" spans="1:9" x14ac:dyDescent="0.25">
      <c r="A276" s="6"/>
      <c r="B276" s="127">
        <f>B275+1</f>
        <v>273</v>
      </c>
      <c r="C276" s="35"/>
      <c r="D276" s="15"/>
      <c r="E276" s="20">
        <v>1350</v>
      </c>
      <c r="F276" s="91"/>
      <c r="G276" s="87"/>
      <c r="H276" s="92"/>
      <c r="I276" s="20">
        <f>ФЕВ.25!I276+F276-E276</f>
        <v>-4050</v>
      </c>
    </row>
    <row r="277" spans="1:9" x14ac:dyDescent="0.25">
      <c r="A277" s="6"/>
      <c r="B277" s="127">
        <f>B276+1</f>
        <v>274</v>
      </c>
      <c r="C277" s="35"/>
      <c r="D277" s="15"/>
      <c r="E277" s="20">
        <v>1350</v>
      </c>
      <c r="F277" s="91"/>
      <c r="G277" s="87"/>
      <c r="H277" s="92"/>
      <c r="I277" s="20">
        <f>ФЕВ.25!I277+F277-E277</f>
        <v>-2700</v>
      </c>
    </row>
    <row r="278" spans="1:9" x14ac:dyDescent="0.25">
      <c r="A278" s="6"/>
      <c r="B278" s="127">
        <f>B277+1</f>
        <v>275</v>
      </c>
      <c r="C278" s="35"/>
      <c r="D278" s="15"/>
      <c r="E278" s="20">
        <v>1350</v>
      </c>
      <c r="F278" s="91">
        <v>1350</v>
      </c>
      <c r="G278" s="87" t="s">
        <v>361</v>
      </c>
      <c r="H278" s="92">
        <v>45725</v>
      </c>
      <c r="I278" s="20">
        <f>ФЕВ.25!I278+F278-E278</f>
        <v>0</v>
      </c>
    </row>
    <row r="279" spans="1:9" x14ac:dyDescent="0.25">
      <c r="A279" s="6"/>
      <c r="B279" s="127">
        <f>B278+1</f>
        <v>276</v>
      </c>
      <c r="C279" s="35"/>
      <c r="D279" s="15"/>
      <c r="E279" s="20">
        <v>1350</v>
      </c>
      <c r="F279" s="91"/>
      <c r="G279" s="87"/>
      <c r="H279" s="92"/>
      <c r="I279" s="20">
        <f>ФЕВ.25!I279+F279-E279</f>
        <v>-4050</v>
      </c>
    </row>
    <row r="280" spans="1:9" x14ac:dyDescent="0.25">
      <c r="A280" s="6"/>
      <c r="B280" s="127">
        <v>277</v>
      </c>
      <c r="C280" s="35"/>
      <c r="D280" s="15"/>
      <c r="E280" s="20">
        <v>1350</v>
      </c>
      <c r="F280" s="91"/>
      <c r="G280" s="87"/>
      <c r="H280" s="92"/>
      <c r="I280" s="20">
        <f>ФЕВ.25!I280+F280-E280</f>
        <v>-4050</v>
      </c>
    </row>
    <row r="281" spans="1:9" x14ac:dyDescent="0.25">
      <c r="A281" s="6"/>
      <c r="B281" s="127">
        <v>278</v>
      </c>
      <c r="C281" s="35"/>
      <c r="D281" s="15"/>
      <c r="E281" s="20">
        <v>1350</v>
      </c>
      <c r="F281" s="91">
        <v>7000</v>
      </c>
      <c r="G281" s="87" t="s">
        <v>362</v>
      </c>
      <c r="H281" s="92">
        <v>45721</v>
      </c>
      <c r="I281" s="20">
        <f>ФЕВ.25!I281+F281-E281</f>
        <v>2950</v>
      </c>
    </row>
    <row r="282" spans="1:9" x14ac:dyDescent="0.25">
      <c r="A282" s="6"/>
      <c r="B282" s="127" t="s">
        <v>52</v>
      </c>
      <c r="C282" s="35"/>
      <c r="D282" s="15"/>
      <c r="E282" s="20">
        <v>1350</v>
      </c>
      <c r="F282" s="91"/>
      <c r="G282" s="87"/>
      <c r="H282" s="92"/>
      <c r="I282" s="20">
        <f>ФЕВ.25!I282+F282-E282</f>
        <v>-4050</v>
      </c>
    </row>
    <row r="283" spans="1:9" x14ac:dyDescent="0.25">
      <c r="A283" s="6"/>
      <c r="B283" s="127" t="s">
        <v>53</v>
      </c>
      <c r="C283" s="35"/>
      <c r="D283" s="15"/>
      <c r="E283" s="20">
        <v>1350</v>
      </c>
      <c r="F283" s="91"/>
      <c r="G283" s="87"/>
      <c r="H283" s="92"/>
      <c r="I283" s="20">
        <f>ФЕВ.25!I283+F283-E283</f>
        <v>-4050</v>
      </c>
    </row>
    <row r="284" spans="1:9" x14ac:dyDescent="0.25">
      <c r="A284" s="6"/>
      <c r="B284" s="127">
        <v>280</v>
      </c>
      <c r="C284" s="35"/>
      <c r="D284" s="15"/>
      <c r="E284" s="20">
        <v>1350</v>
      </c>
      <c r="F284" s="91"/>
      <c r="G284" s="87"/>
      <c r="H284" s="92"/>
      <c r="I284" s="20">
        <f>ФЕВ.25!I284+F284-E284</f>
        <v>-4050</v>
      </c>
    </row>
    <row r="285" spans="1:9" x14ac:dyDescent="0.25">
      <c r="A285" s="6"/>
      <c r="B285" s="127">
        <v>281</v>
      </c>
      <c r="C285" s="35"/>
      <c r="D285" s="15"/>
      <c r="E285" s="20">
        <v>1350</v>
      </c>
      <c r="F285" s="91">
        <v>1350</v>
      </c>
      <c r="G285" s="87" t="s">
        <v>363</v>
      </c>
      <c r="H285" s="92">
        <v>45721</v>
      </c>
      <c r="I285" s="20">
        <f>ФЕВ.25!I285+F285-E285</f>
        <v>-1350</v>
      </c>
    </row>
    <row r="286" spans="1:9" x14ac:dyDescent="0.25">
      <c r="A286" s="6"/>
      <c r="B286" s="127">
        <v>282</v>
      </c>
      <c r="C286" s="35"/>
      <c r="D286" s="15"/>
      <c r="E286" s="20">
        <v>1350</v>
      </c>
      <c r="F286" s="91"/>
      <c r="G286" s="87"/>
      <c r="H286" s="92"/>
      <c r="I286" s="20">
        <f>ФЕВ.25!I286+F286-E286</f>
        <v>-4050</v>
      </c>
    </row>
    <row r="287" spans="1:9" x14ac:dyDescent="0.25">
      <c r="A287" s="7"/>
      <c r="B287" s="127">
        <v>283</v>
      </c>
      <c r="C287" s="35"/>
      <c r="D287" s="15"/>
      <c r="E287" s="20">
        <v>1350</v>
      </c>
      <c r="F287" s="91">
        <v>4050</v>
      </c>
      <c r="G287" s="87" t="s">
        <v>364</v>
      </c>
      <c r="H287" s="92">
        <v>45741</v>
      </c>
      <c r="I287" s="20">
        <f>ФЕВ.25!I287+F287-E287</f>
        <v>0</v>
      </c>
    </row>
    <row r="288" spans="1:9" x14ac:dyDescent="0.25">
      <c r="A288" s="7"/>
      <c r="B288" s="127">
        <v>284</v>
      </c>
      <c r="C288" s="35"/>
      <c r="D288" s="15"/>
      <c r="E288" s="20">
        <v>1350</v>
      </c>
      <c r="F288" s="91"/>
      <c r="G288" s="87"/>
      <c r="H288" s="92"/>
      <c r="I288" s="20">
        <f>ФЕВ.25!I288+F288-E288</f>
        <v>-4050</v>
      </c>
    </row>
    <row r="289" spans="1:9" x14ac:dyDescent="0.25">
      <c r="A289" s="7"/>
      <c r="B289" s="127">
        <f>B288+1</f>
        <v>285</v>
      </c>
      <c r="C289" s="35"/>
      <c r="D289" s="15"/>
      <c r="E289" s="20">
        <v>1350</v>
      </c>
      <c r="F289" s="91">
        <v>1350</v>
      </c>
      <c r="G289" s="87" t="s">
        <v>365</v>
      </c>
      <c r="H289" s="92">
        <v>45721</v>
      </c>
      <c r="I289" s="20">
        <f>ФЕВ.25!I289+F289-E289</f>
        <v>0</v>
      </c>
    </row>
    <row r="290" spans="1:9" x14ac:dyDescent="0.25">
      <c r="A290" s="7"/>
      <c r="B290" s="127">
        <f>B289+1</f>
        <v>286</v>
      </c>
      <c r="C290" s="35"/>
      <c r="D290" s="15"/>
      <c r="E290" s="20">
        <v>1350</v>
      </c>
      <c r="F290" s="91"/>
      <c r="G290" s="87"/>
      <c r="H290" s="92"/>
      <c r="I290" s="20">
        <f>ФЕВ.25!I290+F290-E290</f>
        <v>-4050</v>
      </c>
    </row>
    <row r="291" spans="1:9" x14ac:dyDescent="0.25">
      <c r="A291" s="7"/>
      <c r="B291" s="127">
        <f>B290+1</f>
        <v>287</v>
      </c>
      <c r="C291" s="35"/>
      <c r="D291" s="15"/>
      <c r="E291" s="20">
        <v>1350</v>
      </c>
      <c r="F291" s="91">
        <v>1350</v>
      </c>
      <c r="G291" s="87" t="s">
        <v>366</v>
      </c>
      <c r="H291" s="92">
        <v>45733</v>
      </c>
      <c r="I291" s="20">
        <f>ФЕВ.25!I291+F291-E291</f>
        <v>0</v>
      </c>
    </row>
    <row r="292" spans="1:9" x14ac:dyDescent="0.25">
      <c r="A292" s="7"/>
      <c r="B292" s="127">
        <f>288.289</f>
        <v>288.28899999999999</v>
      </c>
      <c r="C292" s="35"/>
      <c r="D292" s="15"/>
      <c r="E292" s="20">
        <v>2700</v>
      </c>
      <c r="F292" s="91"/>
      <c r="G292" s="87"/>
      <c r="H292" s="92"/>
      <c r="I292" s="20">
        <f>ФЕВ.25!I292+F292-E292</f>
        <v>0</v>
      </c>
    </row>
    <row r="293" spans="1:9" x14ac:dyDescent="0.25">
      <c r="A293" s="7"/>
      <c r="B293" s="127">
        <v>290</v>
      </c>
      <c r="C293" s="35"/>
      <c r="D293" s="15"/>
      <c r="E293" s="20">
        <v>0</v>
      </c>
      <c r="F293" s="91"/>
      <c r="G293" s="87"/>
      <c r="H293" s="92"/>
      <c r="I293" s="20">
        <f>ФЕВ.25!I293+F293-E293</f>
        <v>0</v>
      </c>
    </row>
    <row r="294" spans="1:9" x14ac:dyDescent="0.25">
      <c r="A294" s="7"/>
      <c r="B294" s="127">
        <f>B293+1</f>
        <v>291</v>
      </c>
      <c r="C294" s="35"/>
      <c r="D294" s="15"/>
      <c r="E294" s="20">
        <v>0</v>
      </c>
      <c r="F294" s="91"/>
      <c r="G294" s="87"/>
      <c r="H294" s="92"/>
      <c r="I294" s="20">
        <f>ФЕВ.25!I294+F294-E294</f>
        <v>0</v>
      </c>
    </row>
    <row r="295" spans="1:9" x14ac:dyDescent="0.25">
      <c r="A295" s="6"/>
      <c r="B295" s="127">
        <v>292</v>
      </c>
      <c r="C295" s="35"/>
      <c r="D295" s="15"/>
      <c r="E295" s="20">
        <v>1350</v>
      </c>
      <c r="F295" s="91">
        <v>1350</v>
      </c>
      <c r="G295" s="87" t="s">
        <v>367</v>
      </c>
      <c r="H295" s="92">
        <v>45718</v>
      </c>
      <c r="I295" s="20">
        <f>ФЕВ.25!I295+F295-E295</f>
        <v>0</v>
      </c>
    </row>
    <row r="296" spans="1:9" x14ac:dyDescent="0.25">
      <c r="A296" s="6"/>
      <c r="B296" s="127">
        <f>B295+1</f>
        <v>293</v>
      </c>
      <c r="C296" s="35"/>
      <c r="D296" s="15"/>
      <c r="E296" s="20">
        <v>1350</v>
      </c>
      <c r="F296" s="91"/>
      <c r="G296" s="87"/>
      <c r="H296" s="92"/>
      <c r="I296" s="20">
        <f>ФЕВ.25!I296+F296-E296</f>
        <v>-4050</v>
      </c>
    </row>
    <row r="297" spans="1:9" x14ac:dyDescent="0.25">
      <c r="A297" s="6"/>
      <c r="B297" s="127">
        <f t="shared" ref="B297:B352" si="5">B296+1</f>
        <v>294</v>
      </c>
      <c r="C297" s="35"/>
      <c r="D297" s="15"/>
      <c r="E297" s="20">
        <v>1350</v>
      </c>
      <c r="F297" s="91"/>
      <c r="G297" s="87"/>
      <c r="H297" s="92"/>
      <c r="I297" s="20">
        <f>ФЕВ.25!I297+F297-E297</f>
        <v>1350</v>
      </c>
    </row>
    <row r="298" spans="1:9" x14ac:dyDescent="0.25">
      <c r="A298" s="6"/>
      <c r="B298" s="127">
        <f t="shared" si="5"/>
        <v>295</v>
      </c>
      <c r="C298" s="35"/>
      <c r="D298" s="15"/>
      <c r="E298" s="20">
        <v>1350</v>
      </c>
      <c r="F298" s="91"/>
      <c r="G298" s="87"/>
      <c r="H298" s="92"/>
      <c r="I298" s="20">
        <f>ФЕВ.25!I298+F298-E298</f>
        <v>-4050</v>
      </c>
    </row>
    <row r="299" spans="1:9" x14ac:dyDescent="0.25">
      <c r="A299" s="6"/>
      <c r="B299" s="127">
        <f t="shared" si="5"/>
        <v>296</v>
      </c>
      <c r="C299" s="35"/>
      <c r="D299" s="15"/>
      <c r="E299" s="20">
        <v>0</v>
      </c>
      <c r="F299" s="91"/>
      <c r="G299" s="87"/>
      <c r="H299" s="92"/>
      <c r="I299" s="20">
        <f>ФЕВ.25!I299+F299-E299</f>
        <v>0</v>
      </c>
    </row>
    <row r="300" spans="1:9" x14ac:dyDescent="0.25">
      <c r="A300" s="6"/>
      <c r="B300" s="127">
        <f t="shared" si="5"/>
        <v>297</v>
      </c>
      <c r="C300" s="35"/>
      <c r="D300" s="15"/>
      <c r="E300" s="20">
        <v>0</v>
      </c>
      <c r="F300" s="91"/>
      <c r="G300" s="87"/>
      <c r="H300" s="92"/>
      <c r="I300" s="20">
        <f>ФЕВ.25!I300+F300-E300</f>
        <v>0</v>
      </c>
    </row>
    <row r="301" spans="1:9" x14ac:dyDescent="0.25">
      <c r="A301" s="6"/>
      <c r="B301" s="127">
        <f t="shared" si="5"/>
        <v>298</v>
      </c>
      <c r="C301" s="35"/>
      <c r="D301" s="15"/>
      <c r="E301" s="20">
        <v>0</v>
      </c>
      <c r="F301" s="91"/>
      <c r="G301" s="87"/>
      <c r="H301" s="92"/>
      <c r="I301" s="20">
        <f>ФЕВ.25!I301+F301-E301</f>
        <v>0</v>
      </c>
    </row>
    <row r="302" spans="1:9" x14ac:dyDescent="0.25">
      <c r="A302" s="6"/>
      <c r="B302" s="127">
        <f t="shared" si="5"/>
        <v>299</v>
      </c>
      <c r="C302" s="35"/>
      <c r="D302" s="15"/>
      <c r="E302" s="20">
        <v>0</v>
      </c>
      <c r="F302" s="91"/>
      <c r="G302" s="87"/>
      <c r="H302" s="92"/>
      <c r="I302" s="20">
        <f>ФЕВ.25!I302+F302-E302</f>
        <v>0</v>
      </c>
    </row>
    <row r="303" spans="1:9" x14ac:dyDescent="0.25">
      <c r="A303" s="6"/>
      <c r="B303" s="127">
        <f t="shared" si="5"/>
        <v>300</v>
      </c>
      <c r="C303" s="35"/>
      <c r="D303" s="15"/>
      <c r="E303" s="20">
        <v>1350</v>
      </c>
      <c r="F303" s="91"/>
      <c r="G303" s="87"/>
      <c r="H303" s="92"/>
      <c r="I303" s="20">
        <f>ФЕВ.25!I303+F303-E303</f>
        <v>-4050</v>
      </c>
    </row>
    <row r="304" spans="1:9" x14ac:dyDescent="0.25">
      <c r="A304" s="6"/>
      <c r="B304" s="127">
        <f t="shared" si="5"/>
        <v>301</v>
      </c>
      <c r="C304" s="35"/>
      <c r="D304" s="15"/>
      <c r="E304" s="20">
        <v>1350</v>
      </c>
      <c r="F304" s="91">
        <v>16200</v>
      </c>
      <c r="G304" s="87" t="s">
        <v>368</v>
      </c>
      <c r="H304" s="92">
        <v>45721</v>
      </c>
      <c r="I304" s="20">
        <f>ФЕВ.25!I304+F304-E304</f>
        <v>12150</v>
      </c>
    </row>
    <row r="305" spans="1:9" x14ac:dyDescent="0.25">
      <c r="A305" s="6"/>
      <c r="B305" s="127">
        <f t="shared" si="5"/>
        <v>302</v>
      </c>
      <c r="C305" s="35"/>
      <c r="D305" s="15"/>
      <c r="E305" s="20">
        <v>1350</v>
      </c>
      <c r="F305" s="91">
        <v>16200</v>
      </c>
      <c r="G305" s="87" t="s">
        <v>368</v>
      </c>
      <c r="H305" s="92">
        <v>45721</v>
      </c>
      <c r="I305" s="20">
        <f>ФЕВ.25!I305+F305-E305</f>
        <v>12150</v>
      </c>
    </row>
    <row r="306" spans="1:9" x14ac:dyDescent="0.25">
      <c r="A306" s="6"/>
      <c r="B306" s="127">
        <f t="shared" si="5"/>
        <v>303</v>
      </c>
      <c r="C306" s="35"/>
      <c r="D306" s="15"/>
      <c r="E306" s="20">
        <v>1350</v>
      </c>
      <c r="F306" s="91"/>
      <c r="G306" s="87"/>
      <c r="H306" s="92"/>
      <c r="I306" s="20">
        <f>ФЕВ.25!I306+F306-E306</f>
        <v>6750</v>
      </c>
    </row>
    <row r="307" spans="1:9" x14ac:dyDescent="0.25">
      <c r="A307" s="6"/>
      <c r="B307" s="127">
        <f t="shared" si="5"/>
        <v>304</v>
      </c>
      <c r="C307" s="35"/>
      <c r="D307" s="15"/>
      <c r="E307" s="20">
        <v>1350</v>
      </c>
      <c r="F307" s="91"/>
      <c r="G307" s="87"/>
      <c r="H307" s="92"/>
      <c r="I307" s="20">
        <f>ФЕВ.25!I307+F307-E307</f>
        <v>-4050</v>
      </c>
    </row>
    <row r="308" spans="1:9" x14ac:dyDescent="0.25">
      <c r="A308" s="6"/>
      <c r="B308" s="127">
        <f t="shared" si="5"/>
        <v>305</v>
      </c>
      <c r="C308" s="35"/>
      <c r="D308" s="15"/>
      <c r="E308" s="20">
        <v>1350</v>
      </c>
      <c r="F308" s="91">
        <v>1350</v>
      </c>
      <c r="G308" s="87" t="s">
        <v>369</v>
      </c>
      <c r="H308" s="92">
        <v>45727</v>
      </c>
      <c r="I308" s="20">
        <f>ФЕВ.25!I308+F308-E308</f>
        <v>0</v>
      </c>
    </row>
    <row r="309" spans="1:9" x14ac:dyDescent="0.25">
      <c r="A309" s="6"/>
      <c r="B309" s="127">
        <f t="shared" si="5"/>
        <v>306</v>
      </c>
      <c r="C309" s="35"/>
      <c r="D309" s="15"/>
      <c r="E309" s="20">
        <v>1350</v>
      </c>
      <c r="F309" s="91"/>
      <c r="G309" s="87"/>
      <c r="H309" s="92"/>
      <c r="I309" s="20">
        <f>ФЕВ.25!I309+F309-E309</f>
        <v>-4050</v>
      </c>
    </row>
    <row r="310" spans="1:9" x14ac:dyDescent="0.25">
      <c r="A310" s="6"/>
      <c r="B310" s="127">
        <f t="shared" si="5"/>
        <v>307</v>
      </c>
      <c r="C310" s="35"/>
      <c r="D310" s="15"/>
      <c r="E310" s="20">
        <v>1350</v>
      </c>
      <c r="F310" s="91"/>
      <c r="G310" s="87"/>
      <c r="H310" s="92"/>
      <c r="I310" s="20">
        <f>ФЕВ.25!I310+F310-E310</f>
        <v>-4050</v>
      </c>
    </row>
    <row r="311" spans="1:9" x14ac:dyDescent="0.25">
      <c r="A311" s="6"/>
      <c r="B311" s="127">
        <f t="shared" si="5"/>
        <v>308</v>
      </c>
      <c r="C311" s="41"/>
      <c r="D311" s="15"/>
      <c r="E311" s="20">
        <v>1350</v>
      </c>
      <c r="F311" s="91"/>
      <c r="G311" s="87"/>
      <c r="H311" s="92"/>
      <c r="I311" s="20">
        <f>ФЕВ.25!I311+F311-E311</f>
        <v>4050</v>
      </c>
    </row>
    <row r="312" spans="1:9" x14ac:dyDescent="0.25">
      <c r="A312" s="6"/>
      <c r="B312" s="127">
        <f t="shared" si="5"/>
        <v>309</v>
      </c>
      <c r="C312" s="35"/>
      <c r="D312" s="15"/>
      <c r="E312" s="20">
        <v>1350</v>
      </c>
      <c r="F312" s="91"/>
      <c r="G312" s="87"/>
      <c r="H312" s="92"/>
      <c r="I312" s="20">
        <f>ФЕВ.25!I312+F312-E312</f>
        <v>-4050</v>
      </c>
    </row>
    <row r="313" spans="1:9" x14ac:dyDescent="0.25">
      <c r="A313" s="6"/>
      <c r="B313" s="127">
        <f t="shared" si="5"/>
        <v>310</v>
      </c>
      <c r="C313" s="35"/>
      <c r="D313" s="15"/>
      <c r="E313" s="20">
        <v>1350</v>
      </c>
      <c r="F313" s="91">
        <v>1350</v>
      </c>
      <c r="G313" s="87" t="s">
        <v>370</v>
      </c>
      <c r="H313" s="92">
        <v>45726</v>
      </c>
      <c r="I313" s="20">
        <f>ФЕВ.25!I313+F313-E313</f>
        <v>0</v>
      </c>
    </row>
    <row r="314" spans="1:9" x14ac:dyDescent="0.25">
      <c r="A314" s="6"/>
      <c r="B314" s="127">
        <f t="shared" si="5"/>
        <v>311</v>
      </c>
      <c r="C314" s="35"/>
      <c r="D314" s="15"/>
      <c r="E314" s="20"/>
      <c r="F314" s="91"/>
      <c r="G314" s="87"/>
      <c r="H314" s="92"/>
      <c r="I314" s="20">
        <f>ФЕВ.25!I314+F314-E314</f>
        <v>0</v>
      </c>
    </row>
    <row r="315" spans="1:9" x14ac:dyDescent="0.25">
      <c r="A315" s="6"/>
      <c r="B315" s="127">
        <f t="shared" si="5"/>
        <v>312</v>
      </c>
      <c r="C315" s="35"/>
      <c r="D315" s="15"/>
      <c r="E315" s="20">
        <v>1350</v>
      </c>
      <c r="F315" s="91"/>
      <c r="G315" s="87"/>
      <c r="H315" s="92"/>
      <c r="I315" s="20">
        <f>ФЕВ.25!I315+F315-E315</f>
        <v>-4050</v>
      </c>
    </row>
    <row r="316" spans="1:9" x14ac:dyDescent="0.25">
      <c r="A316" s="6"/>
      <c r="B316" s="127">
        <f t="shared" si="5"/>
        <v>313</v>
      </c>
      <c r="C316" s="35"/>
      <c r="D316" s="15"/>
      <c r="E316" s="20">
        <v>1350</v>
      </c>
      <c r="F316" s="91"/>
      <c r="G316" s="87"/>
      <c r="H316" s="92"/>
      <c r="I316" s="20">
        <f>ФЕВ.25!I316+F316-E316</f>
        <v>-4050</v>
      </c>
    </row>
    <row r="317" spans="1:9" x14ac:dyDescent="0.25">
      <c r="A317" s="6"/>
      <c r="B317" s="127">
        <f t="shared" si="5"/>
        <v>314</v>
      </c>
      <c r="C317" s="35"/>
      <c r="D317" s="15"/>
      <c r="E317" s="20"/>
      <c r="F317" s="91"/>
      <c r="G317" s="87"/>
      <c r="H317" s="92"/>
      <c r="I317" s="20">
        <f>ФЕВ.25!I317+F317-E317</f>
        <v>0</v>
      </c>
    </row>
    <row r="318" spans="1:9" x14ac:dyDescent="0.25">
      <c r="A318" s="6"/>
      <c r="B318" s="127">
        <f t="shared" si="5"/>
        <v>315</v>
      </c>
      <c r="C318" s="35"/>
      <c r="D318" s="15"/>
      <c r="E318" s="20"/>
      <c r="F318" s="91"/>
      <c r="G318" s="87"/>
      <c r="H318" s="92"/>
      <c r="I318" s="20">
        <f>ФЕВ.25!I318+F318-E318</f>
        <v>0</v>
      </c>
    </row>
    <row r="319" spans="1:9" x14ac:dyDescent="0.25">
      <c r="A319" s="6"/>
      <c r="B319" s="127">
        <f t="shared" si="5"/>
        <v>316</v>
      </c>
      <c r="C319" s="35"/>
      <c r="D319" s="15"/>
      <c r="E319" s="20">
        <v>1350</v>
      </c>
      <c r="F319" s="91">
        <v>1350</v>
      </c>
      <c r="G319" s="87" t="s">
        <v>371</v>
      </c>
      <c r="H319" s="92">
        <v>45719</v>
      </c>
      <c r="I319" s="20">
        <f>ФЕВ.25!I319+F319-E319</f>
        <v>-1350</v>
      </c>
    </row>
    <row r="320" spans="1:9" x14ac:dyDescent="0.25">
      <c r="A320" s="6"/>
      <c r="B320" s="127">
        <f t="shared" si="5"/>
        <v>317</v>
      </c>
      <c r="C320" s="35"/>
      <c r="D320" s="15"/>
      <c r="E320" s="20">
        <v>1350</v>
      </c>
      <c r="F320" s="91">
        <v>2700</v>
      </c>
      <c r="G320" s="87" t="s">
        <v>372</v>
      </c>
      <c r="H320" s="92" t="s">
        <v>373</v>
      </c>
      <c r="I320" s="20">
        <f>ФЕВ.25!I320+F320-E320</f>
        <v>0</v>
      </c>
    </row>
    <row r="321" spans="1:9" x14ac:dyDescent="0.25">
      <c r="A321" s="6"/>
      <c r="B321" s="127">
        <f t="shared" si="5"/>
        <v>318</v>
      </c>
      <c r="C321" s="35"/>
      <c r="D321" s="15"/>
      <c r="E321" s="20">
        <v>1350</v>
      </c>
      <c r="F321" s="91"/>
      <c r="G321" s="87"/>
      <c r="H321" s="92"/>
      <c r="I321" s="20">
        <f>ФЕВ.25!I321+F321-E321</f>
        <v>-4050</v>
      </c>
    </row>
    <row r="322" spans="1:9" x14ac:dyDescent="0.25">
      <c r="A322" s="6"/>
      <c r="B322" s="127">
        <f t="shared" si="5"/>
        <v>319</v>
      </c>
      <c r="C322" s="67"/>
      <c r="D322" s="15"/>
      <c r="E322" s="20"/>
      <c r="F322" s="91"/>
      <c r="G322" s="87"/>
      <c r="H322" s="92"/>
      <c r="I322" s="20">
        <f>ФЕВ.25!I322+F322-E322</f>
        <v>0</v>
      </c>
    </row>
    <row r="323" spans="1:9" x14ac:dyDescent="0.25">
      <c r="A323" s="6"/>
      <c r="B323" s="127">
        <f t="shared" si="5"/>
        <v>320</v>
      </c>
      <c r="C323" s="35"/>
      <c r="D323" s="15"/>
      <c r="E323" s="20">
        <v>1350</v>
      </c>
      <c r="F323" s="91"/>
      <c r="G323" s="87"/>
      <c r="H323" s="92"/>
      <c r="I323" s="20">
        <f>ФЕВ.25!I323+F323-E323</f>
        <v>-4050</v>
      </c>
    </row>
    <row r="324" spans="1:9" x14ac:dyDescent="0.25">
      <c r="A324" s="6"/>
      <c r="B324" s="127">
        <f t="shared" si="5"/>
        <v>321</v>
      </c>
      <c r="C324" s="35"/>
      <c r="D324" s="15"/>
      <c r="E324" s="20">
        <v>1350</v>
      </c>
      <c r="F324" s="91"/>
      <c r="G324" s="87"/>
      <c r="H324" s="92"/>
      <c r="I324" s="20">
        <f>ФЕВ.25!I324+F324-E324</f>
        <v>-4050</v>
      </c>
    </row>
    <row r="325" spans="1:9" x14ac:dyDescent="0.25">
      <c r="A325" s="6"/>
      <c r="B325" s="127">
        <f t="shared" si="5"/>
        <v>322</v>
      </c>
      <c r="C325" s="35"/>
      <c r="D325" s="15"/>
      <c r="E325" s="20">
        <v>1350</v>
      </c>
      <c r="F325" s="91"/>
      <c r="G325" s="87"/>
      <c r="H325" s="92"/>
      <c r="I325" s="20">
        <f>ФЕВ.25!I325+F325-E325</f>
        <v>-4050</v>
      </c>
    </row>
    <row r="326" spans="1:9" x14ac:dyDescent="0.25">
      <c r="A326" s="6"/>
      <c r="B326" s="127">
        <f t="shared" si="5"/>
        <v>323</v>
      </c>
      <c r="C326" s="35"/>
      <c r="D326" s="15"/>
      <c r="E326" s="20">
        <v>1350</v>
      </c>
      <c r="F326" s="91">
        <v>1350</v>
      </c>
      <c r="G326" s="87" t="s">
        <v>374</v>
      </c>
      <c r="H326" s="92">
        <v>45747</v>
      </c>
      <c r="I326" s="20">
        <f>ФЕВ.25!I326+F326-E326</f>
        <v>0</v>
      </c>
    </row>
    <row r="327" spans="1:9" x14ac:dyDescent="0.25">
      <c r="A327" s="6"/>
      <c r="B327" s="127">
        <f t="shared" si="5"/>
        <v>324</v>
      </c>
      <c r="C327" s="35"/>
      <c r="D327" s="15"/>
      <c r="E327" s="20">
        <v>1350</v>
      </c>
      <c r="F327" s="91"/>
      <c r="G327" s="87"/>
      <c r="H327" s="92"/>
      <c r="I327" s="20">
        <f>ФЕВ.25!I327+F327-E327</f>
        <v>-4050</v>
      </c>
    </row>
    <row r="328" spans="1:9" x14ac:dyDescent="0.25">
      <c r="A328" s="6"/>
      <c r="B328" s="127">
        <f t="shared" si="5"/>
        <v>325</v>
      </c>
      <c r="C328" s="35"/>
      <c r="D328" s="15"/>
      <c r="E328" s="20">
        <v>1350</v>
      </c>
      <c r="F328" s="91"/>
      <c r="G328" s="87"/>
      <c r="H328" s="92"/>
      <c r="I328" s="20">
        <f>ФЕВ.25!I328+F328-E328</f>
        <v>-4050</v>
      </c>
    </row>
    <row r="329" spans="1:9" x14ac:dyDescent="0.25">
      <c r="A329" s="6"/>
      <c r="B329" s="127">
        <f t="shared" si="5"/>
        <v>326</v>
      </c>
      <c r="C329" s="35"/>
      <c r="D329" s="15"/>
      <c r="E329" s="20">
        <v>1350</v>
      </c>
      <c r="F329" s="91"/>
      <c r="G329" s="87"/>
      <c r="H329" s="92"/>
      <c r="I329" s="20">
        <f>ФЕВ.25!I329+F329-E329</f>
        <v>-4050</v>
      </c>
    </row>
    <row r="330" spans="1:9" x14ac:dyDescent="0.25">
      <c r="A330" s="6"/>
      <c r="B330" s="127">
        <f t="shared" si="5"/>
        <v>327</v>
      </c>
      <c r="C330" s="35"/>
      <c r="D330" s="15"/>
      <c r="E330" s="20">
        <v>1350</v>
      </c>
      <c r="F330" s="91">
        <v>1350</v>
      </c>
      <c r="G330" s="87" t="s">
        <v>375</v>
      </c>
      <c r="H330" s="92">
        <v>45721</v>
      </c>
      <c r="I330" s="20">
        <f>ФЕВ.25!I330+F330-E330</f>
        <v>0</v>
      </c>
    </row>
    <row r="331" spans="1:9" x14ac:dyDescent="0.25">
      <c r="A331" s="6"/>
      <c r="B331" s="127">
        <f t="shared" si="5"/>
        <v>328</v>
      </c>
      <c r="C331" s="35"/>
      <c r="D331" s="15"/>
      <c r="E331" s="20">
        <v>1350</v>
      </c>
      <c r="F331" s="91">
        <v>2700</v>
      </c>
      <c r="G331" s="87" t="s">
        <v>376</v>
      </c>
      <c r="H331" s="92">
        <v>45721</v>
      </c>
      <c r="I331" s="20">
        <f>ФЕВ.25!I331+F331-E331</f>
        <v>1350</v>
      </c>
    </row>
    <row r="332" spans="1:9" x14ac:dyDescent="0.25">
      <c r="A332" s="6"/>
      <c r="B332" s="127">
        <f t="shared" si="5"/>
        <v>329</v>
      </c>
      <c r="C332" s="35"/>
      <c r="D332" s="15"/>
      <c r="E332" s="20">
        <v>1350</v>
      </c>
      <c r="F332" s="91"/>
      <c r="G332" s="87"/>
      <c r="H332" s="92"/>
      <c r="I332" s="20">
        <f>ФЕВ.25!I332+F332-E332</f>
        <v>-4050</v>
      </c>
    </row>
    <row r="333" spans="1:9" x14ac:dyDescent="0.25">
      <c r="A333" s="6"/>
      <c r="B333" s="127">
        <f t="shared" si="5"/>
        <v>330</v>
      </c>
      <c r="C333" s="35"/>
      <c r="D333" s="15"/>
      <c r="E333" s="20">
        <v>1350</v>
      </c>
      <c r="F333" s="91">
        <v>1350</v>
      </c>
      <c r="G333" s="87" t="s">
        <v>377</v>
      </c>
      <c r="H333" s="92">
        <v>45721</v>
      </c>
      <c r="I333" s="20">
        <f>ФЕВ.25!I333+F333-E333</f>
        <v>-1350</v>
      </c>
    </row>
    <row r="334" spans="1:9" x14ac:dyDescent="0.25">
      <c r="A334" s="6"/>
      <c r="B334" s="127">
        <f t="shared" si="5"/>
        <v>331</v>
      </c>
      <c r="C334" s="35"/>
      <c r="D334" s="15"/>
      <c r="E334" s="20">
        <v>1350</v>
      </c>
      <c r="F334" s="91"/>
      <c r="G334" s="87"/>
      <c r="H334" s="92"/>
      <c r="I334" s="20">
        <f>ФЕВ.25!I334+F334-E334</f>
        <v>-4050</v>
      </c>
    </row>
    <row r="335" spans="1:9" x14ac:dyDescent="0.25">
      <c r="A335" s="6"/>
      <c r="B335" s="127">
        <f t="shared" si="5"/>
        <v>332</v>
      </c>
      <c r="C335" s="35"/>
      <c r="D335" s="15"/>
      <c r="E335" s="20">
        <v>1350</v>
      </c>
      <c r="F335" s="91">
        <v>1350</v>
      </c>
      <c r="G335" s="87" t="s">
        <v>378</v>
      </c>
      <c r="H335" s="92">
        <v>45734</v>
      </c>
      <c r="I335" s="20">
        <f>ФЕВ.25!I335+F335-E335</f>
        <v>1350</v>
      </c>
    </row>
    <row r="336" spans="1:9" x14ac:dyDescent="0.25">
      <c r="A336" s="6"/>
      <c r="B336" s="127">
        <f t="shared" si="5"/>
        <v>333</v>
      </c>
      <c r="C336" s="35"/>
      <c r="D336" s="15"/>
      <c r="E336" s="20">
        <v>1350</v>
      </c>
      <c r="F336" s="91">
        <v>1350</v>
      </c>
      <c r="G336" s="87" t="s">
        <v>378</v>
      </c>
      <c r="H336" s="92">
        <v>45734</v>
      </c>
      <c r="I336" s="20">
        <f>ФЕВ.25!I336+F336-E336</f>
        <v>-1350</v>
      </c>
    </row>
    <row r="337" spans="1:9" x14ac:dyDescent="0.25">
      <c r="A337" s="6"/>
      <c r="B337" s="127">
        <f t="shared" si="5"/>
        <v>334</v>
      </c>
      <c r="C337" s="35"/>
      <c r="D337" s="15"/>
      <c r="E337" s="20">
        <v>0</v>
      </c>
      <c r="F337" s="91"/>
      <c r="G337" s="87"/>
      <c r="H337" s="92"/>
      <c r="I337" s="20">
        <f>ФЕВ.25!I337+F337-E337</f>
        <v>0</v>
      </c>
    </row>
    <row r="338" spans="1:9" x14ac:dyDescent="0.25">
      <c r="A338" s="6"/>
      <c r="B338" s="127">
        <f t="shared" si="5"/>
        <v>335</v>
      </c>
      <c r="C338" s="35"/>
      <c r="D338" s="15"/>
      <c r="E338" s="20">
        <v>1350</v>
      </c>
      <c r="F338" s="91"/>
      <c r="G338" s="87"/>
      <c r="H338" s="92"/>
      <c r="I338" s="20">
        <f>ФЕВ.25!I338+F338-E338</f>
        <v>-4050</v>
      </c>
    </row>
    <row r="339" spans="1:9" x14ac:dyDescent="0.25">
      <c r="A339" s="6"/>
      <c r="B339" s="127">
        <f t="shared" si="5"/>
        <v>336</v>
      </c>
      <c r="C339" s="35"/>
      <c r="D339" s="15"/>
      <c r="E339" s="20">
        <v>1350</v>
      </c>
      <c r="F339" s="91"/>
      <c r="G339" s="87"/>
      <c r="H339" s="92"/>
      <c r="I339" s="20">
        <f>ФЕВ.25!I339+F339-E339</f>
        <v>1650</v>
      </c>
    </row>
    <row r="340" spans="1:9" x14ac:dyDescent="0.25">
      <c r="A340" s="6"/>
      <c r="B340" s="127">
        <f t="shared" si="5"/>
        <v>337</v>
      </c>
      <c r="C340" s="35"/>
      <c r="D340" s="15"/>
      <c r="E340" s="20">
        <v>1350</v>
      </c>
      <c r="F340" s="91"/>
      <c r="G340" s="87"/>
      <c r="H340" s="92"/>
      <c r="I340" s="20">
        <f>ФЕВ.25!I340+F340-E340</f>
        <v>-4050</v>
      </c>
    </row>
    <row r="341" spans="1:9" x14ac:dyDescent="0.25">
      <c r="A341" s="6"/>
      <c r="B341" s="127">
        <f t="shared" si="5"/>
        <v>338</v>
      </c>
      <c r="C341" s="35"/>
      <c r="D341" s="15"/>
      <c r="E341" s="20">
        <v>1350</v>
      </c>
      <c r="F341" s="91">
        <v>1350</v>
      </c>
      <c r="G341" s="87" t="s">
        <v>379</v>
      </c>
      <c r="H341" s="92">
        <v>45736</v>
      </c>
      <c r="I341" s="20">
        <f>ФЕВ.25!I341+F341-E341</f>
        <v>0</v>
      </c>
    </row>
    <row r="342" spans="1:9" x14ac:dyDescent="0.25">
      <c r="A342" s="6"/>
      <c r="B342" s="127">
        <f t="shared" si="5"/>
        <v>339</v>
      </c>
      <c r="C342" s="35"/>
      <c r="D342" s="15"/>
      <c r="E342" s="20">
        <v>1350</v>
      </c>
      <c r="F342" s="91">
        <v>1350</v>
      </c>
      <c r="G342" s="87" t="s">
        <v>380</v>
      </c>
      <c r="H342" s="92">
        <v>45721</v>
      </c>
      <c r="I342" s="20">
        <f>ФЕВ.25!I342+F342-E342</f>
        <v>0</v>
      </c>
    </row>
    <row r="343" spans="1:9" x14ac:dyDescent="0.25">
      <c r="A343" s="6"/>
      <c r="B343" s="127">
        <f t="shared" si="5"/>
        <v>340</v>
      </c>
      <c r="C343" s="35"/>
      <c r="D343" s="15"/>
      <c r="E343" s="20">
        <v>0</v>
      </c>
      <c r="F343" s="91"/>
      <c r="G343" s="87"/>
      <c r="H343" s="92"/>
      <c r="I343" s="20">
        <f>ФЕВ.25!I343+F343-E343</f>
        <v>0</v>
      </c>
    </row>
    <row r="344" spans="1:9" x14ac:dyDescent="0.25">
      <c r="A344" s="6"/>
      <c r="B344" s="127">
        <f t="shared" si="5"/>
        <v>341</v>
      </c>
      <c r="C344" s="35"/>
      <c r="D344" s="15"/>
      <c r="E344" s="20">
        <v>1350</v>
      </c>
      <c r="F344" s="91"/>
      <c r="G344" s="87"/>
      <c r="H344" s="92"/>
      <c r="I344" s="20">
        <f>ФЕВ.25!I344+F344-E344</f>
        <v>-1350</v>
      </c>
    </row>
    <row r="345" spans="1:9" x14ac:dyDescent="0.25">
      <c r="A345" s="6"/>
      <c r="B345" s="127">
        <f t="shared" si="5"/>
        <v>342</v>
      </c>
      <c r="C345" s="35"/>
      <c r="D345" s="15"/>
      <c r="E345" s="20">
        <v>1350</v>
      </c>
      <c r="F345" s="91">
        <v>4100</v>
      </c>
      <c r="G345" s="87" t="s">
        <v>381</v>
      </c>
      <c r="H345" s="92">
        <v>45726</v>
      </c>
      <c r="I345" s="20">
        <f>ФЕВ.25!I345+F345-E345</f>
        <v>50</v>
      </c>
    </row>
    <row r="346" spans="1:9" x14ac:dyDescent="0.25">
      <c r="A346" s="6"/>
      <c r="B346" s="127">
        <f t="shared" si="5"/>
        <v>343</v>
      </c>
      <c r="C346" s="35"/>
      <c r="D346" s="15"/>
      <c r="E346" s="20">
        <v>1350</v>
      </c>
      <c r="F346" s="91"/>
      <c r="G346" s="87"/>
      <c r="H346" s="92"/>
      <c r="I346" s="20">
        <f>ФЕВ.25!I346+F346-E346</f>
        <v>-4050</v>
      </c>
    </row>
    <row r="347" spans="1:9" x14ac:dyDescent="0.25">
      <c r="A347" s="6"/>
      <c r="B347" s="127">
        <f t="shared" si="5"/>
        <v>344</v>
      </c>
      <c r="C347" s="35"/>
      <c r="D347" s="15"/>
      <c r="E347" s="20">
        <v>1350</v>
      </c>
      <c r="F347" s="91"/>
      <c r="G347" s="87"/>
      <c r="H347" s="92"/>
      <c r="I347" s="20">
        <f>ФЕВ.25!I347+F347-E347</f>
        <v>0</v>
      </c>
    </row>
    <row r="348" spans="1:9" x14ac:dyDescent="0.25">
      <c r="A348" s="6"/>
      <c r="B348" s="127">
        <f t="shared" si="5"/>
        <v>345</v>
      </c>
      <c r="C348" s="35"/>
      <c r="D348" s="15"/>
      <c r="E348" s="20">
        <v>1350</v>
      </c>
      <c r="F348" s="91"/>
      <c r="G348" s="87"/>
      <c r="H348" s="92"/>
      <c r="I348" s="20">
        <f>ФЕВ.25!I348+F348-E348</f>
        <v>-4050</v>
      </c>
    </row>
    <row r="349" spans="1:9" x14ac:dyDescent="0.25">
      <c r="A349" s="6"/>
      <c r="B349" s="127">
        <f t="shared" si="5"/>
        <v>346</v>
      </c>
      <c r="C349" s="35"/>
      <c r="D349" s="15"/>
      <c r="E349" s="20">
        <v>1350</v>
      </c>
      <c r="F349" s="91"/>
      <c r="G349" s="87"/>
      <c r="H349" s="92"/>
      <c r="I349" s="20">
        <f>ФЕВ.25!I349+F349-E349</f>
        <v>-4050</v>
      </c>
    </row>
    <row r="350" spans="1:9" x14ac:dyDescent="0.25">
      <c r="A350" s="6"/>
      <c r="B350" s="127">
        <f t="shared" si="5"/>
        <v>347</v>
      </c>
      <c r="C350" s="35"/>
      <c r="D350" s="15"/>
      <c r="E350" s="20">
        <v>1350</v>
      </c>
      <c r="F350" s="91"/>
      <c r="G350" s="87"/>
      <c r="H350" s="92"/>
      <c r="I350" s="20">
        <f>ФЕВ.25!I350+F350-E350</f>
        <v>-4050</v>
      </c>
    </row>
    <row r="351" spans="1:9" x14ac:dyDescent="0.25">
      <c r="A351" s="6"/>
      <c r="B351" s="127">
        <f t="shared" si="5"/>
        <v>348</v>
      </c>
      <c r="C351" s="35"/>
      <c r="D351" s="15"/>
      <c r="E351" s="20">
        <v>1350</v>
      </c>
      <c r="F351" s="91">
        <v>1500</v>
      </c>
      <c r="G351" s="87" t="s">
        <v>382</v>
      </c>
      <c r="H351" s="92">
        <v>45737</v>
      </c>
      <c r="I351" s="20">
        <f>ФЕВ.25!I351+F351-E351</f>
        <v>450</v>
      </c>
    </row>
    <row r="352" spans="1:9" x14ac:dyDescent="0.25">
      <c r="A352" s="6"/>
      <c r="B352" s="127">
        <f t="shared" si="5"/>
        <v>349</v>
      </c>
      <c r="C352" s="35"/>
      <c r="D352" s="15"/>
      <c r="E352" s="20">
        <v>1350</v>
      </c>
      <c r="F352" s="91">
        <v>1350</v>
      </c>
      <c r="G352" s="87" t="s">
        <v>383</v>
      </c>
      <c r="H352" s="92">
        <v>45720</v>
      </c>
      <c r="I352" s="20">
        <f>ФЕВ.25!I352+F352-E352</f>
        <v>0</v>
      </c>
    </row>
    <row r="353" spans="1:9" x14ac:dyDescent="0.25">
      <c r="A353" s="6"/>
      <c r="B353" s="127">
        <v>350</v>
      </c>
      <c r="C353" s="35"/>
      <c r="D353" s="15"/>
      <c r="E353" s="20">
        <v>1350</v>
      </c>
      <c r="F353" s="91">
        <v>1350</v>
      </c>
      <c r="G353" s="87" t="s">
        <v>384</v>
      </c>
      <c r="H353" s="92">
        <v>45730</v>
      </c>
      <c r="I353" s="20">
        <f>ФЕВ.25!I353+F353-E353</f>
        <v>0</v>
      </c>
    </row>
    <row r="354" spans="1:9" x14ac:dyDescent="0.25">
      <c r="A354" s="6"/>
      <c r="B354" s="127">
        <v>351</v>
      </c>
      <c r="C354" s="35"/>
      <c r="D354" s="15"/>
      <c r="E354" s="20">
        <v>0</v>
      </c>
      <c r="F354" s="91"/>
      <c r="G354" s="87"/>
      <c r="H354" s="92"/>
      <c r="I354" s="20">
        <f>ФЕВ.25!I354+F354-E354</f>
        <v>0</v>
      </c>
    </row>
    <row r="355" spans="1:9" x14ac:dyDescent="0.25">
      <c r="A355" s="11"/>
      <c r="C355" s="109"/>
    </row>
    <row r="356" spans="1:9" x14ac:dyDescent="0.25">
      <c r="A356" s="11"/>
    </row>
    <row r="357" spans="1:9" x14ac:dyDescent="0.25">
      <c r="A357" s="11"/>
    </row>
    <row r="358" spans="1:9" x14ac:dyDescent="0.25">
      <c r="A358" s="11"/>
    </row>
    <row r="359" spans="1:9" x14ac:dyDescent="0.25">
      <c r="A359" s="11"/>
    </row>
    <row r="360" spans="1:9" x14ac:dyDescent="0.25">
      <c r="A360" s="11"/>
    </row>
    <row r="361" spans="1:9" x14ac:dyDescent="0.25">
      <c r="A361" s="11"/>
    </row>
    <row r="362" spans="1:9" x14ac:dyDescent="0.25">
      <c r="A362" s="11"/>
      <c r="C362"/>
    </row>
    <row r="363" spans="1:9" x14ac:dyDescent="0.25">
      <c r="A363" s="11"/>
      <c r="C363"/>
    </row>
    <row r="364" spans="1:9" x14ac:dyDescent="0.25">
      <c r="A364" s="11"/>
      <c r="C364"/>
    </row>
    <row r="365" spans="1:9" x14ac:dyDescent="0.25">
      <c r="A365" s="11"/>
      <c r="C365"/>
    </row>
    <row r="366" spans="1:9" x14ac:dyDescent="0.25">
      <c r="A366" s="11"/>
      <c r="C366"/>
    </row>
    <row r="367" spans="1:9" x14ac:dyDescent="0.25">
      <c r="A367" s="11"/>
      <c r="C367"/>
    </row>
    <row r="368" spans="1:9" x14ac:dyDescent="0.25">
      <c r="A368" s="11"/>
      <c r="C368"/>
    </row>
    <row r="369" spans="1:3" x14ac:dyDescent="0.25">
      <c r="A369" s="11"/>
      <c r="C369"/>
    </row>
    <row r="370" spans="1:3" x14ac:dyDescent="0.25">
      <c r="A370" s="11"/>
      <c r="C370"/>
    </row>
    <row r="371" spans="1:3" x14ac:dyDescent="0.25">
      <c r="A371" s="11"/>
      <c r="C371"/>
    </row>
    <row r="372" spans="1:3" x14ac:dyDescent="0.25">
      <c r="A372" s="11"/>
      <c r="C372"/>
    </row>
    <row r="373" spans="1:3" x14ac:dyDescent="0.25">
      <c r="A373" s="11"/>
      <c r="C373"/>
    </row>
    <row r="374" spans="1:3" x14ac:dyDescent="0.25">
      <c r="A374" s="11"/>
      <c r="C374"/>
    </row>
    <row r="375" spans="1:3" x14ac:dyDescent="0.25">
      <c r="A375" s="11"/>
      <c r="C375"/>
    </row>
    <row r="376" spans="1:3" x14ac:dyDescent="0.25">
      <c r="A376" s="11"/>
      <c r="C376"/>
    </row>
    <row r="377" spans="1:3" x14ac:dyDescent="0.25">
      <c r="A377" s="11"/>
      <c r="C377"/>
    </row>
    <row r="378" spans="1:3" x14ac:dyDescent="0.25">
      <c r="A378" s="11"/>
      <c r="C378"/>
    </row>
    <row r="379" spans="1:3" x14ac:dyDescent="0.25">
      <c r="A379" s="11"/>
      <c r="C379"/>
    </row>
    <row r="380" spans="1:3" x14ac:dyDescent="0.25">
      <c r="A380" s="11"/>
      <c r="C380"/>
    </row>
    <row r="381" spans="1:3" x14ac:dyDescent="0.25">
      <c r="A381" s="11"/>
      <c r="C381"/>
    </row>
    <row r="382" spans="1:3" x14ac:dyDescent="0.25">
      <c r="A382" s="11"/>
      <c r="C382"/>
    </row>
    <row r="383" spans="1:3" x14ac:dyDescent="0.25">
      <c r="A383" s="11"/>
      <c r="C383"/>
    </row>
    <row r="384" spans="1:3" x14ac:dyDescent="0.25">
      <c r="A384" s="11"/>
      <c r="C384"/>
    </row>
    <row r="385" spans="1:3" x14ac:dyDescent="0.25">
      <c r="A385" s="11"/>
      <c r="C385"/>
    </row>
    <row r="386" spans="1:3" x14ac:dyDescent="0.25">
      <c r="A386" s="11"/>
      <c r="C386"/>
    </row>
    <row r="387" spans="1:3" x14ac:dyDescent="0.25">
      <c r="A387" s="11"/>
      <c r="C387"/>
    </row>
    <row r="388" spans="1:3" x14ac:dyDescent="0.25">
      <c r="A388" s="11"/>
      <c r="C388"/>
    </row>
    <row r="389" spans="1:3" x14ac:dyDescent="0.25">
      <c r="A389" s="11"/>
      <c r="C389"/>
    </row>
    <row r="390" spans="1:3" x14ac:dyDescent="0.25">
      <c r="A390" s="11"/>
      <c r="C390"/>
    </row>
    <row r="391" spans="1:3" x14ac:dyDescent="0.25">
      <c r="A391" s="11"/>
      <c r="C391"/>
    </row>
    <row r="392" spans="1:3" x14ac:dyDescent="0.25">
      <c r="A392" s="11"/>
      <c r="C392"/>
    </row>
    <row r="393" spans="1:3" x14ac:dyDescent="0.25">
      <c r="A393" s="11"/>
      <c r="C393"/>
    </row>
    <row r="394" spans="1:3" x14ac:dyDescent="0.25">
      <c r="A394" s="11"/>
      <c r="C394"/>
    </row>
    <row r="395" spans="1:3" x14ac:dyDescent="0.25">
      <c r="A395" s="11"/>
      <c r="C395"/>
    </row>
    <row r="396" spans="1:3" x14ac:dyDescent="0.25">
      <c r="A396" s="11"/>
      <c r="C396"/>
    </row>
    <row r="397" spans="1:3" x14ac:dyDescent="0.25">
      <c r="A397" s="11"/>
      <c r="C397"/>
    </row>
    <row r="398" spans="1:3" x14ac:dyDescent="0.25">
      <c r="A398" s="11"/>
      <c r="C398"/>
    </row>
    <row r="399" spans="1:3" x14ac:dyDescent="0.25">
      <c r="A399" s="11"/>
      <c r="C399"/>
    </row>
    <row r="400" spans="1:3" x14ac:dyDescent="0.25">
      <c r="A400" s="11"/>
      <c r="C400"/>
    </row>
    <row r="401" spans="1:3" x14ac:dyDescent="0.25">
      <c r="A401" s="11"/>
      <c r="C401"/>
    </row>
    <row r="402" spans="1:3" x14ac:dyDescent="0.25">
      <c r="A402" s="11"/>
      <c r="C402"/>
    </row>
    <row r="403" spans="1:3" x14ac:dyDescent="0.25">
      <c r="A403" s="11"/>
      <c r="C403"/>
    </row>
    <row r="404" spans="1:3" x14ac:dyDescent="0.25">
      <c r="A404" s="11"/>
      <c r="C404"/>
    </row>
    <row r="405" spans="1:3" x14ac:dyDescent="0.25">
      <c r="A405" s="11"/>
      <c r="C405"/>
    </row>
    <row r="406" spans="1:3" x14ac:dyDescent="0.25">
      <c r="A406" s="11"/>
      <c r="C406"/>
    </row>
    <row r="407" spans="1:3" x14ac:dyDescent="0.25">
      <c r="A407" s="11"/>
      <c r="C407"/>
    </row>
    <row r="408" spans="1:3" x14ac:dyDescent="0.25">
      <c r="A408" s="11"/>
      <c r="C408"/>
    </row>
    <row r="409" spans="1:3" x14ac:dyDescent="0.25">
      <c r="A409" s="11"/>
      <c r="C409"/>
    </row>
    <row r="410" spans="1:3" x14ac:dyDescent="0.25">
      <c r="A410" s="11"/>
      <c r="C410"/>
    </row>
    <row r="411" spans="1:3" x14ac:dyDescent="0.25">
      <c r="A411" s="11"/>
      <c r="C411"/>
    </row>
    <row r="412" spans="1:3" x14ac:dyDescent="0.25">
      <c r="A412" s="11"/>
      <c r="C412"/>
    </row>
    <row r="413" spans="1:3" x14ac:dyDescent="0.25">
      <c r="A413" s="11"/>
      <c r="C413"/>
    </row>
    <row r="414" spans="1:3" x14ac:dyDescent="0.25">
      <c r="A414" s="11"/>
      <c r="C414"/>
    </row>
    <row r="415" spans="1:3" x14ac:dyDescent="0.25">
      <c r="A415" s="11"/>
      <c r="C415"/>
    </row>
    <row r="416" spans="1:3" x14ac:dyDescent="0.25">
      <c r="A416" s="11"/>
      <c r="C416"/>
    </row>
    <row r="417" spans="1:3" x14ac:dyDescent="0.25">
      <c r="A417" s="11"/>
      <c r="C417"/>
    </row>
    <row r="418" spans="1:3" x14ac:dyDescent="0.25">
      <c r="A418" s="11"/>
      <c r="C418"/>
    </row>
    <row r="419" spans="1:3" x14ac:dyDescent="0.25">
      <c r="A419" s="11"/>
      <c r="C419"/>
    </row>
    <row r="420" spans="1:3" x14ac:dyDescent="0.25">
      <c r="A420" s="11"/>
      <c r="C420"/>
    </row>
    <row r="421" spans="1:3" x14ac:dyDescent="0.25">
      <c r="A421" s="11"/>
      <c r="C421"/>
    </row>
    <row r="422" spans="1:3" x14ac:dyDescent="0.25">
      <c r="A422" s="11"/>
      <c r="C422"/>
    </row>
    <row r="423" spans="1:3" x14ac:dyDescent="0.25">
      <c r="A423" s="11"/>
      <c r="C423"/>
    </row>
    <row r="424" spans="1:3" x14ac:dyDescent="0.25">
      <c r="A424" s="11"/>
      <c r="C424"/>
    </row>
    <row r="425" spans="1:3" x14ac:dyDescent="0.25">
      <c r="A425" s="11"/>
      <c r="C425"/>
    </row>
    <row r="426" spans="1:3" x14ac:dyDescent="0.25">
      <c r="A426" s="11"/>
      <c r="C426"/>
    </row>
    <row r="427" spans="1:3" x14ac:dyDescent="0.25">
      <c r="A427" s="11"/>
      <c r="C427"/>
    </row>
    <row r="428" spans="1:3" x14ac:dyDescent="0.25">
      <c r="A428" s="11"/>
      <c r="C428"/>
    </row>
    <row r="429" spans="1:3" x14ac:dyDescent="0.25">
      <c r="A429" s="11"/>
      <c r="C429"/>
    </row>
    <row r="430" spans="1:3" x14ac:dyDescent="0.25">
      <c r="A430" s="11"/>
      <c r="C430"/>
    </row>
    <row r="431" spans="1:3" x14ac:dyDescent="0.25">
      <c r="A431" s="11"/>
      <c r="C431"/>
    </row>
    <row r="432" spans="1:3" x14ac:dyDescent="0.25">
      <c r="A432" s="11"/>
      <c r="C432"/>
    </row>
    <row r="433" spans="3:3" x14ac:dyDescent="0.25">
      <c r="C433"/>
    </row>
    <row r="434" spans="3:3" x14ac:dyDescent="0.25">
      <c r="C434"/>
    </row>
    <row r="435" spans="3:3" x14ac:dyDescent="0.25">
      <c r="C435"/>
    </row>
    <row r="436" spans="3:3" x14ac:dyDescent="0.25">
      <c r="C436"/>
    </row>
    <row r="437" spans="3:3" x14ac:dyDescent="0.25">
      <c r="C437"/>
    </row>
    <row r="438" spans="3:3" x14ac:dyDescent="0.25">
      <c r="C438"/>
    </row>
    <row r="439" spans="3:3" x14ac:dyDescent="0.25">
      <c r="C439"/>
    </row>
    <row r="440" spans="3:3" x14ac:dyDescent="0.25">
      <c r="C440"/>
    </row>
    <row r="441" spans="3:3" x14ac:dyDescent="0.25">
      <c r="C441"/>
    </row>
    <row r="442" spans="3:3" x14ac:dyDescent="0.25">
      <c r="C442"/>
    </row>
    <row r="443" spans="3:3" x14ac:dyDescent="0.25">
      <c r="C443"/>
    </row>
    <row r="444" spans="3:3" x14ac:dyDescent="0.25">
      <c r="C444"/>
    </row>
    <row r="445" spans="3:3" x14ac:dyDescent="0.25">
      <c r="C445"/>
    </row>
    <row r="446" spans="3:3" x14ac:dyDescent="0.25">
      <c r="C446"/>
    </row>
    <row r="447" spans="3:3" x14ac:dyDescent="0.25">
      <c r="C447"/>
    </row>
    <row r="448" spans="3:3" x14ac:dyDescent="0.25">
      <c r="C448"/>
    </row>
    <row r="449" spans="3:3" x14ac:dyDescent="0.25">
      <c r="C449"/>
    </row>
    <row r="450" spans="3:3" x14ac:dyDescent="0.25">
      <c r="C450"/>
    </row>
    <row r="451" spans="3:3" x14ac:dyDescent="0.25">
      <c r="C451"/>
    </row>
    <row r="452" spans="3:3" x14ac:dyDescent="0.25">
      <c r="C452"/>
    </row>
    <row r="453" spans="3:3" x14ac:dyDescent="0.25">
      <c r="C453"/>
    </row>
    <row r="454" spans="3:3" x14ac:dyDescent="0.25">
      <c r="C454"/>
    </row>
    <row r="455" spans="3:3" x14ac:dyDescent="0.25">
      <c r="C455"/>
    </row>
    <row r="456" spans="3:3" x14ac:dyDescent="0.25">
      <c r="C456"/>
    </row>
    <row r="457" spans="3:3" x14ac:dyDescent="0.25">
      <c r="C457"/>
    </row>
    <row r="458" spans="3:3" x14ac:dyDescent="0.25">
      <c r="C458"/>
    </row>
    <row r="459" spans="3:3" x14ac:dyDescent="0.25">
      <c r="C459"/>
    </row>
    <row r="460" spans="3:3" x14ac:dyDescent="0.25">
      <c r="C460"/>
    </row>
    <row r="461" spans="3:3" x14ac:dyDescent="0.25">
      <c r="C461"/>
    </row>
    <row r="462" spans="3:3" x14ac:dyDescent="0.25">
      <c r="C462"/>
    </row>
    <row r="463" spans="3:3" x14ac:dyDescent="0.25">
      <c r="C463"/>
    </row>
    <row r="464" spans="3:3" x14ac:dyDescent="0.25">
      <c r="C464"/>
    </row>
    <row r="465" spans="3:3" x14ac:dyDescent="0.25">
      <c r="C465"/>
    </row>
    <row r="466" spans="3:3" x14ac:dyDescent="0.25">
      <c r="C466"/>
    </row>
    <row r="467" spans="3:3" x14ac:dyDescent="0.25">
      <c r="C467"/>
    </row>
    <row r="468" spans="3:3" x14ac:dyDescent="0.25">
      <c r="C468"/>
    </row>
    <row r="469" spans="3:3" x14ac:dyDescent="0.25">
      <c r="C469"/>
    </row>
    <row r="470" spans="3:3" x14ac:dyDescent="0.25">
      <c r="C470"/>
    </row>
    <row r="471" spans="3:3" x14ac:dyDescent="0.25">
      <c r="C471"/>
    </row>
    <row r="472" spans="3:3" x14ac:dyDescent="0.25">
      <c r="C472"/>
    </row>
    <row r="473" spans="3:3" x14ac:dyDescent="0.25">
      <c r="C473"/>
    </row>
    <row r="474" spans="3:3" x14ac:dyDescent="0.25">
      <c r="C474"/>
    </row>
    <row r="475" spans="3:3" x14ac:dyDescent="0.25">
      <c r="C475"/>
    </row>
    <row r="476" spans="3:3" x14ac:dyDescent="0.25">
      <c r="C476"/>
    </row>
    <row r="477" spans="3:3" x14ac:dyDescent="0.25">
      <c r="C477"/>
    </row>
    <row r="478" spans="3:3" x14ac:dyDescent="0.25">
      <c r="C478"/>
    </row>
    <row r="479" spans="3:3" x14ac:dyDescent="0.25">
      <c r="C479"/>
    </row>
    <row r="480" spans="3:3" x14ac:dyDescent="0.25">
      <c r="C480"/>
    </row>
    <row r="481" spans="3:3" x14ac:dyDescent="0.25">
      <c r="C481"/>
    </row>
    <row r="482" spans="3:3" x14ac:dyDescent="0.25">
      <c r="C482"/>
    </row>
    <row r="483" spans="3:3" x14ac:dyDescent="0.25">
      <c r="C483"/>
    </row>
    <row r="484" spans="3:3" x14ac:dyDescent="0.25">
      <c r="C484"/>
    </row>
    <row r="485" spans="3:3" x14ac:dyDescent="0.25">
      <c r="C485"/>
    </row>
    <row r="486" spans="3:3" x14ac:dyDescent="0.25">
      <c r="C486"/>
    </row>
    <row r="487" spans="3:3" x14ac:dyDescent="0.25">
      <c r="C487"/>
    </row>
    <row r="488" spans="3:3" x14ac:dyDescent="0.25">
      <c r="C488"/>
    </row>
    <row r="489" spans="3:3" x14ac:dyDescent="0.25">
      <c r="C489"/>
    </row>
    <row r="490" spans="3:3" x14ac:dyDescent="0.25">
      <c r="C490"/>
    </row>
    <row r="491" spans="3:3" x14ac:dyDescent="0.25">
      <c r="C491"/>
    </row>
    <row r="492" spans="3:3" x14ac:dyDescent="0.25">
      <c r="C492"/>
    </row>
    <row r="493" spans="3:3" x14ac:dyDescent="0.25">
      <c r="C493"/>
    </row>
    <row r="494" spans="3:3" x14ac:dyDescent="0.25">
      <c r="C494"/>
    </row>
    <row r="495" spans="3:3" x14ac:dyDescent="0.25">
      <c r="C495"/>
    </row>
    <row r="496" spans="3:3" x14ac:dyDescent="0.25">
      <c r="C496"/>
    </row>
    <row r="497" spans="3:3" x14ac:dyDescent="0.25">
      <c r="C497"/>
    </row>
    <row r="498" spans="3:3" x14ac:dyDescent="0.25">
      <c r="C498"/>
    </row>
    <row r="499" spans="3:3" x14ac:dyDescent="0.25">
      <c r="C499"/>
    </row>
    <row r="500" spans="3:3" x14ac:dyDescent="0.25">
      <c r="C500"/>
    </row>
    <row r="501" spans="3:3" x14ac:dyDescent="0.25">
      <c r="C501"/>
    </row>
    <row r="502" spans="3:3" x14ac:dyDescent="0.25">
      <c r="C502"/>
    </row>
    <row r="503" spans="3:3" x14ac:dyDescent="0.25">
      <c r="C503"/>
    </row>
    <row r="504" spans="3:3" x14ac:dyDescent="0.25">
      <c r="C504"/>
    </row>
    <row r="505" spans="3:3" x14ac:dyDescent="0.25">
      <c r="C505"/>
    </row>
    <row r="506" spans="3:3" x14ac:dyDescent="0.25">
      <c r="C506"/>
    </row>
    <row r="507" spans="3:3" x14ac:dyDescent="0.25">
      <c r="C507"/>
    </row>
    <row r="508" spans="3:3" x14ac:dyDescent="0.25">
      <c r="C508"/>
    </row>
    <row r="509" spans="3:3" x14ac:dyDescent="0.25">
      <c r="C509"/>
    </row>
    <row r="510" spans="3:3" x14ac:dyDescent="0.25">
      <c r="C510"/>
    </row>
    <row r="511" spans="3:3" x14ac:dyDescent="0.25">
      <c r="C511"/>
    </row>
    <row r="512" spans="3:3" x14ac:dyDescent="0.25">
      <c r="C512"/>
    </row>
    <row r="513" spans="3:3" x14ac:dyDescent="0.25">
      <c r="C513"/>
    </row>
    <row r="514" spans="3:3" x14ac:dyDescent="0.25">
      <c r="C514"/>
    </row>
    <row r="515" spans="3:3" x14ac:dyDescent="0.25">
      <c r="C515"/>
    </row>
    <row r="516" spans="3:3" x14ac:dyDescent="0.25">
      <c r="C516"/>
    </row>
    <row r="517" spans="3:3" x14ac:dyDescent="0.25">
      <c r="C517"/>
    </row>
    <row r="518" spans="3:3" x14ac:dyDescent="0.25">
      <c r="C518"/>
    </row>
    <row r="519" spans="3:3" x14ac:dyDescent="0.25">
      <c r="C519"/>
    </row>
    <row r="520" spans="3:3" x14ac:dyDescent="0.25">
      <c r="C520"/>
    </row>
    <row r="521" spans="3:3" x14ac:dyDescent="0.25">
      <c r="C521"/>
    </row>
    <row r="522" spans="3:3" x14ac:dyDescent="0.25">
      <c r="C522"/>
    </row>
    <row r="523" spans="3:3" x14ac:dyDescent="0.25">
      <c r="C523"/>
    </row>
    <row r="524" spans="3:3" x14ac:dyDescent="0.25">
      <c r="C524"/>
    </row>
    <row r="525" spans="3:3" x14ac:dyDescent="0.25">
      <c r="C525"/>
    </row>
    <row r="526" spans="3:3" x14ac:dyDescent="0.25">
      <c r="C526"/>
    </row>
    <row r="527" spans="3:3" x14ac:dyDescent="0.25">
      <c r="C527"/>
    </row>
    <row r="528" spans="3:3" x14ac:dyDescent="0.25">
      <c r="C528"/>
    </row>
    <row r="529" spans="3:3" x14ac:dyDescent="0.25">
      <c r="C529"/>
    </row>
    <row r="530" spans="3:3" x14ac:dyDescent="0.25">
      <c r="C530"/>
    </row>
    <row r="531" spans="3:3" x14ac:dyDescent="0.25">
      <c r="C531"/>
    </row>
    <row r="532" spans="3:3" x14ac:dyDescent="0.25">
      <c r="C532"/>
    </row>
    <row r="533" spans="3:3" x14ac:dyDescent="0.25">
      <c r="C533"/>
    </row>
    <row r="534" spans="3:3" x14ac:dyDescent="0.25">
      <c r="C534"/>
    </row>
    <row r="535" spans="3:3" x14ac:dyDescent="0.25">
      <c r="C535"/>
    </row>
    <row r="536" spans="3:3" x14ac:dyDescent="0.25">
      <c r="C536"/>
    </row>
    <row r="537" spans="3:3" x14ac:dyDescent="0.25">
      <c r="C537"/>
    </row>
    <row r="538" spans="3:3" x14ac:dyDescent="0.25">
      <c r="C538"/>
    </row>
  </sheetData>
  <autoFilter ref="A5:I354" xr:uid="{00000000-0009-0000-0000-000003000000}"/>
  <mergeCells count="3">
    <mergeCell ref="C3:I4"/>
    <mergeCell ref="A159:A160"/>
    <mergeCell ref="A129:A130"/>
  </mergeCells>
  <conditionalFormatting sqref="I1:I1048576">
    <cfRule type="cellIs" dxfId="24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5">
    <tabColor theme="6" tint="0.59999389629810485"/>
  </sheetPr>
  <dimension ref="A3:J538"/>
  <sheetViews>
    <sheetView topLeftCell="A34" workbookViewId="0">
      <selection activeCell="F48" sqref="F48"/>
    </sheetView>
  </sheetViews>
  <sheetFormatPr defaultRowHeight="15" x14ac:dyDescent="0.25"/>
  <cols>
    <col min="1" max="1" width="13.85546875" customWidth="1"/>
    <col min="2" max="2" width="10.7109375" customWidth="1"/>
    <col min="3" max="3" width="22.5703125" style="66" customWidth="1"/>
    <col min="4" max="4" width="6.85546875" bestFit="1" customWidth="1"/>
    <col min="5" max="5" width="13.5703125" customWidth="1"/>
    <col min="6" max="6" width="14" customWidth="1"/>
    <col min="7" max="7" width="10.28515625" style="4" customWidth="1"/>
    <col min="8" max="8" width="10.28515625" customWidth="1"/>
    <col min="9" max="9" width="19.42578125" style="1" bestFit="1" customWidth="1"/>
  </cols>
  <sheetData>
    <row r="3" spans="1:9" x14ac:dyDescent="0.25">
      <c r="A3" s="17" t="s">
        <v>3</v>
      </c>
      <c r="B3" s="127" t="s">
        <v>4</v>
      </c>
      <c r="C3" s="149">
        <v>45748</v>
      </c>
      <c r="D3" s="150"/>
      <c r="E3" s="150"/>
      <c r="F3" s="150"/>
      <c r="G3" s="152"/>
      <c r="H3" s="150"/>
      <c r="I3" s="150"/>
    </row>
    <row r="4" spans="1:9" x14ac:dyDescent="0.25">
      <c r="A4" s="16" t="s">
        <v>5</v>
      </c>
      <c r="B4" s="14" t="s">
        <v>6</v>
      </c>
      <c r="C4" s="150"/>
      <c r="D4" s="150"/>
      <c r="E4" s="150"/>
      <c r="F4" s="150"/>
      <c r="G4" s="152"/>
      <c r="H4" s="150"/>
      <c r="I4" s="150"/>
    </row>
    <row r="5" spans="1:9" ht="30" x14ac:dyDescent="0.25">
      <c r="A5" s="22"/>
      <c r="B5" s="127" t="s">
        <v>8</v>
      </c>
      <c r="C5" s="67" t="s">
        <v>9</v>
      </c>
      <c r="D5" s="127" t="s">
        <v>54</v>
      </c>
      <c r="E5" s="127" t="s">
        <v>55</v>
      </c>
      <c r="F5" s="127" t="s">
        <v>12</v>
      </c>
      <c r="G5" s="129" t="s">
        <v>56</v>
      </c>
      <c r="H5" s="127" t="s">
        <v>57</v>
      </c>
      <c r="I5" s="18" t="s">
        <v>58</v>
      </c>
    </row>
    <row r="6" spans="1:9" x14ac:dyDescent="0.25">
      <c r="A6" s="19"/>
      <c r="B6" s="127">
        <v>1</v>
      </c>
      <c r="C6" s="102"/>
      <c r="D6" s="15"/>
      <c r="E6" s="20">
        <v>1350</v>
      </c>
      <c r="F6" s="91"/>
      <c r="G6" s="129"/>
      <c r="H6" s="92"/>
      <c r="I6" s="20">
        <f>МАР.25!I6+F6-E6</f>
        <v>-2700</v>
      </c>
    </row>
    <row r="7" spans="1:9" x14ac:dyDescent="0.25">
      <c r="A7" s="19"/>
      <c r="B7" s="127">
        <v>2</v>
      </c>
      <c r="C7" s="60"/>
      <c r="D7" s="15"/>
      <c r="E7" s="20">
        <v>1350</v>
      </c>
      <c r="F7" s="91"/>
      <c r="G7" s="129"/>
      <c r="H7" s="92"/>
      <c r="I7" s="20">
        <f>МАР.25!I7+F7-E7</f>
        <v>-5400</v>
      </c>
    </row>
    <row r="8" spans="1:9" x14ac:dyDescent="0.25">
      <c r="A8" s="19"/>
      <c r="B8" s="127">
        <v>3</v>
      </c>
      <c r="C8" s="60"/>
      <c r="D8" s="15"/>
      <c r="E8" s="20">
        <v>1350</v>
      </c>
      <c r="F8" s="91">
        <v>1350</v>
      </c>
      <c r="G8" s="129" t="s">
        <v>385</v>
      </c>
      <c r="H8" s="92">
        <v>45751</v>
      </c>
      <c r="I8" s="20">
        <f>МАР.25!I8+F8-E8</f>
        <v>0</v>
      </c>
    </row>
    <row r="9" spans="1:9" x14ac:dyDescent="0.25">
      <c r="A9" s="19"/>
      <c r="B9" s="127">
        <v>4</v>
      </c>
      <c r="C9" s="41"/>
      <c r="D9" s="15"/>
      <c r="E9" s="20">
        <v>1350</v>
      </c>
      <c r="F9" s="91"/>
      <c r="G9" s="129"/>
      <c r="H9" s="92"/>
      <c r="I9" s="20">
        <f>МАР.25!I9+F9-E9</f>
        <v>-5400</v>
      </c>
    </row>
    <row r="10" spans="1:9" x14ac:dyDescent="0.25">
      <c r="A10" s="19"/>
      <c r="B10" s="127">
        <v>5</v>
      </c>
      <c r="C10" s="35"/>
      <c r="D10" s="15"/>
      <c r="E10" s="20">
        <v>1350</v>
      </c>
      <c r="F10" s="91"/>
      <c r="G10" s="129"/>
      <c r="H10" s="92"/>
      <c r="I10" s="20">
        <f>МАР.25!I10+F10-E10</f>
        <v>-1350</v>
      </c>
    </row>
    <row r="11" spans="1:9" x14ac:dyDescent="0.25">
      <c r="A11" s="19"/>
      <c r="B11" s="127">
        <v>6</v>
      </c>
      <c r="C11" s="35"/>
      <c r="D11" s="15"/>
      <c r="E11" s="20">
        <v>1350</v>
      </c>
      <c r="F11" s="91"/>
      <c r="G11" s="129"/>
      <c r="H11" s="92"/>
      <c r="I11" s="20">
        <f>МАР.25!I11+F11-E11</f>
        <v>-5400</v>
      </c>
    </row>
    <row r="12" spans="1:9" x14ac:dyDescent="0.25">
      <c r="A12" s="19"/>
      <c r="B12" s="127">
        <v>7</v>
      </c>
      <c r="C12" s="35"/>
      <c r="D12" s="15"/>
      <c r="E12" s="20">
        <v>1350</v>
      </c>
      <c r="F12" s="91">
        <v>4000</v>
      </c>
      <c r="G12" s="129" t="s">
        <v>386</v>
      </c>
      <c r="H12" s="92">
        <v>45758</v>
      </c>
      <c r="I12" s="20">
        <f>МАР.25!I12+F12-E12</f>
        <v>1600</v>
      </c>
    </row>
    <row r="13" spans="1:9" x14ac:dyDescent="0.25">
      <c r="A13" s="19"/>
      <c r="B13" s="127">
        <v>8</v>
      </c>
      <c r="C13" s="35"/>
      <c r="D13" s="15"/>
      <c r="E13" s="20">
        <v>1350</v>
      </c>
      <c r="F13" s="91">
        <v>1350</v>
      </c>
      <c r="G13" s="129" t="s">
        <v>387</v>
      </c>
      <c r="H13" s="92">
        <v>45771</v>
      </c>
      <c r="I13" s="20">
        <f>МАР.25!I13+F13-E13</f>
        <v>0</v>
      </c>
    </row>
    <row r="14" spans="1:9" x14ac:dyDescent="0.25">
      <c r="A14" s="22"/>
      <c r="B14" s="127" t="s">
        <v>17</v>
      </c>
      <c r="C14" s="35"/>
      <c r="D14" s="15"/>
      <c r="E14" s="20">
        <v>4050</v>
      </c>
      <c r="F14" s="91"/>
      <c r="G14" s="129"/>
      <c r="H14" s="92"/>
      <c r="I14" s="20">
        <f>МАР.25!I14+F14-E14</f>
        <v>-16200</v>
      </c>
    </row>
    <row r="15" spans="1:9" x14ac:dyDescent="0.25">
      <c r="A15" s="22"/>
      <c r="B15" s="127">
        <v>11</v>
      </c>
      <c r="C15" s="41"/>
      <c r="D15" s="15"/>
      <c r="E15" s="20">
        <v>1350</v>
      </c>
      <c r="F15" s="91">
        <v>1350</v>
      </c>
      <c r="G15" s="129" t="s">
        <v>388</v>
      </c>
      <c r="H15" s="92">
        <v>45770</v>
      </c>
      <c r="I15" s="20">
        <f>МАР.25!I15+F15-E15</f>
        <v>-1350</v>
      </c>
    </row>
    <row r="16" spans="1:9" x14ac:dyDescent="0.25">
      <c r="A16" s="19"/>
      <c r="B16" s="127">
        <v>12</v>
      </c>
      <c r="C16" s="35"/>
      <c r="D16" s="15"/>
      <c r="E16" s="20">
        <v>1350</v>
      </c>
      <c r="F16" s="91">
        <v>1350</v>
      </c>
      <c r="G16" s="129" t="s">
        <v>389</v>
      </c>
      <c r="H16" s="92">
        <v>45751</v>
      </c>
      <c r="I16" s="20">
        <f>МАР.25!I16+F16-E16</f>
        <v>-1350</v>
      </c>
    </row>
    <row r="17" spans="1:9" x14ac:dyDescent="0.25">
      <c r="A17" s="22"/>
      <c r="B17" s="127">
        <v>13</v>
      </c>
      <c r="C17" s="35"/>
      <c r="D17" s="15"/>
      <c r="E17" s="20">
        <v>1350</v>
      </c>
      <c r="F17" s="91">
        <v>1350</v>
      </c>
      <c r="G17" s="129" t="s">
        <v>390</v>
      </c>
      <c r="H17" s="92">
        <v>45756</v>
      </c>
      <c r="I17" s="20">
        <f>МАР.25!I17+F17-E17</f>
        <v>-1350</v>
      </c>
    </row>
    <row r="18" spans="1:9" x14ac:dyDescent="0.25">
      <c r="A18" s="22"/>
      <c r="B18" s="127">
        <v>14</v>
      </c>
      <c r="C18" s="60"/>
      <c r="D18" s="15"/>
      <c r="E18" s="20">
        <v>1350</v>
      </c>
      <c r="F18" s="91">
        <v>1350</v>
      </c>
      <c r="G18" s="129" t="s">
        <v>391</v>
      </c>
      <c r="H18" s="92">
        <v>45749</v>
      </c>
      <c r="I18" s="20">
        <f>МАР.25!I18+F18-E18</f>
        <v>0</v>
      </c>
    </row>
    <row r="19" spans="1:9" x14ac:dyDescent="0.25">
      <c r="A19" s="22"/>
      <c r="B19" s="127" t="s">
        <v>18</v>
      </c>
      <c r="C19" s="60"/>
      <c r="D19" s="15"/>
      <c r="E19" s="20">
        <v>1350</v>
      </c>
      <c r="F19" s="91"/>
      <c r="G19" s="129"/>
      <c r="H19" s="92"/>
      <c r="I19" s="20">
        <f>МАР.25!I19+F19-E19</f>
        <v>-5400</v>
      </c>
    </row>
    <row r="20" spans="1:9" x14ac:dyDescent="0.25">
      <c r="A20" s="22"/>
      <c r="B20" s="127">
        <v>17</v>
      </c>
      <c r="C20" s="35"/>
      <c r="D20" s="15"/>
      <c r="E20" s="20">
        <v>1350</v>
      </c>
      <c r="F20" s="91">
        <v>1350</v>
      </c>
      <c r="G20" s="129" t="s">
        <v>392</v>
      </c>
      <c r="H20" s="92">
        <v>45755</v>
      </c>
      <c r="I20" s="20">
        <f>МАР.25!I20+F20-E20</f>
        <v>0</v>
      </c>
    </row>
    <row r="21" spans="1:9" x14ac:dyDescent="0.25">
      <c r="A21" s="22"/>
      <c r="B21" s="127">
        <v>18</v>
      </c>
      <c r="C21" s="118"/>
      <c r="D21" s="15"/>
      <c r="E21" s="20">
        <v>1350</v>
      </c>
      <c r="F21" s="91">
        <v>2700</v>
      </c>
      <c r="G21" s="129" t="s">
        <v>393</v>
      </c>
      <c r="H21" s="92">
        <v>45767</v>
      </c>
      <c r="I21" s="20">
        <f>МАР.25!I21+F21-E21</f>
        <v>0</v>
      </c>
    </row>
    <row r="22" spans="1:9" x14ac:dyDescent="0.25">
      <c r="A22" s="19"/>
      <c r="B22" s="127">
        <v>19</v>
      </c>
      <c r="C22" s="103"/>
      <c r="D22" s="15"/>
      <c r="E22" s="20">
        <v>1350</v>
      </c>
      <c r="F22" s="91">
        <v>1350</v>
      </c>
      <c r="G22" s="129" t="s">
        <v>394</v>
      </c>
      <c r="H22" s="92">
        <v>45751</v>
      </c>
      <c r="I22" s="20">
        <f>МАР.25!I22+F22-E22</f>
        <v>0</v>
      </c>
    </row>
    <row r="23" spans="1:9" x14ac:dyDescent="0.25">
      <c r="A23" s="22"/>
      <c r="B23" s="127">
        <v>20</v>
      </c>
      <c r="C23" s="104"/>
      <c r="D23" s="15"/>
      <c r="E23" s="20">
        <v>1350</v>
      </c>
      <c r="F23" s="91">
        <v>4050</v>
      </c>
      <c r="G23" s="129" t="s">
        <v>395</v>
      </c>
      <c r="H23" s="92">
        <v>45753</v>
      </c>
      <c r="I23" s="20">
        <f>МАР.25!I23+F23-E23</f>
        <v>1350</v>
      </c>
    </row>
    <row r="24" spans="1:9" x14ac:dyDescent="0.25">
      <c r="A24" s="22"/>
      <c r="B24" s="127">
        <v>21</v>
      </c>
      <c r="C24" s="35"/>
      <c r="D24" s="15"/>
      <c r="E24" s="20">
        <v>1350</v>
      </c>
      <c r="F24" s="91"/>
      <c r="G24" s="129"/>
      <c r="H24" s="92"/>
      <c r="I24" s="20">
        <f>МАР.25!I24+F24-E24</f>
        <v>2700</v>
      </c>
    </row>
    <row r="25" spans="1:9" x14ac:dyDescent="0.25">
      <c r="A25" s="22"/>
      <c r="B25" s="127">
        <v>22</v>
      </c>
      <c r="C25" s="35"/>
      <c r="D25" s="15"/>
      <c r="E25" s="20">
        <v>1350</v>
      </c>
      <c r="F25" s="91"/>
      <c r="G25" s="129"/>
      <c r="H25" s="92"/>
      <c r="I25" s="20">
        <f>МАР.25!I25+F25-E25</f>
        <v>2700</v>
      </c>
    </row>
    <row r="26" spans="1:9" x14ac:dyDescent="0.25">
      <c r="A26" s="22"/>
      <c r="B26" s="127" t="s">
        <v>19</v>
      </c>
      <c r="C26" s="60"/>
      <c r="D26" s="15"/>
      <c r="E26" s="20">
        <v>2700</v>
      </c>
      <c r="F26" s="91"/>
      <c r="G26" s="129"/>
      <c r="H26" s="92"/>
      <c r="I26" s="20">
        <f>МАР.25!I26+F26-E26</f>
        <v>-10800</v>
      </c>
    </row>
    <row r="27" spans="1:9" x14ac:dyDescent="0.25">
      <c r="A27" s="19"/>
      <c r="B27" s="127">
        <v>25</v>
      </c>
      <c r="C27" s="35"/>
      <c r="D27" s="15"/>
      <c r="E27" s="20">
        <v>1350</v>
      </c>
      <c r="F27" s="91">
        <v>1350</v>
      </c>
      <c r="G27" s="129" t="s">
        <v>396</v>
      </c>
      <c r="H27" s="92">
        <v>45749</v>
      </c>
      <c r="I27" s="20">
        <f>МАР.25!I27+F27-E27</f>
        <v>0</v>
      </c>
    </row>
    <row r="28" spans="1:9" x14ac:dyDescent="0.25">
      <c r="A28" s="22"/>
      <c r="B28" s="127">
        <v>26</v>
      </c>
      <c r="C28" s="35"/>
      <c r="D28" s="15"/>
      <c r="E28" s="20">
        <v>1350</v>
      </c>
      <c r="F28" s="91"/>
      <c r="G28" s="129"/>
      <c r="H28" s="92"/>
      <c r="I28" s="20">
        <f>МАР.25!I28+F28-E28</f>
        <v>-5400</v>
      </c>
    </row>
    <row r="29" spans="1:9" x14ac:dyDescent="0.25">
      <c r="A29" s="22"/>
      <c r="B29" s="127">
        <v>27</v>
      </c>
      <c r="C29" s="35"/>
      <c r="D29" s="15"/>
      <c r="E29" s="20">
        <v>1350</v>
      </c>
      <c r="F29" s="91">
        <v>1350</v>
      </c>
      <c r="G29" s="129" t="s">
        <v>397</v>
      </c>
      <c r="H29" s="92">
        <v>45749</v>
      </c>
      <c r="I29" s="20">
        <f>МАР.25!I29+F29-E29</f>
        <v>0</v>
      </c>
    </row>
    <row r="30" spans="1:9" x14ac:dyDescent="0.25">
      <c r="A30" s="22"/>
      <c r="B30" s="127">
        <v>28</v>
      </c>
      <c r="C30" s="35"/>
      <c r="D30" s="15"/>
      <c r="E30" s="20">
        <v>1350</v>
      </c>
      <c r="F30" s="91">
        <v>1350</v>
      </c>
      <c r="G30" s="129" t="s">
        <v>398</v>
      </c>
      <c r="H30" s="92">
        <v>45750</v>
      </c>
      <c r="I30" s="20">
        <f>МАР.25!I30+F30-E30</f>
        <v>2700</v>
      </c>
    </row>
    <row r="31" spans="1:9" x14ac:dyDescent="0.25">
      <c r="A31" s="22"/>
      <c r="B31" s="127">
        <v>29</v>
      </c>
      <c r="C31" s="60"/>
      <c r="D31" s="15"/>
      <c r="E31" s="20">
        <v>1350</v>
      </c>
      <c r="F31" s="91"/>
      <c r="G31" s="129"/>
      <c r="H31" s="92"/>
      <c r="I31" s="20">
        <f>МАР.25!I31+F31-E31</f>
        <v>-5400</v>
      </c>
    </row>
    <row r="32" spans="1:9" x14ac:dyDescent="0.25">
      <c r="A32" s="19"/>
      <c r="B32" s="127" t="s">
        <v>20</v>
      </c>
      <c r="C32" s="35"/>
      <c r="D32" s="15"/>
      <c r="E32" s="20">
        <v>4050</v>
      </c>
      <c r="F32" s="91">
        <v>8100</v>
      </c>
      <c r="G32" s="129" t="s">
        <v>399</v>
      </c>
      <c r="H32" s="92">
        <v>45776</v>
      </c>
      <c r="I32" s="20">
        <f>МАР.25!I32+F32-E32</f>
        <v>0</v>
      </c>
    </row>
    <row r="33" spans="1:10" x14ac:dyDescent="0.25">
      <c r="A33" s="19"/>
      <c r="B33" s="127">
        <v>32</v>
      </c>
      <c r="C33" s="35"/>
      <c r="D33" s="15"/>
      <c r="E33" s="20">
        <v>1350</v>
      </c>
      <c r="F33" s="91"/>
      <c r="G33" s="129"/>
      <c r="H33" s="92"/>
      <c r="I33" s="20">
        <f>МАР.25!I33+F33-E33</f>
        <v>15100</v>
      </c>
    </row>
    <row r="34" spans="1:10" x14ac:dyDescent="0.25">
      <c r="A34" s="22"/>
      <c r="B34" s="127">
        <v>34</v>
      </c>
      <c r="C34" s="35"/>
      <c r="D34" s="15"/>
      <c r="E34" s="20">
        <v>1350</v>
      </c>
      <c r="F34" s="91"/>
      <c r="G34" s="129"/>
      <c r="H34" s="92"/>
      <c r="I34" s="20">
        <f>МАР.25!I34+F34-E34</f>
        <v>-1350</v>
      </c>
    </row>
    <row r="35" spans="1:10" x14ac:dyDescent="0.25">
      <c r="A35" s="22"/>
      <c r="B35" s="127">
        <v>35</v>
      </c>
      <c r="C35" s="35"/>
      <c r="D35" s="15"/>
      <c r="E35" s="20">
        <v>1350</v>
      </c>
      <c r="F35" s="91"/>
      <c r="G35" s="129"/>
      <c r="H35" s="92"/>
      <c r="I35" s="20">
        <f>МАР.25!I35+F35-E35</f>
        <v>9450</v>
      </c>
    </row>
    <row r="36" spans="1:10" x14ac:dyDescent="0.25">
      <c r="A36" s="22"/>
      <c r="B36" s="127">
        <v>36</v>
      </c>
      <c r="C36" s="35"/>
      <c r="D36" s="15"/>
      <c r="E36" s="20">
        <v>1350</v>
      </c>
      <c r="F36" s="91"/>
      <c r="G36" s="129"/>
      <c r="H36" s="92"/>
      <c r="I36" s="20">
        <f>МАР.25!I36+F36-E36</f>
        <v>-5400</v>
      </c>
    </row>
    <row r="37" spans="1:10" x14ac:dyDescent="0.25">
      <c r="A37" s="22"/>
      <c r="B37" s="127">
        <v>37</v>
      </c>
      <c r="C37" s="35"/>
      <c r="D37" s="15"/>
      <c r="E37" s="20">
        <v>1350</v>
      </c>
      <c r="F37" s="91"/>
      <c r="G37" s="129"/>
      <c r="H37" s="92"/>
      <c r="I37" s="20">
        <f>МАР.25!I37+F37-E37</f>
        <v>-5400</v>
      </c>
    </row>
    <row r="38" spans="1:10" x14ac:dyDescent="0.25">
      <c r="A38" s="22"/>
      <c r="B38" s="127" t="s">
        <v>21</v>
      </c>
      <c r="C38" s="35"/>
      <c r="D38" s="15"/>
      <c r="E38" s="20">
        <v>500</v>
      </c>
      <c r="F38" s="91"/>
      <c r="G38" s="129"/>
      <c r="H38" s="92"/>
      <c r="I38" s="20">
        <f>МАР.25!I38+F38-E38</f>
        <v>-2000</v>
      </c>
    </row>
    <row r="39" spans="1:10" x14ac:dyDescent="0.25">
      <c r="A39" s="23"/>
      <c r="B39" s="127">
        <v>38</v>
      </c>
      <c r="C39" s="35"/>
      <c r="D39" s="15"/>
      <c r="E39" s="20">
        <v>1350</v>
      </c>
      <c r="F39" s="91">
        <v>1350</v>
      </c>
      <c r="G39" s="129" t="s">
        <v>400</v>
      </c>
      <c r="H39" s="92">
        <v>45769</v>
      </c>
      <c r="I39" s="20">
        <f>МАР.25!I39+F39-E39</f>
        <v>450</v>
      </c>
    </row>
    <row r="40" spans="1:10" x14ac:dyDescent="0.25">
      <c r="A40" s="23"/>
      <c r="B40" s="127">
        <v>39</v>
      </c>
      <c r="C40" s="35"/>
      <c r="D40" s="15"/>
      <c r="E40" s="20">
        <v>1350</v>
      </c>
      <c r="F40" s="91">
        <v>2700</v>
      </c>
      <c r="G40" s="129" t="s">
        <v>401</v>
      </c>
      <c r="H40" s="92" t="s">
        <v>402</v>
      </c>
      <c r="I40" s="20">
        <f>МАР.25!I40+F40-E40</f>
        <v>0</v>
      </c>
    </row>
    <row r="41" spans="1:10" x14ac:dyDescent="0.25">
      <c r="A41" s="23"/>
      <c r="B41" s="127">
        <v>40</v>
      </c>
      <c r="C41" s="35"/>
      <c r="D41" s="15"/>
      <c r="E41" s="20">
        <v>1350</v>
      </c>
      <c r="F41" s="91"/>
      <c r="G41" s="129"/>
      <c r="H41" s="92"/>
      <c r="I41" s="20">
        <f>МАР.25!I41+F41-E41</f>
        <v>-1350</v>
      </c>
    </row>
    <row r="42" spans="1:10" x14ac:dyDescent="0.25">
      <c r="A42" s="23"/>
      <c r="B42" s="127">
        <v>41</v>
      </c>
      <c r="C42" s="35"/>
      <c r="D42" s="15"/>
      <c r="E42" s="20">
        <v>1350</v>
      </c>
      <c r="F42" s="91"/>
      <c r="G42" s="129"/>
      <c r="H42" s="92"/>
      <c r="I42" s="20">
        <f>МАР.25!I42+F42-E42</f>
        <v>2700</v>
      </c>
    </row>
    <row r="43" spans="1:10" x14ac:dyDescent="0.25">
      <c r="A43" s="23"/>
      <c r="B43" s="127">
        <v>42</v>
      </c>
      <c r="C43" s="35"/>
      <c r="D43" s="15"/>
      <c r="E43" s="20">
        <v>1350</v>
      </c>
      <c r="F43" s="91"/>
      <c r="G43" s="129"/>
      <c r="H43" s="92"/>
      <c r="I43" s="20">
        <f>МАР.25!I43+F43-E43</f>
        <v>-1350</v>
      </c>
    </row>
    <row r="44" spans="1:10" x14ac:dyDescent="0.25">
      <c r="A44" s="23"/>
      <c r="B44" s="127">
        <v>43</v>
      </c>
      <c r="C44" s="35"/>
      <c r="D44" s="15"/>
      <c r="E44" s="20">
        <v>1350</v>
      </c>
      <c r="F44" s="91">
        <v>1350</v>
      </c>
      <c r="G44" s="129" t="s">
        <v>403</v>
      </c>
      <c r="H44" s="92">
        <v>45765</v>
      </c>
      <c r="I44" s="20">
        <f>МАР.25!I44+F44-E44</f>
        <v>0</v>
      </c>
    </row>
    <row r="45" spans="1:10" x14ac:dyDescent="0.25">
      <c r="A45" s="23"/>
      <c r="B45" s="127">
        <v>44</v>
      </c>
      <c r="C45" s="35"/>
      <c r="D45" s="15"/>
      <c r="E45" s="20"/>
      <c r="F45" s="91"/>
      <c r="G45" s="129"/>
      <c r="H45" s="92"/>
      <c r="I45" s="20">
        <f>МАР.25!I45+F45-E45</f>
        <v>0</v>
      </c>
      <c r="J45" s="119" t="s">
        <v>404</v>
      </c>
    </row>
    <row r="46" spans="1:10" x14ac:dyDescent="0.25">
      <c r="A46" s="23"/>
      <c r="B46" s="127">
        <v>45</v>
      </c>
      <c r="C46" s="35"/>
      <c r="D46" s="15"/>
      <c r="E46" s="20">
        <v>1350</v>
      </c>
      <c r="F46" s="91"/>
      <c r="G46" s="129"/>
      <c r="H46" s="92"/>
      <c r="I46" s="20">
        <f>МАР.25!I46+F46-E46</f>
        <v>-5400</v>
      </c>
    </row>
    <row r="47" spans="1:10" x14ac:dyDescent="0.25">
      <c r="A47" s="23"/>
      <c r="B47" s="127">
        <v>46</v>
      </c>
      <c r="C47" s="35"/>
      <c r="D47" s="15"/>
      <c r="E47" s="20">
        <v>1350</v>
      </c>
      <c r="F47" s="91"/>
      <c r="G47" s="129"/>
      <c r="H47" s="92"/>
      <c r="I47" s="20">
        <f>МАР.25!I47+F47-E47</f>
        <v>-5400</v>
      </c>
    </row>
    <row r="48" spans="1:10" x14ac:dyDescent="0.25">
      <c r="A48" s="23"/>
      <c r="B48" s="127">
        <v>47</v>
      </c>
      <c r="C48" s="35"/>
      <c r="D48" s="15"/>
      <c r="E48" s="20">
        <v>1350</v>
      </c>
      <c r="F48" s="91"/>
      <c r="G48" s="129"/>
      <c r="H48" s="92"/>
      <c r="I48" s="20">
        <f>МАР.25!I48+F48-E48</f>
        <v>-1350</v>
      </c>
    </row>
    <row r="49" spans="1:9" x14ac:dyDescent="0.25">
      <c r="A49" s="23"/>
      <c r="B49" s="127">
        <v>48</v>
      </c>
      <c r="C49" s="35"/>
      <c r="D49" s="15"/>
      <c r="E49" s="20">
        <v>1350</v>
      </c>
      <c r="F49" s="91"/>
      <c r="G49" s="129"/>
      <c r="H49" s="92"/>
      <c r="I49" s="20">
        <f>МАР.25!I49+F49-E49</f>
        <v>-5400</v>
      </c>
    </row>
    <row r="50" spans="1:9" x14ac:dyDescent="0.25">
      <c r="A50" s="22"/>
      <c r="B50" s="127">
        <v>49</v>
      </c>
      <c r="C50" s="35"/>
      <c r="D50" s="15"/>
      <c r="E50" s="20">
        <v>1350</v>
      </c>
      <c r="F50" s="91"/>
      <c r="G50" s="129"/>
      <c r="H50" s="92"/>
      <c r="I50" s="20">
        <f>МАР.25!I50+F50-E50</f>
        <v>-1350</v>
      </c>
    </row>
    <row r="51" spans="1:9" x14ac:dyDescent="0.25">
      <c r="A51" s="22"/>
      <c r="B51" s="127" t="s">
        <v>22</v>
      </c>
      <c r="C51" s="35"/>
      <c r="D51" s="15"/>
      <c r="E51" s="20">
        <v>1350</v>
      </c>
      <c r="F51" s="91"/>
      <c r="G51" s="129"/>
      <c r="H51" s="92"/>
      <c r="I51" s="20">
        <f>МАР.25!I51+F51-E51</f>
        <v>-5400</v>
      </c>
    </row>
    <row r="52" spans="1:9" x14ac:dyDescent="0.25">
      <c r="A52" s="22"/>
      <c r="B52" s="127">
        <v>50</v>
      </c>
      <c r="C52" s="41"/>
      <c r="D52" s="15"/>
      <c r="E52" s="20">
        <v>1350</v>
      </c>
      <c r="F52" s="91"/>
      <c r="G52" s="129"/>
      <c r="H52" s="92"/>
      <c r="I52" s="20">
        <f>МАР.25!I52+F52-E52</f>
        <v>2700</v>
      </c>
    </row>
    <row r="53" spans="1:9" x14ac:dyDescent="0.25">
      <c r="A53" s="22"/>
      <c r="B53" s="127">
        <v>51</v>
      </c>
      <c r="C53" s="35"/>
      <c r="D53" s="15"/>
      <c r="E53" s="20">
        <v>1350</v>
      </c>
      <c r="F53" s="91"/>
      <c r="G53" s="129"/>
      <c r="H53" s="92"/>
      <c r="I53" s="20">
        <f>МАР.25!I53+F53-E53</f>
        <v>-5400</v>
      </c>
    </row>
    <row r="54" spans="1:9" x14ac:dyDescent="0.25">
      <c r="A54" s="22"/>
      <c r="B54" s="127" t="s">
        <v>23</v>
      </c>
      <c r="C54" s="35"/>
      <c r="D54" s="15"/>
      <c r="E54" s="20">
        <v>1350</v>
      </c>
      <c r="F54" s="91"/>
      <c r="G54" s="129"/>
      <c r="H54" s="92"/>
      <c r="I54" s="20">
        <f>МАР.25!I54+F54-E54</f>
        <v>-5400</v>
      </c>
    </row>
    <row r="55" spans="1:9" x14ac:dyDescent="0.25">
      <c r="A55" s="22"/>
      <c r="B55" s="127">
        <v>52</v>
      </c>
      <c r="C55" s="35"/>
      <c r="D55" s="15"/>
      <c r="E55" s="20">
        <v>1350</v>
      </c>
      <c r="F55" s="91"/>
      <c r="G55" s="129"/>
      <c r="H55" s="92"/>
      <c r="I55" s="20">
        <f>МАР.25!I55+F55-E55</f>
        <v>-5400</v>
      </c>
    </row>
    <row r="56" spans="1:9" x14ac:dyDescent="0.25">
      <c r="A56" s="22"/>
      <c r="B56" s="127">
        <v>53</v>
      </c>
      <c r="C56" s="35"/>
      <c r="D56" s="15"/>
      <c r="E56" s="20">
        <v>1350</v>
      </c>
      <c r="F56" s="91"/>
      <c r="G56" s="129"/>
      <c r="H56" s="92"/>
      <c r="I56" s="20">
        <f>МАР.25!I56+F56-E56</f>
        <v>-5400</v>
      </c>
    </row>
    <row r="57" spans="1:9" x14ac:dyDescent="0.25">
      <c r="A57" s="22"/>
      <c r="B57" s="127" t="s">
        <v>24</v>
      </c>
      <c r="C57" s="35"/>
      <c r="D57" s="15"/>
      <c r="E57" s="20">
        <v>1350</v>
      </c>
      <c r="F57" s="91">
        <v>1350</v>
      </c>
      <c r="G57" s="129" t="s">
        <v>405</v>
      </c>
      <c r="H57" s="92">
        <v>45750</v>
      </c>
      <c r="I57" s="20">
        <f>МАР.25!I57+F57-E57</f>
        <v>0</v>
      </c>
    </row>
    <row r="58" spans="1:9" x14ac:dyDescent="0.25">
      <c r="A58" s="22"/>
      <c r="B58" s="127">
        <v>56</v>
      </c>
      <c r="C58" s="41"/>
      <c r="D58" s="15"/>
      <c r="E58" s="20">
        <v>1350</v>
      </c>
      <c r="F58" s="91">
        <v>1350</v>
      </c>
      <c r="G58" s="129" t="s">
        <v>406</v>
      </c>
      <c r="H58" s="92">
        <v>45777</v>
      </c>
      <c r="I58" s="20">
        <f>МАР.25!I58+F58-E58</f>
        <v>0</v>
      </c>
    </row>
    <row r="59" spans="1:9" x14ac:dyDescent="0.25">
      <c r="A59" s="22"/>
      <c r="B59" s="127">
        <v>57</v>
      </c>
      <c r="C59" s="35"/>
      <c r="D59" s="15"/>
      <c r="E59" s="20">
        <v>1350</v>
      </c>
      <c r="F59" s="91">
        <v>2700</v>
      </c>
      <c r="G59" s="129" t="s">
        <v>407</v>
      </c>
      <c r="H59" s="92">
        <v>45770</v>
      </c>
      <c r="I59" s="20">
        <f>МАР.25!I59+F59-E59</f>
        <v>1350</v>
      </c>
    </row>
    <row r="60" spans="1:9" x14ac:dyDescent="0.25">
      <c r="A60" s="23"/>
      <c r="B60" s="127">
        <v>58</v>
      </c>
      <c r="C60" s="35"/>
      <c r="D60" s="15"/>
      <c r="E60" s="20">
        <v>1350</v>
      </c>
      <c r="F60" s="91"/>
      <c r="G60" s="129"/>
      <c r="H60" s="92"/>
      <c r="I60" s="20">
        <f>МАР.25!I60+F60-E60</f>
        <v>4600</v>
      </c>
    </row>
    <row r="61" spans="1:9" x14ac:dyDescent="0.25">
      <c r="A61" s="19"/>
      <c r="B61" s="127">
        <v>60</v>
      </c>
      <c r="C61" s="35"/>
      <c r="D61" s="15"/>
      <c r="E61" s="20">
        <v>1350</v>
      </c>
      <c r="F61" s="91">
        <v>1350</v>
      </c>
      <c r="G61" s="129" t="s">
        <v>408</v>
      </c>
      <c r="H61" s="92">
        <v>45754</v>
      </c>
      <c r="I61" s="20">
        <f>МАР.25!I61+F61-E61</f>
        <v>-1349.43</v>
      </c>
    </row>
    <row r="62" spans="1:9" x14ac:dyDescent="0.25">
      <c r="A62" s="19"/>
      <c r="B62" s="127">
        <v>61</v>
      </c>
      <c r="C62" s="35"/>
      <c r="D62" s="15"/>
      <c r="E62" s="20">
        <v>1350</v>
      </c>
      <c r="F62" s="91">
        <v>3000</v>
      </c>
      <c r="G62" s="129" t="s">
        <v>409</v>
      </c>
      <c r="H62" s="92">
        <v>45768</v>
      </c>
      <c r="I62" s="20">
        <f>МАР.25!I62+F62-E62</f>
        <v>2600</v>
      </c>
    </row>
    <row r="63" spans="1:9" x14ac:dyDescent="0.25">
      <c r="A63" s="19"/>
      <c r="B63" s="127">
        <v>62</v>
      </c>
      <c r="C63" s="105"/>
      <c r="D63" s="15"/>
      <c r="E63" s="20">
        <v>1350</v>
      </c>
      <c r="F63" s="91"/>
      <c r="G63" s="129"/>
      <c r="H63" s="92"/>
      <c r="I63" s="20">
        <f>МАР.25!I63+F63-E63</f>
        <v>-5400</v>
      </c>
    </row>
    <row r="64" spans="1:9" x14ac:dyDescent="0.25">
      <c r="A64" s="19"/>
      <c r="B64" s="127">
        <v>63</v>
      </c>
      <c r="C64" s="41"/>
      <c r="D64" s="15"/>
      <c r="E64" s="20">
        <v>1350</v>
      </c>
      <c r="F64" s="91">
        <v>1350</v>
      </c>
      <c r="G64" s="129" t="s">
        <v>410</v>
      </c>
      <c r="H64" s="92">
        <v>45756</v>
      </c>
      <c r="I64" s="20">
        <f>МАР.25!I64+F64-E64</f>
        <v>0</v>
      </c>
    </row>
    <row r="65" spans="1:9" x14ac:dyDescent="0.25">
      <c r="A65" s="23"/>
      <c r="B65" s="127">
        <v>64</v>
      </c>
      <c r="C65" s="35"/>
      <c r="D65" s="15"/>
      <c r="E65" s="20">
        <v>1350</v>
      </c>
      <c r="F65" s="91"/>
      <c r="G65" s="129"/>
      <c r="H65" s="92"/>
      <c r="I65" s="20">
        <f>МАР.25!I65+F65-E65</f>
        <v>5400</v>
      </c>
    </row>
    <row r="66" spans="1:9" x14ac:dyDescent="0.25">
      <c r="A66" s="23"/>
      <c r="B66" s="127">
        <v>65.66</v>
      </c>
      <c r="C66" s="41"/>
      <c r="D66" s="15"/>
      <c r="E66" s="20">
        <v>2700</v>
      </c>
      <c r="F66" s="91"/>
      <c r="G66" s="129"/>
      <c r="H66" s="92"/>
      <c r="I66" s="20">
        <f>МАР.25!I66+F66-E66</f>
        <v>5400</v>
      </c>
    </row>
    <row r="67" spans="1:9" x14ac:dyDescent="0.25">
      <c r="A67" s="23"/>
      <c r="B67" s="127">
        <v>67</v>
      </c>
      <c r="C67" s="35"/>
      <c r="D67" s="15"/>
      <c r="E67" s="20">
        <v>1350</v>
      </c>
      <c r="F67" s="91"/>
      <c r="G67" s="129"/>
      <c r="H67" s="92"/>
      <c r="I67" s="20">
        <f>МАР.25!I67+F67-E67</f>
        <v>1600</v>
      </c>
    </row>
    <row r="68" spans="1:9" x14ac:dyDescent="0.25">
      <c r="A68" s="23"/>
      <c r="B68" s="127">
        <v>68</v>
      </c>
      <c r="C68" s="35"/>
      <c r="D68" s="15"/>
      <c r="E68" s="20">
        <v>1350</v>
      </c>
      <c r="F68" s="91">
        <v>1350</v>
      </c>
      <c r="G68" s="129" t="s">
        <v>411</v>
      </c>
      <c r="H68" s="92">
        <v>45754</v>
      </c>
      <c r="I68" s="20">
        <f>МАР.25!I68+F68-E68</f>
        <v>-1350</v>
      </c>
    </row>
    <row r="69" spans="1:9" x14ac:dyDescent="0.25">
      <c r="A69" s="23"/>
      <c r="B69" s="127">
        <v>69</v>
      </c>
      <c r="C69" s="35"/>
      <c r="D69" s="15"/>
      <c r="E69" s="20">
        <v>1350</v>
      </c>
      <c r="F69" s="91">
        <v>1350</v>
      </c>
      <c r="G69" s="129" t="s">
        <v>412</v>
      </c>
      <c r="H69" s="92">
        <v>45751</v>
      </c>
      <c r="I69" s="20">
        <f>МАР.25!I69+F69-E69</f>
        <v>8</v>
      </c>
    </row>
    <row r="70" spans="1:9" x14ac:dyDescent="0.25">
      <c r="A70" s="23"/>
      <c r="B70" s="127">
        <v>70</v>
      </c>
      <c r="C70" s="35"/>
      <c r="D70" s="15"/>
      <c r="E70" s="20">
        <v>1350</v>
      </c>
      <c r="F70" s="91">
        <v>1350</v>
      </c>
      <c r="G70" s="129" t="s">
        <v>413</v>
      </c>
      <c r="H70" s="92">
        <v>45750</v>
      </c>
      <c r="I70" s="20">
        <f>МАР.25!I70+F70-E70</f>
        <v>0</v>
      </c>
    </row>
    <row r="71" spans="1:9" x14ac:dyDescent="0.25">
      <c r="A71" s="23"/>
      <c r="B71" s="22">
        <v>71</v>
      </c>
      <c r="C71" s="35"/>
      <c r="D71" s="15"/>
      <c r="E71" s="20">
        <v>1350</v>
      </c>
      <c r="F71" s="91"/>
      <c r="G71" s="129"/>
      <c r="H71" s="92"/>
      <c r="I71" s="20">
        <f>МАР.25!I71+F71-E71</f>
        <v>-5400</v>
      </c>
    </row>
    <row r="72" spans="1:9" x14ac:dyDescent="0.25">
      <c r="A72" s="23"/>
      <c r="B72" s="127">
        <v>72</v>
      </c>
      <c r="C72" s="35"/>
      <c r="D72" s="15"/>
      <c r="E72" s="20">
        <v>1350</v>
      </c>
      <c r="F72" s="91">
        <v>5400</v>
      </c>
      <c r="G72" s="129" t="s">
        <v>414</v>
      </c>
      <c r="H72" s="92">
        <v>45750</v>
      </c>
      <c r="I72" s="20">
        <f>МАР.25!I72+F72-E72</f>
        <v>0</v>
      </c>
    </row>
    <row r="73" spans="1:9" x14ac:dyDescent="0.25">
      <c r="A73" s="23"/>
      <c r="B73" s="127">
        <v>73</v>
      </c>
      <c r="C73" s="35"/>
      <c r="D73" s="15"/>
      <c r="E73" s="20">
        <v>1350</v>
      </c>
      <c r="F73" s="91"/>
      <c r="G73" s="129"/>
      <c r="H73" s="92"/>
      <c r="I73" s="20">
        <f>МАР.25!I73+F73-E73</f>
        <v>-400</v>
      </c>
    </row>
    <row r="74" spans="1:9" x14ac:dyDescent="0.25">
      <c r="A74" s="19"/>
      <c r="B74" s="127">
        <v>74</v>
      </c>
      <c r="C74" s="35"/>
      <c r="D74" s="15"/>
      <c r="E74" s="20">
        <v>1350</v>
      </c>
      <c r="F74" s="91"/>
      <c r="G74" s="129"/>
      <c r="H74" s="92"/>
      <c r="I74" s="20">
        <f>МАР.25!I74+F74-E74</f>
        <v>-5400</v>
      </c>
    </row>
    <row r="75" spans="1:9" x14ac:dyDescent="0.25">
      <c r="A75" s="22"/>
      <c r="B75" s="127">
        <v>75</v>
      </c>
      <c r="C75" s="35"/>
      <c r="D75" s="15"/>
      <c r="E75" s="20">
        <v>1350</v>
      </c>
      <c r="F75" s="91"/>
      <c r="G75" s="129"/>
      <c r="H75" s="92"/>
      <c r="I75" s="20">
        <f>МАР.25!I75+F75-E75</f>
        <v>-5400</v>
      </c>
    </row>
    <row r="76" spans="1:9" x14ac:dyDescent="0.25">
      <c r="A76" s="19"/>
      <c r="B76" s="127">
        <v>76</v>
      </c>
      <c r="C76" s="35"/>
      <c r="D76" s="15"/>
      <c r="E76" s="20">
        <v>1350</v>
      </c>
      <c r="F76" s="91">
        <v>1350</v>
      </c>
      <c r="G76" s="129" t="s">
        <v>415</v>
      </c>
      <c r="H76" s="92">
        <v>45751</v>
      </c>
      <c r="I76" s="20">
        <f>МАР.25!I76+F76-E76</f>
        <v>-2700</v>
      </c>
    </row>
    <row r="77" spans="1:9" x14ac:dyDescent="0.25">
      <c r="A77" s="19"/>
      <c r="B77" s="127">
        <v>77</v>
      </c>
      <c r="C77" s="35"/>
      <c r="D77" s="15"/>
      <c r="E77" s="20">
        <v>1350</v>
      </c>
      <c r="F77" s="91"/>
      <c r="G77" s="129"/>
      <c r="H77" s="92"/>
      <c r="I77" s="20">
        <f>МАР.25!I77+F77-E77</f>
        <v>3100</v>
      </c>
    </row>
    <row r="78" spans="1:9" x14ac:dyDescent="0.25">
      <c r="A78" s="19"/>
      <c r="B78" s="127" t="s">
        <v>25</v>
      </c>
      <c r="C78" s="35"/>
      <c r="D78" s="15"/>
      <c r="E78" s="20">
        <v>1350</v>
      </c>
      <c r="F78" s="91"/>
      <c r="G78" s="129"/>
      <c r="H78" s="92"/>
      <c r="I78" s="20">
        <f>МАР.25!I78+F78-E78</f>
        <v>0</v>
      </c>
    </row>
    <row r="79" spans="1:9" x14ac:dyDescent="0.25">
      <c r="A79" s="19"/>
      <c r="B79" s="127">
        <v>80</v>
      </c>
      <c r="C79" s="35"/>
      <c r="D79" s="15"/>
      <c r="E79" s="20">
        <v>1350</v>
      </c>
      <c r="F79" s="91"/>
      <c r="G79" s="129"/>
      <c r="H79" s="92"/>
      <c r="I79" s="20">
        <f>МАР.25!I79+F79-E79</f>
        <v>0</v>
      </c>
    </row>
    <row r="80" spans="1:9" x14ac:dyDescent="0.25">
      <c r="A80" s="22"/>
      <c r="B80" s="127">
        <v>81</v>
      </c>
      <c r="C80" s="60"/>
      <c r="D80" s="15"/>
      <c r="E80" s="20">
        <v>1350</v>
      </c>
      <c r="F80" s="91"/>
      <c r="G80" s="129"/>
      <c r="H80" s="92"/>
      <c r="I80" s="20">
        <f>МАР.25!I80+F80-E80</f>
        <v>-5400</v>
      </c>
    </row>
    <row r="81" spans="1:9" x14ac:dyDescent="0.25">
      <c r="A81" s="23"/>
      <c r="B81" s="127">
        <v>82</v>
      </c>
      <c r="C81" s="35"/>
      <c r="D81" s="15"/>
      <c r="E81" s="20">
        <v>1350</v>
      </c>
      <c r="F81" s="91">
        <v>1350</v>
      </c>
      <c r="G81" s="129" t="s">
        <v>416</v>
      </c>
      <c r="H81" s="92">
        <v>45761</v>
      </c>
      <c r="I81" s="20">
        <f>МАР.25!I81+F81-E81</f>
        <v>0</v>
      </c>
    </row>
    <row r="82" spans="1:9" x14ac:dyDescent="0.25">
      <c r="A82" s="23"/>
      <c r="B82" s="127">
        <v>83</v>
      </c>
      <c r="C82" s="35"/>
      <c r="D82" s="15"/>
      <c r="E82" s="20">
        <v>1350</v>
      </c>
      <c r="F82" s="91">
        <v>1000</v>
      </c>
      <c r="G82" s="129" t="s">
        <v>417</v>
      </c>
      <c r="H82" s="92">
        <v>45755</v>
      </c>
      <c r="I82" s="20">
        <f>МАР.25!I82+F82-E82</f>
        <v>-400</v>
      </c>
    </row>
    <row r="83" spans="1:9" x14ac:dyDescent="0.25">
      <c r="A83" s="23"/>
      <c r="B83" s="127">
        <v>84</v>
      </c>
      <c r="C83" s="35"/>
      <c r="D83" s="15"/>
      <c r="E83" s="20">
        <v>1350</v>
      </c>
      <c r="F83" s="91">
        <v>1350</v>
      </c>
      <c r="G83" s="129" t="s">
        <v>418</v>
      </c>
      <c r="H83" s="92">
        <v>45751</v>
      </c>
      <c r="I83" s="20">
        <f>МАР.25!I83+F83-E83</f>
        <v>0</v>
      </c>
    </row>
    <row r="84" spans="1:9" x14ac:dyDescent="0.25">
      <c r="A84" s="19"/>
      <c r="B84" s="127">
        <v>85</v>
      </c>
      <c r="C84" s="35"/>
      <c r="D84" s="15"/>
      <c r="E84" s="20">
        <v>1350</v>
      </c>
      <c r="F84" s="91">
        <v>2800</v>
      </c>
      <c r="G84" s="129" t="s">
        <v>419</v>
      </c>
      <c r="H84" s="92">
        <v>45750</v>
      </c>
      <c r="I84" s="20">
        <f>МАР.25!I84+F84-E84</f>
        <v>-2600</v>
      </c>
    </row>
    <row r="85" spans="1:9" x14ac:dyDescent="0.25">
      <c r="A85" s="23"/>
      <c r="B85" s="127">
        <v>86</v>
      </c>
      <c r="C85" s="35"/>
      <c r="D85" s="15"/>
      <c r="E85" s="20">
        <v>1350</v>
      </c>
      <c r="F85" s="91"/>
      <c r="G85" s="129"/>
      <c r="H85" s="92"/>
      <c r="I85" s="20">
        <f>МАР.25!I85+F85-E85</f>
        <v>-5400</v>
      </c>
    </row>
    <row r="86" spans="1:9" x14ac:dyDescent="0.25">
      <c r="A86" s="23"/>
      <c r="B86" s="127">
        <v>87</v>
      </c>
      <c r="C86" s="60"/>
      <c r="D86" s="15"/>
      <c r="E86" s="20">
        <v>1350</v>
      </c>
      <c r="F86" s="91"/>
      <c r="G86" s="129"/>
      <c r="H86" s="92"/>
      <c r="I86" s="20">
        <f>МАР.25!I86+F86-E86</f>
        <v>-5400</v>
      </c>
    </row>
    <row r="87" spans="1:9" x14ac:dyDescent="0.25">
      <c r="A87" s="23"/>
      <c r="B87" s="127">
        <v>88</v>
      </c>
      <c r="C87" s="35"/>
      <c r="D87" s="15"/>
      <c r="E87" s="20">
        <v>1350</v>
      </c>
      <c r="F87" s="91">
        <v>1350</v>
      </c>
      <c r="G87" s="129" t="s">
        <v>420</v>
      </c>
      <c r="H87" s="92">
        <v>45755</v>
      </c>
      <c r="I87" s="20">
        <f>МАР.25!I87+F87-E87</f>
        <v>0</v>
      </c>
    </row>
    <row r="88" spans="1:9" x14ac:dyDescent="0.25">
      <c r="A88" s="23"/>
      <c r="B88" s="127">
        <v>89</v>
      </c>
      <c r="C88" s="35"/>
      <c r="D88" s="15"/>
      <c r="E88" s="20">
        <v>1350</v>
      </c>
      <c r="F88" s="91"/>
      <c r="G88" s="129"/>
      <c r="H88" s="92"/>
      <c r="I88" s="20">
        <f>МАР.25!I88+F88-E88</f>
        <v>2700</v>
      </c>
    </row>
    <row r="89" spans="1:9" x14ac:dyDescent="0.25">
      <c r="A89" s="23"/>
      <c r="B89" s="127">
        <v>90</v>
      </c>
      <c r="C89" s="35"/>
      <c r="D89" s="15"/>
      <c r="E89" s="20">
        <v>1350</v>
      </c>
      <c r="F89" s="91">
        <v>9450</v>
      </c>
      <c r="G89" s="129" t="s">
        <v>421</v>
      </c>
      <c r="H89" s="92">
        <v>45765</v>
      </c>
      <c r="I89" s="20">
        <f>МАР.25!I89+F89-E89</f>
        <v>4050</v>
      </c>
    </row>
    <row r="90" spans="1:9" x14ac:dyDescent="0.25">
      <c r="A90" s="23"/>
      <c r="B90" s="127">
        <v>91</v>
      </c>
      <c r="C90" s="35"/>
      <c r="D90" s="15"/>
      <c r="E90" s="20">
        <v>1350</v>
      </c>
      <c r="F90" s="91"/>
      <c r="G90" s="129"/>
      <c r="H90" s="92"/>
      <c r="I90" s="20">
        <f>МАР.25!I90+F90-E90</f>
        <v>350</v>
      </c>
    </row>
    <row r="91" spans="1:9" x14ac:dyDescent="0.25">
      <c r="A91" s="23"/>
      <c r="B91" s="127">
        <v>92</v>
      </c>
      <c r="C91" s="35"/>
      <c r="D91" s="15"/>
      <c r="E91" s="20">
        <v>1350</v>
      </c>
      <c r="F91" s="91">
        <v>2000</v>
      </c>
      <c r="G91" s="129" t="s">
        <v>422</v>
      </c>
      <c r="H91" s="92">
        <v>45749</v>
      </c>
      <c r="I91" s="20">
        <f>МАР.25!I91+F91-E91</f>
        <v>2600</v>
      </c>
    </row>
    <row r="92" spans="1:9" x14ac:dyDescent="0.25">
      <c r="A92" s="24"/>
      <c r="B92" s="127">
        <v>93</v>
      </c>
      <c r="C92" s="35"/>
      <c r="D92" s="15"/>
      <c r="E92" s="20">
        <v>1350</v>
      </c>
      <c r="F92" s="91">
        <v>6000</v>
      </c>
      <c r="G92" s="129" t="s">
        <v>423</v>
      </c>
      <c r="H92" s="92">
        <v>45765</v>
      </c>
      <c r="I92" s="20">
        <f>МАР.25!I92+F92-E92</f>
        <v>600</v>
      </c>
    </row>
    <row r="93" spans="1:9" x14ac:dyDescent="0.25">
      <c r="A93" s="23"/>
      <c r="B93" s="127">
        <v>94</v>
      </c>
      <c r="C93" s="35"/>
      <c r="D93" s="15"/>
      <c r="E93" s="20">
        <v>1350</v>
      </c>
      <c r="F93" s="91">
        <v>1350</v>
      </c>
      <c r="G93" s="129" t="s">
        <v>424</v>
      </c>
      <c r="H93" s="92">
        <v>45754</v>
      </c>
      <c r="I93" s="20">
        <f>МАР.25!I93+F93-E93</f>
        <v>-1350</v>
      </c>
    </row>
    <row r="94" spans="1:9" x14ac:dyDescent="0.25">
      <c r="A94" s="19"/>
      <c r="B94" s="127">
        <v>95</v>
      </c>
      <c r="C94" s="35"/>
      <c r="D94" s="15"/>
      <c r="E94" s="20">
        <v>1350</v>
      </c>
      <c r="F94" s="91"/>
      <c r="G94" s="129"/>
      <c r="H94" s="92"/>
      <c r="I94" s="20">
        <f>МАР.25!I94+F94-E94</f>
        <v>-5400</v>
      </c>
    </row>
    <row r="95" spans="1:9" x14ac:dyDescent="0.25">
      <c r="A95" s="19"/>
      <c r="B95" s="127">
        <v>96</v>
      </c>
      <c r="C95" s="35"/>
      <c r="D95" s="15"/>
      <c r="E95" s="20">
        <v>1350</v>
      </c>
      <c r="F95" s="91">
        <v>10000</v>
      </c>
      <c r="G95" s="129" t="s">
        <v>425</v>
      </c>
      <c r="H95" s="92">
        <v>45761</v>
      </c>
      <c r="I95" s="20">
        <f>МАР.25!I95+F95-E95</f>
        <v>4600</v>
      </c>
    </row>
    <row r="96" spans="1:9" x14ac:dyDescent="0.25">
      <c r="A96" s="19"/>
      <c r="B96" s="127">
        <v>97</v>
      </c>
      <c r="C96" s="35"/>
      <c r="D96" s="15"/>
      <c r="E96" s="20">
        <v>0</v>
      </c>
      <c r="F96" s="91"/>
      <c r="G96" s="129"/>
      <c r="H96" s="92"/>
      <c r="I96" s="20">
        <f>МАР.25!I96+F96-E96</f>
        <v>0</v>
      </c>
    </row>
    <row r="97" spans="1:10" x14ac:dyDescent="0.25">
      <c r="A97" s="19"/>
      <c r="B97" s="127" t="s">
        <v>87</v>
      </c>
      <c r="C97" s="35"/>
      <c r="D97" s="15"/>
      <c r="E97" s="20">
        <v>1350</v>
      </c>
      <c r="F97" s="91"/>
      <c r="G97" s="129"/>
      <c r="H97" s="92"/>
      <c r="I97" s="20">
        <f>МАР.25!I97+F97-E97</f>
        <v>7350</v>
      </c>
    </row>
    <row r="98" spans="1:10" x14ac:dyDescent="0.25">
      <c r="A98" s="19"/>
      <c r="B98" s="127" t="s">
        <v>28</v>
      </c>
      <c r="C98" s="35"/>
      <c r="D98" s="15"/>
      <c r="E98" s="20">
        <v>1350</v>
      </c>
      <c r="F98" s="91"/>
      <c r="G98" s="129"/>
      <c r="H98" s="92"/>
      <c r="I98" s="20">
        <f>МАР.25!I98+F98-E98</f>
        <v>0</v>
      </c>
    </row>
    <row r="99" spans="1:10" x14ac:dyDescent="0.25">
      <c r="A99" s="19"/>
      <c r="B99" s="127" t="s">
        <v>29</v>
      </c>
      <c r="C99" s="35"/>
      <c r="D99" s="15"/>
      <c r="E99" s="20"/>
      <c r="F99" s="91"/>
      <c r="G99" s="129"/>
      <c r="H99" s="92"/>
      <c r="I99" s="20">
        <f>МАР.25!I99+F99-E99</f>
        <v>3100</v>
      </c>
    </row>
    <row r="100" spans="1:10" x14ac:dyDescent="0.25">
      <c r="A100" s="19"/>
      <c r="B100" s="127" t="s">
        <v>30</v>
      </c>
      <c r="C100" s="35"/>
      <c r="D100" s="15"/>
      <c r="E100" s="20"/>
      <c r="F100" s="91"/>
      <c r="G100" s="129"/>
      <c r="H100" s="92"/>
      <c r="I100" s="20">
        <f>МАР.25!I100+F100-E100</f>
        <v>0</v>
      </c>
    </row>
    <row r="101" spans="1:10" x14ac:dyDescent="0.25">
      <c r="A101" s="19"/>
      <c r="B101" s="127" t="s">
        <v>31</v>
      </c>
      <c r="C101" s="35"/>
      <c r="D101" s="15"/>
      <c r="E101" s="20">
        <v>1350</v>
      </c>
      <c r="F101" s="91">
        <v>9450</v>
      </c>
      <c r="G101" s="129" t="s">
        <v>426</v>
      </c>
      <c r="H101" s="92">
        <v>45765</v>
      </c>
      <c r="I101" s="20">
        <f>МАР.25!I101+F101-E101</f>
        <v>4050</v>
      </c>
    </row>
    <row r="102" spans="1:10" x14ac:dyDescent="0.25">
      <c r="A102" s="19"/>
      <c r="B102" s="127" t="s">
        <v>32</v>
      </c>
      <c r="C102" s="35"/>
      <c r="D102" s="15"/>
      <c r="E102" s="20">
        <v>1350</v>
      </c>
      <c r="F102" s="91">
        <v>1350</v>
      </c>
      <c r="G102" s="129" t="s">
        <v>427</v>
      </c>
      <c r="H102" s="92">
        <v>45768</v>
      </c>
      <c r="I102" s="20">
        <f>МАР.25!I102+F102-E102</f>
        <v>0</v>
      </c>
    </row>
    <row r="103" spans="1:10" x14ac:dyDescent="0.25">
      <c r="A103" s="19" t="s">
        <v>299</v>
      </c>
      <c r="B103" s="127" t="s">
        <v>33</v>
      </c>
      <c r="C103" s="35"/>
      <c r="D103" s="15"/>
      <c r="E103" s="20"/>
      <c r="F103" s="91"/>
      <c r="G103" s="129"/>
      <c r="H103" s="92"/>
      <c r="I103" s="20">
        <f>МАР.25!I103+F103-E103</f>
        <v>0</v>
      </c>
    </row>
    <row r="104" spans="1:10" x14ac:dyDescent="0.25">
      <c r="A104" s="19"/>
      <c r="B104" s="127">
        <v>100</v>
      </c>
      <c r="C104" s="35"/>
      <c r="D104" s="15"/>
      <c r="E104" s="20">
        <v>0</v>
      </c>
      <c r="F104" s="91"/>
      <c r="G104" s="129"/>
      <c r="H104" s="92"/>
      <c r="I104" s="20">
        <f>МАР.25!I104+F104-E104</f>
        <v>0</v>
      </c>
    </row>
    <row r="105" spans="1:10" x14ac:dyDescent="0.25">
      <c r="A105" s="19"/>
      <c r="B105" s="127" t="s">
        <v>35</v>
      </c>
      <c r="C105" s="35"/>
      <c r="D105" s="15"/>
      <c r="E105" s="20">
        <v>1350</v>
      </c>
      <c r="F105" s="91"/>
      <c r="G105" s="129"/>
      <c r="H105" s="92"/>
      <c r="I105" s="20">
        <f>МАР.25!I105+F105-E105</f>
        <v>-5400</v>
      </c>
    </row>
    <row r="106" spans="1:10" x14ac:dyDescent="0.25">
      <c r="A106" s="22"/>
      <c r="B106" s="127">
        <v>101</v>
      </c>
      <c r="C106" s="35"/>
      <c r="D106" s="15"/>
      <c r="E106" s="20">
        <v>1350</v>
      </c>
      <c r="F106" s="91">
        <v>2000</v>
      </c>
      <c r="G106" s="129" t="s">
        <v>428</v>
      </c>
      <c r="H106" s="92">
        <v>45762</v>
      </c>
      <c r="I106" s="20">
        <f>МАР.25!I106+F106-E106</f>
        <v>-1400</v>
      </c>
    </row>
    <row r="107" spans="1:10" x14ac:dyDescent="0.25">
      <c r="A107" s="22"/>
      <c r="B107" s="127">
        <v>102</v>
      </c>
      <c r="C107" s="35"/>
      <c r="D107" s="15"/>
      <c r="E107" s="20">
        <v>1350</v>
      </c>
      <c r="F107" s="91"/>
      <c r="G107" s="129"/>
      <c r="H107" s="92"/>
      <c r="I107" s="20">
        <f>МАР.25!I107+F107-E107</f>
        <v>-5400</v>
      </c>
    </row>
    <row r="108" spans="1:10" x14ac:dyDescent="0.25">
      <c r="A108" s="22" t="s">
        <v>36</v>
      </c>
      <c r="B108" s="127">
        <v>103</v>
      </c>
      <c r="C108" s="35"/>
      <c r="D108" s="15"/>
      <c r="E108" s="20">
        <v>1350</v>
      </c>
      <c r="F108" s="91">
        <v>1350</v>
      </c>
      <c r="G108" s="129" t="s">
        <v>429</v>
      </c>
      <c r="H108" s="92">
        <v>45751</v>
      </c>
      <c r="I108" s="20">
        <f>МАР.25!I108+F108-E108</f>
        <v>1350</v>
      </c>
    </row>
    <row r="109" spans="1:10" x14ac:dyDescent="0.25">
      <c r="A109" s="23"/>
      <c r="B109" s="127">
        <v>104</v>
      </c>
      <c r="C109" s="35"/>
      <c r="D109" s="15"/>
      <c r="E109" s="20">
        <v>1350</v>
      </c>
      <c r="F109" s="91">
        <v>1350</v>
      </c>
      <c r="G109" s="129" t="s">
        <v>430</v>
      </c>
      <c r="H109" s="92">
        <v>45750</v>
      </c>
      <c r="I109" s="20">
        <f>МАР.25!I109+F109-E109</f>
        <v>-1350</v>
      </c>
    </row>
    <row r="110" spans="1:10" x14ac:dyDescent="0.25">
      <c r="A110" s="23"/>
      <c r="B110" s="127">
        <v>105</v>
      </c>
      <c r="C110" s="35"/>
      <c r="D110" s="15"/>
      <c r="E110" s="20">
        <v>1350</v>
      </c>
      <c r="F110" s="91">
        <v>1350</v>
      </c>
      <c r="G110" s="129" t="s">
        <v>431</v>
      </c>
      <c r="H110" s="92">
        <v>45750</v>
      </c>
      <c r="I110" s="20">
        <f>МАР.25!I110+F110-E110</f>
        <v>-1350</v>
      </c>
    </row>
    <row r="111" spans="1:10" x14ac:dyDescent="0.25">
      <c r="A111" s="23"/>
      <c r="B111" s="127">
        <v>106</v>
      </c>
      <c r="C111" s="35"/>
      <c r="D111" s="15"/>
      <c r="E111" s="20">
        <v>1350</v>
      </c>
      <c r="F111" s="91"/>
      <c r="G111" s="129"/>
      <c r="H111" s="92"/>
      <c r="I111" s="20">
        <f>МАР.25!I111+F111-E111</f>
        <v>-5400</v>
      </c>
      <c r="J111" s="119" t="s">
        <v>432</v>
      </c>
    </row>
    <row r="112" spans="1:10" x14ac:dyDescent="0.25">
      <c r="A112" s="23"/>
      <c r="B112" s="127" t="s">
        <v>37</v>
      </c>
      <c r="C112" s="35"/>
      <c r="D112" s="15"/>
      <c r="E112" s="20">
        <v>1350</v>
      </c>
      <c r="F112" s="91"/>
      <c r="G112" s="129"/>
      <c r="H112" s="92"/>
      <c r="I112" s="20">
        <f>МАР.25!I112+F112-E112</f>
        <v>-5400</v>
      </c>
    </row>
    <row r="113" spans="1:10" x14ac:dyDescent="0.25">
      <c r="A113" s="23"/>
      <c r="B113" s="127">
        <v>107</v>
      </c>
      <c r="C113" s="35"/>
      <c r="D113" s="15"/>
      <c r="E113" s="20">
        <v>1350</v>
      </c>
      <c r="F113" s="91"/>
      <c r="G113" s="129"/>
      <c r="H113" s="92"/>
      <c r="I113" s="20">
        <f>МАР.25!I113+F113-E113</f>
        <v>-1350</v>
      </c>
    </row>
    <row r="114" spans="1:10" x14ac:dyDescent="0.25">
      <c r="A114" s="23"/>
      <c r="B114" s="127">
        <v>108</v>
      </c>
      <c r="C114" s="35"/>
      <c r="D114" s="15"/>
      <c r="E114" s="20">
        <v>0</v>
      </c>
      <c r="F114" s="91"/>
      <c r="G114" s="129"/>
      <c r="H114" s="92"/>
      <c r="I114" s="20">
        <f>МАР.25!I114+F114-E114</f>
        <v>0</v>
      </c>
    </row>
    <row r="115" spans="1:10" x14ac:dyDescent="0.25">
      <c r="A115" s="23"/>
      <c r="B115" s="127">
        <v>109</v>
      </c>
      <c r="C115" s="35"/>
      <c r="D115" s="15"/>
      <c r="E115" s="20">
        <v>1350</v>
      </c>
      <c r="F115" s="91"/>
      <c r="G115" s="129"/>
      <c r="H115" s="92"/>
      <c r="I115" s="20">
        <f>МАР.25!I115+F115-E115</f>
        <v>-5400</v>
      </c>
      <c r="J115" s="119" t="s">
        <v>404</v>
      </c>
    </row>
    <row r="116" spans="1:10" x14ac:dyDescent="0.25">
      <c r="A116" s="19"/>
      <c r="B116" s="127">
        <v>110</v>
      </c>
      <c r="C116" s="35"/>
      <c r="D116" s="15"/>
      <c r="E116" s="20">
        <v>1350</v>
      </c>
      <c r="F116" s="91"/>
      <c r="G116" s="129"/>
      <c r="H116" s="92"/>
      <c r="I116" s="20">
        <f>МАР.25!I116+F116-E116</f>
        <v>-1350</v>
      </c>
    </row>
    <row r="117" spans="1:10" x14ac:dyDescent="0.25">
      <c r="A117" s="19"/>
      <c r="B117" s="127">
        <v>111</v>
      </c>
      <c r="C117" s="35"/>
      <c r="D117" s="15"/>
      <c r="E117" s="20">
        <v>1350</v>
      </c>
      <c r="F117" s="91">
        <v>20250</v>
      </c>
      <c r="G117" s="129" t="s">
        <v>433</v>
      </c>
      <c r="H117" s="92">
        <v>45753</v>
      </c>
      <c r="I117" s="20">
        <f>МАР.25!I117+F117-E117</f>
        <v>14850</v>
      </c>
    </row>
    <row r="118" spans="1:10" x14ac:dyDescent="0.25">
      <c r="A118" s="19"/>
      <c r="B118" s="127">
        <v>112</v>
      </c>
      <c r="C118" s="41"/>
      <c r="D118" s="15"/>
      <c r="E118" s="20">
        <v>0</v>
      </c>
      <c r="F118" s="91"/>
      <c r="G118" s="129"/>
      <c r="H118" s="92"/>
      <c r="I118" s="20">
        <f>МАР.25!I118+F118-E118</f>
        <v>0</v>
      </c>
    </row>
    <row r="119" spans="1:10" x14ac:dyDescent="0.25">
      <c r="A119" s="19"/>
      <c r="B119" s="127" t="s">
        <v>39</v>
      </c>
      <c r="C119" s="41"/>
      <c r="D119" s="15"/>
      <c r="E119" s="20"/>
      <c r="F119" s="91"/>
      <c r="G119" s="129"/>
      <c r="H119" s="92"/>
      <c r="I119" s="20">
        <f>МАР.25!I119+F119-E119</f>
        <v>0</v>
      </c>
    </row>
    <row r="120" spans="1:10" x14ac:dyDescent="0.25">
      <c r="A120" s="19"/>
      <c r="B120" s="127">
        <v>113</v>
      </c>
      <c r="C120" s="35"/>
      <c r="D120" s="15"/>
      <c r="E120" s="20">
        <v>1350</v>
      </c>
      <c r="F120" s="91"/>
      <c r="G120" s="129"/>
      <c r="H120" s="92"/>
      <c r="I120" s="20">
        <f>МАР.25!I120+F120-E120</f>
        <v>-1350</v>
      </c>
    </row>
    <row r="121" spans="1:10" x14ac:dyDescent="0.25">
      <c r="A121" s="23"/>
      <c r="B121" s="127">
        <v>114</v>
      </c>
      <c r="C121" s="35"/>
      <c r="D121" s="15"/>
      <c r="E121" s="20">
        <v>1350</v>
      </c>
      <c r="F121" s="91"/>
      <c r="G121" s="129"/>
      <c r="H121" s="92"/>
      <c r="I121" s="20">
        <f>МАР.25!I121+F121-E121</f>
        <v>-5400</v>
      </c>
    </row>
    <row r="122" spans="1:10" x14ac:dyDescent="0.25">
      <c r="A122" s="23"/>
      <c r="B122" s="127" t="s">
        <v>40</v>
      </c>
      <c r="C122" s="35"/>
      <c r="D122" s="15"/>
      <c r="E122" s="20">
        <v>1350</v>
      </c>
      <c r="F122" s="91"/>
      <c r="G122" s="129"/>
      <c r="H122" s="92"/>
      <c r="I122" s="20">
        <f>МАР.25!I122+F122-E122</f>
        <v>2700</v>
      </c>
    </row>
    <row r="123" spans="1:10" x14ac:dyDescent="0.25">
      <c r="A123" s="23"/>
      <c r="B123" s="127">
        <v>117</v>
      </c>
      <c r="C123" s="35"/>
      <c r="D123" s="15"/>
      <c r="E123" s="20">
        <v>1350</v>
      </c>
      <c r="F123" s="91"/>
      <c r="G123" s="129"/>
      <c r="H123" s="92"/>
      <c r="I123" s="20">
        <f>МАР.25!I123+F123-E123</f>
        <v>3200</v>
      </c>
    </row>
    <row r="124" spans="1:10" x14ac:dyDescent="0.25">
      <c r="A124" s="23"/>
      <c r="B124" s="127">
        <v>118</v>
      </c>
      <c r="C124" s="60"/>
      <c r="D124" s="15"/>
      <c r="E124" s="20">
        <v>1350</v>
      </c>
      <c r="F124" s="91"/>
      <c r="G124" s="129"/>
      <c r="H124" s="92"/>
      <c r="I124" s="20">
        <f>МАР.25!I124+F124-E124</f>
        <v>9600</v>
      </c>
    </row>
    <row r="125" spans="1:10" x14ac:dyDescent="0.25">
      <c r="A125" s="23"/>
      <c r="B125" s="127">
        <f>B124+1</f>
        <v>119</v>
      </c>
      <c r="C125" s="35"/>
      <c r="D125" s="15"/>
      <c r="E125" s="20">
        <v>0</v>
      </c>
      <c r="F125" s="91"/>
      <c r="G125" s="129"/>
      <c r="H125" s="92"/>
      <c r="I125" s="20">
        <f>МАР.25!I125+F125-E125</f>
        <v>0</v>
      </c>
    </row>
    <row r="126" spans="1:10" x14ac:dyDescent="0.25">
      <c r="A126" s="23"/>
      <c r="B126" s="127">
        <f t="shared" ref="B126:B132" si="0">B125+1</f>
        <v>120</v>
      </c>
      <c r="C126" s="35"/>
      <c r="D126" s="15"/>
      <c r="E126" s="20">
        <v>1350</v>
      </c>
      <c r="F126" s="91">
        <v>5000</v>
      </c>
      <c r="G126" s="129" t="s">
        <v>434</v>
      </c>
      <c r="H126" s="92">
        <v>45758</v>
      </c>
      <c r="I126" s="20">
        <f>МАР.25!I126+F126-E126</f>
        <v>3100</v>
      </c>
    </row>
    <row r="127" spans="1:10" x14ac:dyDescent="0.25">
      <c r="A127" s="23"/>
      <c r="B127" s="127">
        <f t="shared" si="0"/>
        <v>121</v>
      </c>
      <c r="C127" s="35"/>
      <c r="D127" s="15"/>
      <c r="E127" s="20">
        <v>1350</v>
      </c>
      <c r="F127" s="91"/>
      <c r="G127" s="129"/>
      <c r="H127" s="92"/>
      <c r="I127" s="20">
        <f>МАР.25!I127+F127-E127</f>
        <v>-5400</v>
      </c>
    </row>
    <row r="128" spans="1:10" x14ac:dyDescent="0.25">
      <c r="A128" s="23"/>
      <c r="B128" s="127">
        <f t="shared" si="0"/>
        <v>122</v>
      </c>
      <c r="C128" s="35"/>
      <c r="D128" s="15"/>
      <c r="E128" s="20">
        <v>1350</v>
      </c>
      <c r="F128" s="91"/>
      <c r="G128" s="129"/>
      <c r="H128" s="92"/>
      <c r="I128" s="20">
        <f>МАР.25!I128+F128-E128</f>
        <v>6750</v>
      </c>
    </row>
    <row r="129" spans="1:9" x14ac:dyDescent="0.25">
      <c r="A129" s="153"/>
      <c r="B129" s="127">
        <f t="shared" si="0"/>
        <v>123</v>
      </c>
      <c r="C129" s="35"/>
      <c r="D129" s="15"/>
      <c r="E129" s="20"/>
      <c r="F129" s="91"/>
      <c r="G129" s="129"/>
      <c r="H129" s="92"/>
      <c r="I129" s="20">
        <f>МАР.25!I129+F129-E129</f>
        <v>0</v>
      </c>
    </row>
    <row r="130" spans="1:9" x14ac:dyDescent="0.25">
      <c r="A130" s="154"/>
      <c r="B130" s="127">
        <f t="shared" si="0"/>
        <v>124</v>
      </c>
      <c r="C130" s="35"/>
      <c r="D130" s="15"/>
      <c r="E130" s="20">
        <v>1350</v>
      </c>
      <c r="F130" s="91">
        <v>1350</v>
      </c>
      <c r="G130" s="129" t="s">
        <v>435</v>
      </c>
      <c r="H130" s="92">
        <v>45751</v>
      </c>
      <c r="I130" s="20">
        <f>МАР.25!I130+F130-E130</f>
        <v>-1350</v>
      </c>
    </row>
    <row r="131" spans="1:9" x14ac:dyDescent="0.25">
      <c r="A131" s="23"/>
      <c r="B131" s="127">
        <f t="shared" si="0"/>
        <v>125</v>
      </c>
      <c r="C131" s="35"/>
      <c r="D131" s="15"/>
      <c r="E131" s="20">
        <v>1350</v>
      </c>
      <c r="F131" s="91"/>
      <c r="G131" s="129"/>
      <c r="H131" s="92"/>
      <c r="I131" s="20">
        <f>МАР.25!I131+F131-E131</f>
        <v>0</v>
      </c>
    </row>
    <row r="132" spans="1:9" x14ac:dyDescent="0.25">
      <c r="A132" s="23"/>
      <c r="B132" s="127">
        <f t="shared" si="0"/>
        <v>126</v>
      </c>
      <c r="C132" s="50"/>
      <c r="D132" s="15"/>
      <c r="E132" s="20">
        <v>1350</v>
      </c>
      <c r="F132" s="91"/>
      <c r="G132" s="129"/>
      <c r="H132" s="92"/>
      <c r="I132" s="20">
        <f>МАР.25!I132+F132-E132</f>
        <v>-5400</v>
      </c>
    </row>
    <row r="133" spans="1:9" x14ac:dyDescent="0.25">
      <c r="A133" s="23"/>
      <c r="B133" s="127">
        <v>127</v>
      </c>
      <c r="C133" s="50"/>
      <c r="D133" s="15"/>
      <c r="E133" s="20">
        <v>1350</v>
      </c>
      <c r="F133" s="91"/>
      <c r="G133" s="129"/>
      <c r="H133" s="92"/>
      <c r="I133" s="20">
        <f>МАР.25!I133+F133-E133</f>
        <v>-5400</v>
      </c>
    </row>
    <row r="134" spans="1:9" x14ac:dyDescent="0.25">
      <c r="A134" s="23"/>
      <c r="B134" s="127" t="s">
        <v>42</v>
      </c>
      <c r="C134" s="35"/>
      <c r="D134" s="15"/>
      <c r="E134" s="20">
        <v>1350</v>
      </c>
      <c r="F134" s="91">
        <v>8000</v>
      </c>
      <c r="G134" s="129" t="s">
        <v>436</v>
      </c>
      <c r="H134" s="92">
        <v>45762</v>
      </c>
      <c r="I134" s="20">
        <f>МАР.25!I134+F134-E134</f>
        <v>2600</v>
      </c>
    </row>
    <row r="135" spans="1:9" x14ac:dyDescent="0.25">
      <c r="A135" s="23"/>
      <c r="B135" s="127" t="s">
        <v>43</v>
      </c>
      <c r="C135" s="35"/>
      <c r="D135" s="15"/>
      <c r="E135" s="20">
        <v>1350</v>
      </c>
      <c r="F135" s="91">
        <v>5400</v>
      </c>
      <c r="G135" s="129" t="s">
        <v>437</v>
      </c>
      <c r="H135" s="92">
        <v>45772</v>
      </c>
      <c r="I135" s="20">
        <f>МАР.25!I135+F135-E135</f>
        <v>5400</v>
      </c>
    </row>
    <row r="136" spans="1:9" x14ac:dyDescent="0.25">
      <c r="A136" s="23"/>
      <c r="B136" s="127">
        <v>129</v>
      </c>
      <c r="C136" s="35"/>
      <c r="D136" s="15"/>
      <c r="E136" s="20">
        <v>1350</v>
      </c>
      <c r="F136" s="91"/>
      <c r="G136" s="129"/>
      <c r="H136" s="92"/>
      <c r="I136" s="20">
        <f>МАР.25!I136+F136-E136</f>
        <v>-5400</v>
      </c>
    </row>
    <row r="137" spans="1:9" x14ac:dyDescent="0.25">
      <c r="A137" s="23"/>
      <c r="B137" s="127">
        <f>B136+1</f>
        <v>130</v>
      </c>
      <c r="C137" s="35"/>
      <c r="D137" s="15"/>
      <c r="E137" s="20">
        <v>1350</v>
      </c>
      <c r="F137" s="91">
        <v>3000</v>
      </c>
      <c r="G137" s="129" t="s">
        <v>438</v>
      </c>
      <c r="H137" s="92">
        <v>45751</v>
      </c>
      <c r="I137" s="20">
        <f>МАР.25!I137+F137-E137</f>
        <v>-2400</v>
      </c>
    </row>
    <row r="138" spans="1:9" x14ac:dyDescent="0.25">
      <c r="A138" s="23"/>
      <c r="B138" s="127">
        <f t="shared" ref="B138:B144" si="1">B137+1</f>
        <v>131</v>
      </c>
      <c r="C138" s="35"/>
      <c r="D138" s="15"/>
      <c r="E138" s="20">
        <v>1350</v>
      </c>
      <c r="F138" s="91"/>
      <c r="G138" s="129"/>
      <c r="H138" s="92"/>
      <c r="I138" s="20">
        <f>МАР.25!I138+F138-E138</f>
        <v>6750</v>
      </c>
    </row>
    <row r="139" spans="1:9" x14ac:dyDescent="0.25">
      <c r="A139" s="23"/>
      <c r="B139" s="127">
        <f t="shared" si="1"/>
        <v>132</v>
      </c>
      <c r="C139" s="35"/>
      <c r="D139" s="15"/>
      <c r="E139" s="20">
        <v>1350</v>
      </c>
      <c r="F139" s="91"/>
      <c r="G139" s="129"/>
      <c r="H139" s="92"/>
      <c r="I139" s="20">
        <f>МАР.25!I139+F139-E139</f>
        <v>6750</v>
      </c>
    </row>
    <row r="140" spans="1:9" x14ac:dyDescent="0.25">
      <c r="A140" s="23"/>
      <c r="B140" s="127">
        <f t="shared" si="1"/>
        <v>133</v>
      </c>
      <c r="C140" s="35"/>
      <c r="D140" s="15"/>
      <c r="E140" s="20">
        <v>1350</v>
      </c>
      <c r="F140" s="91"/>
      <c r="G140" s="129"/>
      <c r="H140" s="92"/>
      <c r="I140" s="20">
        <f>МАР.25!I140+F140-E140</f>
        <v>-5400</v>
      </c>
    </row>
    <row r="141" spans="1:9" x14ac:dyDescent="0.25">
      <c r="A141" s="23"/>
      <c r="B141" s="127">
        <f t="shared" si="1"/>
        <v>134</v>
      </c>
      <c r="C141" s="35"/>
      <c r="D141" s="15"/>
      <c r="E141" s="20">
        <v>1350</v>
      </c>
      <c r="F141" s="91">
        <v>1350</v>
      </c>
      <c r="G141" s="129" t="s">
        <v>439</v>
      </c>
      <c r="H141" s="92">
        <v>45754</v>
      </c>
      <c r="I141" s="20">
        <f>МАР.25!I141+F141-E141</f>
        <v>1350</v>
      </c>
    </row>
    <row r="142" spans="1:9" x14ac:dyDescent="0.25">
      <c r="A142" s="23"/>
      <c r="B142" s="127">
        <f t="shared" si="1"/>
        <v>135</v>
      </c>
      <c r="C142" s="35"/>
      <c r="D142" s="15"/>
      <c r="E142" s="20">
        <v>0</v>
      </c>
      <c r="F142" s="91"/>
      <c r="G142" s="129"/>
      <c r="H142" s="92"/>
      <c r="I142" s="20">
        <f>МАР.25!I142+F142-E142</f>
        <v>0</v>
      </c>
    </row>
    <row r="143" spans="1:9" x14ac:dyDescent="0.25">
      <c r="A143" s="23"/>
      <c r="B143" s="127">
        <f t="shared" si="1"/>
        <v>136</v>
      </c>
      <c r="C143" s="35"/>
      <c r="D143" s="15"/>
      <c r="E143" s="20">
        <v>1350</v>
      </c>
      <c r="F143" s="91">
        <v>2700</v>
      </c>
      <c r="G143" s="129" t="s">
        <v>440</v>
      </c>
      <c r="H143" s="92">
        <v>45772</v>
      </c>
      <c r="I143" s="20">
        <f>МАР.25!I143+F143-E143</f>
        <v>2700</v>
      </c>
    </row>
    <row r="144" spans="1:9" x14ac:dyDescent="0.25">
      <c r="A144" s="23"/>
      <c r="B144" s="127">
        <f t="shared" si="1"/>
        <v>137</v>
      </c>
      <c r="C144" s="35"/>
      <c r="D144" s="15"/>
      <c r="E144" s="20">
        <v>1350</v>
      </c>
      <c r="F144" s="91">
        <v>1350</v>
      </c>
      <c r="G144" s="129" t="s">
        <v>441</v>
      </c>
      <c r="H144" s="92">
        <v>45753</v>
      </c>
      <c r="I144" s="20">
        <f>МАР.25!I144+F144-E144</f>
        <v>-1350</v>
      </c>
    </row>
    <row r="145" spans="1:10" x14ac:dyDescent="0.25">
      <c r="A145" s="23"/>
      <c r="B145" s="127" t="s">
        <v>44</v>
      </c>
      <c r="C145" s="35"/>
      <c r="D145" s="15"/>
      <c r="E145" s="20">
        <v>1350</v>
      </c>
      <c r="F145" s="91"/>
      <c r="G145" s="129"/>
      <c r="H145" s="92"/>
      <c r="I145" s="20">
        <f>МАР.25!I145+F145-E145</f>
        <v>-2400</v>
      </c>
    </row>
    <row r="146" spans="1:10" x14ac:dyDescent="0.25">
      <c r="A146" s="19"/>
      <c r="B146" s="127">
        <v>140</v>
      </c>
      <c r="C146" s="60"/>
      <c r="D146" s="15"/>
      <c r="E146" s="20">
        <v>1350</v>
      </c>
      <c r="F146" s="91"/>
      <c r="G146" s="129"/>
      <c r="H146" s="92"/>
      <c r="I146" s="20">
        <f>МАР.25!I146+F146-E146</f>
        <v>10800</v>
      </c>
    </row>
    <row r="147" spans="1:10" x14ac:dyDescent="0.25">
      <c r="A147" s="19"/>
      <c r="B147" s="127">
        <v>141</v>
      </c>
      <c r="C147" s="60"/>
      <c r="D147" s="15"/>
      <c r="E147" s="20">
        <v>1350</v>
      </c>
      <c r="F147" s="91">
        <v>1350</v>
      </c>
      <c r="G147" s="129" t="s">
        <v>442</v>
      </c>
      <c r="H147" s="92">
        <v>45751</v>
      </c>
      <c r="I147" s="20">
        <f>МАР.25!I147+F147-E147</f>
        <v>0</v>
      </c>
      <c r="J147" s="119"/>
    </row>
    <row r="148" spans="1:10" x14ac:dyDescent="0.25">
      <c r="A148" s="19"/>
      <c r="B148" s="127">
        <v>142</v>
      </c>
      <c r="C148" s="35"/>
      <c r="D148" s="15"/>
      <c r="E148" s="20">
        <v>1350</v>
      </c>
      <c r="F148" s="91"/>
      <c r="G148" s="129"/>
      <c r="H148" s="92"/>
      <c r="I148" s="20">
        <f>МАР.25!I148+F148-E148</f>
        <v>-5400</v>
      </c>
    </row>
    <row r="149" spans="1:10" x14ac:dyDescent="0.25">
      <c r="A149" s="23"/>
      <c r="B149" s="127">
        <v>143</v>
      </c>
      <c r="C149" s="35"/>
      <c r="D149" s="15"/>
      <c r="E149" s="20">
        <v>1350</v>
      </c>
      <c r="F149" s="91">
        <v>1350</v>
      </c>
      <c r="G149" s="129" t="s">
        <v>443</v>
      </c>
      <c r="H149" s="92">
        <v>45762</v>
      </c>
      <c r="I149" s="20">
        <f>МАР.25!I149+F149-E149</f>
        <v>0</v>
      </c>
    </row>
    <row r="150" spans="1:10" x14ac:dyDescent="0.25">
      <c r="A150" s="23"/>
      <c r="B150" s="127">
        <v>144</v>
      </c>
      <c r="C150" s="35"/>
      <c r="D150" s="15"/>
      <c r="E150" s="20">
        <v>1350</v>
      </c>
      <c r="F150" s="91"/>
      <c r="G150" s="129"/>
      <c r="H150" s="92"/>
      <c r="I150" s="20">
        <f>МАР.25!I150+F150-E150</f>
        <v>-5400</v>
      </c>
    </row>
    <row r="151" spans="1:10" x14ac:dyDescent="0.25">
      <c r="A151" s="23"/>
      <c r="B151" s="127">
        <f>B150+1</f>
        <v>145</v>
      </c>
      <c r="C151" s="35"/>
      <c r="D151" s="15"/>
      <c r="E151" s="20">
        <v>1350</v>
      </c>
      <c r="F151" s="91"/>
      <c r="G151" s="129"/>
      <c r="H151" s="92"/>
      <c r="I151" s="20">
        <f>МАР.25!I151+F151-E151</f>
        <v>-5400</v>
      </c>
    </row>
    <row r="152" spans="1:10" x14ac:dyDescent="0.25">
      <c r="A152" s="23"/>
      <c r="B152" s="127">
        <f t="shared" ref="B152:B177" si="2">B151+1</f>
        <v>146</v>
      </c>
      <c r="C152" s="35"/>
      <c r="D152" s="15"/>
      <c r="E152" s="20">
        <v>1350</v>
      </c>
      <c r="F152" s="91"/>
      <c r="G152" s="129"/>
      <c r="H152" s="92"/>
      <c r="I152" s="20">
        <f>МАР.25!I152+F152-E152</f>
        <v>4600</v>
      </c>
    </row>
    <row r="153" spans="1:10" x14ac:dyDescent="0.25">
      <c r="A153" s="23"/>
      <c r="B153" s="127">
        <f t="shared" si="2"/>
        <v>147</v>
      </c>
      <c r="C153" s="35"/>
      <c r="D153" s="15"/>
      <c r="E153" s="20">
        <v>1350</v>
      </c>
      <c r="F153" s="91"/>
      <c r="G153" s="129"/>
      <c r="H153" s="92"/>
      <c r="I153" s="20">
        <f>МАР.25!I153+F153-E153</f>
        <v>-5400</v>
      </c>
    </row>
    <row r="154" spans="1:10" x14ac:dyDescent="0.25">
      <c r="A154" s="23"/>
      <c r="B154" s="127">
        <f t="shared" si="2"/>
        <v>148</v>
      </c>
      <c r="C154" s="35"/>
      <c r="D154" s="15"/>
      <c r="E154" s="20"/>
      <c r="F154" s="91"/>
      <c r="G154" s="129"/>
      <c r="H154" s="92"/>
      <c r="I154" s="20">
        <f>МАР.25!I154+F154-E154</f>
        <v>0</v>
      </c>
    </row>
    <row r="155" spans="1:10" x14ac:dyDescent="0.25">
      <c r="A155" s="23"/>
      <c r="B155" s="127">
        <f t="shared" si="2"/>
        <v>149</v>
      </c>
      <c r="C155" s="35"/>
      <c r="D155" s="15"/>
      <c r="E155" s="20"/>
      <c r="F155" s="91"/>
      <c r="G155" s="129"/>
      <c r="H155" s="92"/>
      <c r="I155" s="20">
        <f>МАР.25!I155+F155-E155</f>
        <v>0</v>
      </c>
    </row>
    <row r="156" spans="1:10" x14ac:dyDescent="0.25">
      <c r="A156" s="23"/>
      <c r="B156" s="127">
        <f t="shared" si="2"/>
        <v>150</v>
      </c>
      <c r="C156" s="35"/>
      <c r="D156" s="15"/>
      <c r="E156" s="20">
        <v>0</v>
      </c>
      <c r="F156" s="91"/>
      <c r="G156" s="129"/>
      <c r="H156" s="92"/>
      <c r="I156" s="20">
        <f>МАР.25!I156+F156-E156</f>
        <v>0</v>
      </c>
    </row>
    <row r="157" spans="1:10" x14ac:dyDescent="0.25">
      <c r="A157" s="23"/>
      <c r="B157" s="127">
        <f t="shared" si="2"/>
        <v>151</v>
      </c>
      <c r="C157" s="35"/>
      <c r="D157" s="15"/>
      <c r="E157" s="20">
        <v>1350</v>
      </c>
      <c r="F157" s="91"/>
      <c r="G157" s="129"/>
      <c r="H157" s="92"/>
      <c r="I157" s="20">
        <f>МАР.25!I157+F157-E157</f>
        <v>-5400</v>
      </c>
    </row>
    <row r="158" spans="1:10" x14ac:dyDescent="0.25">
      <c r="A158" s="23"/>
      <c r="B158" s="127">
        <f t="shared" si="2"/>
        <v>152</v>
      </c>
      <c r="C158" s="35"/>
      <c r="D158" s="15"/>
      <c r="E158" s="20">
        <v>1350</v>
      </c>
      <c r="F158" s="91"/>
      <c r="G158" s="129"/>
      <c r="H158" s="92"/>
      <c r="I158" s="20">
        <f>МАР.25!I158+F158-E158</f>
        <v>-5400</v>
      </c>
    </row>
    <row r="159" spans="1:10" x14ac:dyDescent="0.25">
      <c r="A159" s="153" t="s">
        <v>101</v>
      </c>
      <c r="B159" s="127">
        <f t="shared" si="2"/>
        <v>153</v>
      </c>
      <c r="C159" s="51"/>
      <c r="D159" s="15"/>
      <c r="E159" s="20"/>
      <c r="F159" s="91"/>
      <c r="G159" s="129"/>
      <c r="H159" s="92"/>
      <c r="I159" s="20">
        <f>МАР.25!I159+F159-E159</f>
        <v>0</v>
      </c>
    </row>
    <row r="160" spans="1:10" x14ac:dyDescent="0.25">
      <c r="A160" s="154"/>
      <c r="B160" s="127">
        <f t="shared" si="2"/>
        <v>154</v>
      </c>
      <c r="C160" s="35"/>
      <c r="D160" s="15"/>
      <c r="E160" s="20">
        <v>1350</v>
      </c>
      <c r="F160" s="91">
        <v>2700</v>
      </c>
      <c r="G160" s="129" t="s">
        <v>444</v>
      </c>
      <c r="H160" s="92">
        <v>45769</v>
      </c>
      <c r="I160" s="20">
        <f>МАР.25!I160+F160-E160</f>
        <v>1300</v>
      </c>
    </row>
    <row r="161" spans="1:9" x14ac:dyDescent="0.25">
      <c r="A161" s="23"/>
      <c r="B161" s="127">
        <f t="shared" si="2"/>
        <v>155</v>
      </c>
      <c r="C161" s="35"/>
      <c r="D161" s="15"/>
      <c r="E161" s="20">
        <v>1350</v>
      </c>
      <c r="F161" s="91"/>
      <c r="G161" s="129"/>
      <c r="H161" s="92"/>
      <c r="I161" s="20">
        <f>МАР.25!I161+F161-E161</f>
        <v>31100</v>
      </c>
    </row>
    <row r="162" spans="1:9" x14ac:dyDescent="0.25">
      <c r="A162" s="23"/>
      <c r="B162" s="127">
        <f t="shared" si="2"/>
        <v>156</v>
      </c>
      <c r="C162" s="35"/>
      <c r="D162" s="15"/>
      <c r="E162" s="20">
        <v>1350</v>
      </c>
      <c r="F162" s="91"/>
      <c r="G162" s="129"/>
      <c r="H162" s="92"/>
      <c r="I162" s="20">
        <f>МАР.25!I162+F162-E162</f>
        <v>-2000</v>
      </c>
    </row>
    <row r="163" spans="1:9" x14ac:dyDescent="0.25">
      <c r="A163" s="23"/>
      <c r="B163" s="127">
        <f t="shared" si="2"/>
        <v>157</v>
      </c>
      <c r="C163" s="35"/>
      <c r="D163" s="15"/>
      <c r="E163" s="20">
        <v>1350</v>
      </c>
      <c r="F163" s="91"/>
      <c r="G163" s="129"/>
      <c r="H163" s="92"/>
      <c r="I163" s="20">
        <f>МАР.25!I163+F163-E163</f>
        <v>-3400</v>
      </c>
    </row>
    <row r="164" spans="1:9" x14ac:dyDescent="0.25">
      <c r="A164" s="23"/>
      <c r="B164" s="127">
        <f t="shared" si="2"/>
        <v>158</v>
      </c>
      <c r="C164" s="35"/>
      <c r="D164" s="15"/>
      <c r="E164" s="20">
        <v>1350</v>
      </c>
      <c r="F164" s="91"/>
      <c r="G164" s="129"/>
      <c r="H164" s="92"/>
      <c r="I164" s="20">
        <f>МАР.25!I164+F164-E164</f>
        <v>-5400</v>
      </c>
    </row>
    <row r="165" spans="1:9" x14ac:dyDescent="0.25">
      <c r="A165" s="23"/>
      <c r="B165" s="127">
        <f t="shared" si="2"/>
        <v>159</v>
      </c>
      <c r="C165" s="35"/>
      <c r="D165" s="15"/>
      <c r="E165" s="20">
        <v>1350</v>
      </c>
      <c r="F165" s="91"/>
      <c r="G165" s="129"/>
      <c r="H165" s="92"/>
      <c r="I165" s="20">
        <f>МАР.25!I165+F165-E165</f>
        <v>0</v>
      </c>
    </row>
    <row r="166" spans="1:9" x14ac:dyDescent="0.25">
      <c r="A166" s="23"/>
      <c r="B166" s="127">
        <f t="shared" si="2"/>
        <v>160</v>
      </c>
      <c r="C166" s="35"/>
      <c r="D166" s="15"/>
      <c r="E166" s="20">
        <v>1350</v>
      </c>
      <c r="F166" s="91">
        <v>3000</v>
      </c>
      <c r="G166" s="129" t="s">
        <v>445</v>
      </c>
      <c r="H166" s="92">
        <v>45772</v>
      </c>
      <c r="I166" s="20">
        <f>МАР.25!I166+F166-E166</f>
        <v>2600</v>
      </c>
    </row>
    <row r="167" spans="1:9" x14ac:dyDescent="0.25">
      <c r="A167" s="23"/>
      <c r="B167" s="127">
        <f t="shared" si="2"/>
        <v>161</v>
      </c>
      <c r="C167" s="35"/>
      <c r="D167" s="15"/>
      <c r="E167" s="20"/>
      <c r="F167" s="91"/>
      <c r="G167" s="129"/>
      <c r="H167" s="92"/>
      <c r="I167" s="20">
        <f>МАР.25!I167+F167-E167</f>
        <v>0</v>
      </c>
    </row>
    <row r="168" spans="1:9" x14ac:dyDescent="0.25">
      <c r="A168" s="23"/>
      <c r="B168" s="127">
        <f t="shared" si="2"/>
        <v>162</v>
      </c>
      <c r="C168" s="35"/>
      <c r="D168" s="15"/>
      <c r="E168" s="20">
        <v>1350</v>
      </c>
      <c r="F168" s="91"/>
      <c r="G168" s="129"/>
      <c r="H168" s="92"/>
      <c r="I168" s="20">
        <f>МАР.25!I168+F168-E168</f>
        <v>-5400</v>
      </c>
    </row>
    <row r="169" spans="1:9" x14ac:dyDescent="0.25">
      <c r="A169" s="23"/>
      <c r="B169" s="127">
        <v>163</v>
      </c>
      <c r="C169" s="106"/>
      <c r="D169" s="15"/>
      <c r="E169" s="20">
        <v>0</v>
      </c>
      <c r="F169" s="91"/>
      <c r="G169" s="129"/>
      <c r="H169" s="92"/>
      <c r="I169" s="20">
        <f>МАР.25!I169+F169-E169</f>
        <v>0</v>
      </c>
    </row>
    <row r="170" spans="1:9" x14ac:dyDescent="0.25">
      <c r="A170" s="23"/>
      <c r="B170" s="127">
        <v>164</v>
      </c>
      <c r="C170" s="35"/>
      <c r="D170" s="15"/>
      <c r="E170" s="20"/>
      <c r="F170" s="91"/>
      <c r="G170" s="129"/>
      <c r="H170" s="92"/>
      <c r="I170" s="20">
        <f>МАР.25!I170+F170-E170</f>
        <v>0</v>
      </c>
    </row>
    <row r="171" spans="1:9" x14ac:dyDescent="0.25">
      <c r="A171" s="23"/>
      <c r="B171" s="127">
        <f t="shared" si="2"/>
        <v>165</v>
      </c>
      <c r="C171" s="35"/>
      <c r="D171" s="15"/>
      <c r="E171" s="20"/>
      <c r="F171" s="91"/>
      <c r="G171" s="129"/>
      <c r="H171" s="92"/>
      <c r="I171" s="20">
        <f>МАР.25!I171+F171-E171</f>
        <v>0</v>
      </c>
    </row>
    <row r="172" spans="1:9" x14ac:dyDescent="0.25">
      <c r="A172" s="23"/>
      <c r="B172" s="127">
        <f t="shared" si="2"/>
        <v>166</v>
      </c>
      <c r="C172" s="35"/>
      <c r="D172" s="15"/>
      <c r="E172" s="20"/>
      <c r="F172" s="91"/>
      <c r="G172" s="129"/>
      <c r="H172" s="92"/>
      <c r="I172" s="20">
        <f>МАР.25!I172+F172-E172</f>
        <v>0</v>
      </c>
    </row>
    <row r="173" spans="1:9" x14ac:dyDescent="0.25">
      <c r="A173" s="23"/>
      <c r="B173" s="127">
        <f t="shared" si="2"/>
        <v>167</v>
      </c>
      <c r="C173" s="35"/>
      <c r="D173" s="15"/>
      <c r="E173" s="20">
        <v>1350</v>
      </c>
      <c r="F173" s="91"/>
      <c r="G173" s="129"/>
      <c r="H173" s="92"/>
      <c r="I173" s="20">
        <f>МАР.25!I173+F173-E173</f>
        <v>-5400</v>
      </c>
    </row>
    <row r="174" spans="1:9" x14ac:dyDescent="0.25">
      <c r="A174" s="23"/>
      <c r="B174" s="127">
        <f t="shared" si="2"/>
        <v>168</v>
      </c>
      <c r="C174" s="35"/>
      <c r="D174" s="15"/>
      <c r="E174" s="20">
        <v>1350</v>
      </c>
      <c r="F174" s="91"/>
      <c r="G174" s="129"/>
      <c r="H174" s="92"/>
      <c r="I174" s="20">
        <f>МАР.25!I174+F174-E174</f>
        <v>0</v>
      </c>
    </row>
    <row r="175" spans="1:9" x14ac:dyDescent="0.25">
      <c r="A175" s="23"/>
      <c r="B175" s="127">
        <f t="shared" si="2"/>
        <v>169</v>
      </c>
      <c r="C175" s="35"/>
      <c r="D175" s="15"/>
      <c r="E175" s="20">
        <v>1350</v>
      </c>
      <c r="F175" s="91"/>
      <c r="G175" s="129"/>
      <c r="H175" s="92"/>
      <c r="I175" s="20">
        <f>МАР.25!I175+F175-E175</f>
        <v>-5400</v>
      </c>
    </row>
    <row r="176" spans="1:9" x14ac:dyDescent="0.25">
      <c r="A176" s="23"/>
      <c r="B176" s="127">
        <f t="shared" si="2"/>
        <v>170</v>
      </c>
      <c r="C176" s="35"/>
      <c r="D176" s="15"/>
      <c r="E176" s="20">
        <v>1350</v>
      </c>
      <c r="F176" s="91"/>
      <c r="G176" s="129"/>
      <c r="H176" s="92"/>
      <c r="I176" s="20">
        <f>МАР.25!I176+F176-E176</f>
        <v>-5400</v>
      </c>
    </row>
    <row r="177" spans="1:9" x14ac:dyDescent="0.25">
      <c r="A177" s="23"/>
      <c r="B177" s="127">
        <f t="shared" si="2"/>
        <v>171</v>
      </c>
      <c r="C177" s="35"/>
      <c r="D177" s="15"/>
      <c r="E177" s="20">
        <v>1350</v>
      </c>
      <c r="F177" s="91"/>
      <c r="G177" s="129"/>
      <c r="H177" s="92"/>
      <c r="I177" s="20">
        <f>МАР.25!I177+F177-E177</f>
        <v>-5400</v>
      </c>
    </row>
    <row r="178" spans="1:9" x14ac:dyDescent="0.25">
      <c r="A178" s="23"/>
      <c r="B178" s="127">
        <v>172</v>
      </c>
      <c r="C178" s="35"/>
      <c r="D178" s="15"/>
      <c r="E178" s="20">
        <v>1350</v>
      </c>
      <c r="F178" s="91"/>
      <c r="G178" s="129"/>
      <c r="H178" s="92"/>
      <c r="I178" s="20">
        <f>МАР.25!I178+F178-E178</f>
        <v>19600</v>
      </c>
    </row>
    <row r="179" spans="1:9" x14ac:dyDescent="0.25">
      <c r="A179" s="23"/>
      <c r="B179" s="127">
        <v>173</v>
      </c>
      <c r="C179" s="35"/>
      <c r="D179" s="15"/>
      <c r="E179" s="20">
        <v>1350</v>
      </c>
      <c r="F179" s="91">
        <v>1350</v>
      </c>
      <c r="G179" s="129" t="s">
        <v>446</v>
      </c>
      <c r="H179" s="92">
        <v>45754</v>
      </c>
      <c r="I179" s="20">
        <f>МАР.25!I179+F179-E179</f>
        <v>0</v>
      </c>
    </row>
    <row r="180" spans="1:9" x14ac:dyDescent="0.25">
      <c r="A180" s="23"/>
      <c r="B180" s="127" t="s">
        <v>46</v>
      </c>
      <c r="C180" s="35"/>
      <c r="D180" s="15"/>
      <c r="E180" s="20">
        <v>2700</v>
      </c>
      <c r="F180" s="91"/>
      <c r="G180" s="129"/>
      <c r="H180" s="92"/>
      <c r="I180" s="20">
        <f>МАР.25!I180+F180-E180</f>
        <v>-10800</v>
      </c>
    </row>
    <row r="181" spans="1:9" x14ac:dyDescent="0.25">
      <c r="A181" s="19"/>
      <c r="B181" s="127">
        <v>175</v>
      </c>
      <c r="C181" s="35"/>
      <c r="D181" s="15"/>
      <c r="E181" s="20">
        <v>1350</v>
      </c>
      <c r="F181" s="91">
        <v>8100</v>
      </c>
      <c r="G181" s="129" t="s">
        <v>447</v>
      </c>
      <c r="H181" s="92">
        <v>45768</v>
      </c>
      <c r="I181" s="20">
        <f>МАР.25!I181+F181-E181</f>
        <v>2700</v>
      </c>
    </row>
    <row r="182" spans="1:9" x14ac:dyDescent="0.25">
      <c r="A182" s="19"/>
      <c r="B182" s="127">
        <f>B181+1</f>
        <v>176</v>
      </c>
      <c r="C182" s="35"/>
      <c r="D182" s="15"/>
      <c r="E182" s="20">
        <v>1350</v>
      </c>
      <c r="F182" s="91">
        <v>5400</v>
      </c>
      <c r="G182" s="129" t="s">
        <v>448</v>
      </c>
      <c r="H182" s="92">
        <v>45775</v>
      </c>
      <c r="I182" s="20">
        <f>МАР.25!I182+F182-E182</f>
        <v>0</v>
      </c>
    </row>
    <row r="183" spans="1:9" x14ac:dyDescent="0.25">
      <c r="A183" s="19"/>
      <c r="B183" s="127">
        <f t="shared" ref="B183:B246" si="3">B182+1</f>
        <v>177</v>
      </c>
      <c r="C183" s="35"/>
      <c r="D183" s="15"/>
      <c r="E183" s="20">
        <v>1350</v>
      </c>
      <c r="F183" s="91"/>
      <c r="G183" s="129"/>
      <c r="H183" s="92"/>
      <c r="I183" s="20">
        <f>МАР.25!I183+F183-E183</f>
        <v>10800</v>
      </c>
    </row>
    <row r="184" spans="1:9" x14ac:dyDescent="0.25">
      <c r="A184" s="19"/>
      <c r="B184" s="127">
        <f t="shared" si="3"/>
        <v>178</v>
      </c>
      <c r="C184" s="35"/>
      <c r="D184" s="15"/>
      <c r="E184" s="20">
        <v>1350</v>
      </c>
      <c r="F184" s="91"/>
      <c r="G184" s="129"/>
      <c r="H184" s="92"/>
      <c r="I184" s="20">
        <f>МАР.25!I184+F184-E184</f>
        <v>-5400</v>
      </c>
    </row>
    <row r="185" spans="1:9" x14ac:dyDescent="0.25">
      <c r="A185" s="19"/>
      <c r="B185" s="127">
        <f t="shared" si="3"/>
        <v>179</v>
      </c>
      <c r="C185" s="35"/>
      <c r="D185" s="15"/>
      <c r="E185" s="20">
        <v>1350</v>
      </c>
      <c r="F185" s="91"/>
      <c r="G185" s="129"/>
      <c r="H185" s="92"/>
      <c r="I185" s="20">
        <f>МАР.25!I185+F185-E185</f>
        <v>-200</v>
      </c>
    </row>
    <row r="186" spans="1:9" x14ac:dyDescent="0.25">
      <c r="A186" s="19"/>
      <c r="B186" s="127">
        <f t="shared" si="3"/>
        <v>180</v>
      </c>
      <c r="C186" s="35"/>
      <c r="D186" s="15"/>
      <c r="E186" s="20">
        <v>1350</v>
      </c>
      <c r="F186" s="91"/>
      <c r="G186" s="129"/>
      <c r="H186" s="92"/>
      <c r="I186" s="20">
        <f>МАР.25!I186+F186-E186</f>
        <v>-200</v>
      </c>
    </row>
    <row r="187" spans="1:9" x14ac:dyDescent="0.25">
      <c r="A187" s="19"/>
      <c r="B187" s="127">
        <f t="shared" si="3"/>
        <v>181</v>
      </c>
      <c r="C187" s="35"/>
      <c r="D187" s="15"/>
      <c r="E187" s="20">
        <v>1350</v>
      </c>
      <c r="F187" s="91"/>
      <c r="G187" s="129"/>
      <c r="H187" s="92"/>
      <c r="I187" s="20">
        <f>МАР.25!I187+F187-E187</f>
        <v>8100</v>
      </c>
    </row>
    <row r="188" spans="1:9" x14ac:dyDescent="0.25">
      <c r="A188" s="19"/>
      <c r="B188" s="127">
        <f t="shared" si="3"/>
        <v>182</v>
      </c>
      <c r="C188" s="35"/>
      <c r="D188" s="15"/>
      <c r="E188" s="20">
        <v>1350</v>
      </c>
      <c r="F188" s="91"/>
      <c r="G188" s="129"/>
      <c r="H188" s="92"/>
      <c r="I188" s="20">
        <f>МАР.25!I188+F188-E188</f>
        <v>8100</v>
      </c>
    </row>
    <row r="189" spans="1:9" x14ac:dyDescent="0.25">
      <c r="A189" s="19"/>
      <c r="B189" s="127">
        <f t="shared" si="3"/>
        <v>183</v>
      </c>
      <c r="C189" s="35"/>
      <c r="D189" s="15"/>
      <c r="E189" s="20">
        <v>1350</v>
      </c>
      <c r="F189" s="91"/>
      <c r="G189" s="129"/>
      <c r="H189" s="92"/>
      <c r="I189" s="20">
        <f>МАР.25!I189+F189-E189</f>
        <v>-1350</v>
      </c>
    </row>
    <row r="190" spans="1:9" x14ac:dyDescent="0.25">
      <c r="A190" s="19"/>
      <c r="B190" s="127">
        <f t="shared" si="3"/>
        <v>184</v>
      </c>
      <c r="C190" s="35"/>
      <c r="D190" s="15"/>
      <c r="E190" s="20">
        <v>1350</v>
      </c>
      <c r="F190" s="91"/>
      <c r="G190" s="129"/>
      <c r="H190" s="92"/>
      <c r="I190" s="20">
        <f>МАР.25!I190+F190-E190</f>
        <v>-5400</v>
      </c>
    </row>
    <row r="191" spans="1:9" x14ac:dyDescent="0.25">
      <c r="A191" s="19"/>
      <c r="B191" s="127">
        <f t="shared" si="3"/>
        <v>185</v>
      </c>
      <c r="C191" s="35"/>
      <c r="D191" s="15"/>
      <c r="E191" s="20">
        <v>1350</v>
      </c>
      <c r="F191" s="91"/>
      <c r="G191" s="129"/>
      <c r="H191" s="92"/>
      <c r="I191" s="20">
        <f>МАР.25!I191+F191-E191</f>
        <v>-5400</v>
      </c>
    </row>
    <row r="192" spans="1:9" x14ac:dyDescent="0.25">
      <c r="A192" s="19"/>
      <c r="B192" s="127">
        <f t="shared" si="3"/>
        <v>186</v>
      </c>
      <c r="C192" s="35"/>
      <c r="D192" s="15"/>
      <c r="E192" s="20">
        <v>1350</v>
      </c>
      <c r="F192" s="91"/>
      <c r="G192" s="129"/>
      <c r="H192" s="92"/>
      <c r="I192" s="20">
        <f>МАР.25!I192+F192-E192</f>
        <v>-5400</v>
      </c>
    </row>
    <row r="193" spans="1:9" x14ac:dyDescent="0.25">
      <c r="A193" s="19"/>
      <c r="B193" s="127">
        <f t="shared" si="3"/>
        <v>187</v>
      </c>
      <c r="C193" s="35"/>
      <c r="D193" s="15"/>
      <c r="E193" s="20">
        <v>1350</v>
      </c>
      <c r="F193" s="91"/>
      <c r="G193" s="129"/>
      <c r="H193" s="92"/>
      <c r="I193" s="20">
        <f>МАР.25!I193+F193-E193</f>
        <v>5400</v>
      </c>
    </row>
    <row r="194" spans="1:9" x14ac:dyDescent="0.25">
      <c r="A194" s="19"/>
      <c r="B194" s="127">
        <f t="shared" si="3"/>
        <v>188</v>
      </c>
      <c r="C194" s="35"/>
      <c r="D194" s="15"/>
      <c r="E194" s="20">
        <v>1350</v>
      </c>
      <c r="F194" s="91"/>
      <c r="G194" s="129"/>
      <c r="H194" s="92"/>
      <c r="I194" s="20">
        <f>МАР.25!I194+F194-E194</f>
        <v>4600</v>
      </c>
    </row>
    <row r="195" spans="1:9" x14ac:dyDescent="0.25">
      <c r="A195" s="19"/>
      <c r="B195" s="127">
        <f t="shared" si="3"/>
        <v>189</v>
      </c>
      <c r="C195" s="35"/>
      <c r="D195" s="15"/>
      <c r="E195" s="20">
        <v>1350</v>
      </c>
      <c r="F195" s="91"/>
      <c r="G195" s="129"/>
      <c r="H195" s="92"/>
      <c r="I195" s="20">
        <f>МАР.25!I195+F195-E195</f>
        <v>2700</v>
      </c>
    </row>
    <row r="196" spans="1:9" x14ac:dyDescent="0.25">
      <c r="A196" s="19"/>
      <c r="B196" s="127">
        <f t="shared" si="3"/>
        <v>190</v>
      </c>
      <c r="C196" s="35"/>
      <c r="D196" s="15"/>
      <c r="E196" s="20"/>
      <c r="F196" s="91"/>
      <c r="G196" s="129"/>
      <c r="H196" s="92"/>
      <c r="I196" s="20">
        <f>МАР.25!I196+F196-E196</f>
        <v>0</v>
      </c>
    </row>
    <row r="197" spans="1:9" x14ac:dyDescent="0.25">
      <c r="A197" s="19"/>
      <c r="B197" s="127">
        <f t="shared" si="3"/>
        <v>191</v>
      </c>
      <c r="C197" s="35"/>
      <c r="D197" s="15"/>
      <c r="E197" s="20">
        <v>1350</v>
      </c>
      <c r="F197" s="91">
        <v>1350</v>
      </c>
      <c r="G197" s="129" t="s">
        <v>449</v>
      </c>
      <c r="H197" s="92">
        <v>45751</v>
      </c>
      <c r="I197" s="20">
        <f>МАР.25!I197+F197-E197</f>
        <v>-1350</v>
      </c>
    </row>
    <row r="198" spans="1:9" x14ac:dyDescent="0.25">
      <c r="A198" s="19"/>
      <c r="B198" s="127">
        <f t="shared" si="3"/>
        <v>192</v>
      </c>
      <c r="C198" s="35"/>
      <c r="D198" s="15"/>
      <c r="E198" s="20">
        <v>1350</v>
      </c>
      <c r="F198" s="91">
        <v>1350</v>
      </c>
      <c r="G198" s="129" t="s">
        <v>450</v>
      </c>
      <c r="H198" s="92">
        <v>45757</v>
      </c>
      <c r="I198" s="20">
        <f>МАР.25!I198+F198-E198</f>
        <v>-1350</v>
      </c>
    </row>
    <row r="199" spans="1:9" x14ac:dyDescent="0.25">
      <c r="A199" s="19"/>
      <c r="B199" s="127">
        <f t="shared" si="3"/>
        <v>193</v>
      </c>
      <c r="C199" s="35"/>
      <c r="D199" s="15"/>
      <c r="E199" s="20">
        <v>1350</v>
      </c>
      <c r="F199" s="91">
        <v>1350</v>
      </c>
      <c r="G199" s="129" t="s">
        <v>451</v>
      </c>
      <c r="H199" s="92">
        <v>45754</v>
      </c>
      <c r="I199" s="20">
        <f>МАР.25!I199+F199-E199</f>
        <v>0</v>
      </c>
    </row>
    <row r="200" spans="1:9" x14ac:dyDescent="0.25">
      <c r="A200" s="19"/>
      <c r="B200" s="127">
        <f t="shared" si="3"/>
        <v>194</v>
      </c>
      <c r="C200" s="35"/>
      <c r="D200" s="15"/>
      <c r="E200" s="20">
        <v>1350</v>
      </c>
      <c r="F200" s="91">
        <v>1350</v>
      </c>
      <c r="G200" s="129" t="s">
        <v>452</v>
      </c>
      <c r="H200" s="92">
        <v>45750</v>
      </c>
      <c r="I200" s="20">
        <f>МАР.25!I200+F200-E200</f>
        <v>0</v>
      </c>
    </row>
    <row r="201" spans="1:9" x14ac:dyDescent="0.25">
      <c r="A201" s="19"/>
      <c r="B201" s="127">
        <f t="shared" si="3"/>
        <v>195</v>
      </c>
      <c r="C201" s="35"/>
      <c r="D201" s="15"/>
      <c r="E201" s="20">
        <v>0</v>
      </c>
      <c r="F201" s="91"/>
      <c r="G201" s="129"/>
      <c r="H201" s="92"/>
      <c r="I201" s="20">
        <f>МАР.25!I201+F201-E201</f>
        <v>0</v>
      </c>
    </row>
    <row r="202" spans="1:9" x14ac:dyDescent="0.25">
      <c r="A202" s="19"/>
      <c r="B202" s="127">
        <f t="shared" si="3"/>
        <v>196</v>
      </c>
      <c r="C202" s="35"/>
      <c r="D202" s="15"/>
      <c r="E202" s="20">
        <v>1350</v>
      </c>
      <c r="F202" s="91">
        <v>1350</v>
      </c>
      <c r="G202" s="129" t="s">
        <v>453</v>
      </c>
      <c r="H202" s="92">
        <v>45757</v>
      </c>
      <c r="I202" s="20">
        <f>МАР.25!I202+F202-E202</f>
        <v>0</v>
      </c>
    </row>
    <row r="203" spans="1:9" x14ac:dyDescent="0.25">
      <c r="A203" s="19"/>
      <c r="B203" s="127">
        <f t="shared" si="3"/>
        <v>197</v>
      </c>
      <c r="C203" s="35"/>
      <c r="D203" s="15"/>
      <c r="E203" s="20">
        <v>1350</v>
      </c>
      <c r="F203" s="91"/>
      <c r="G203" s="129"/>
      <c r="H203" s="92"/>
      <c r="I203" s="20">
        <f>МАР.25!I203+F203-E203</f>
        <v>-5400</v>
      </c>
    </row>
    <row r="204" spans="1:9" x14ac:dyDescent="0.25">
      <c r="A204" s="19"/>
      <c r="B204" s="127">
        <f t="shared" si="3"/>
        <v>198</v>
      </c>
      <c r="C204" s="35"/>
      <c r="D204" s="15"/>
      <c r="E204" s="20">
        <v>1350</v>
      </c>
      <c r="F204" s="91"/>
      <c r="G204" s="129"/>
      <c r="H204" s="92"/>
      <c r="I204" s="20">
        <f>МАР.25!I204+F204-E204</f>
        <v>-5400</v>
      </c>
    </row>
    <row r="205" spans="1:9" x14ac:dyDescent="0.25">
      <c r="A205" s="19"/>
      <c r="B205" s="127">
        <f t="shared" si="3"/>
        <v>199</v>
      </c>
      <c r="C205" s="35"/>
      <c r="D205" s="15"/>
      <c r="E205" s="20">
        <v>0</v>
      </c>
      <c r="F205" s="91"/>
      <c r="G205" s="129"/>
      <c r="H205" s="92"/>
      <c r="I205" s="20">
        <f>МАР.25!I205+F205-E205</f>
        <v>0</v>
      </c>
    </row>
    <row r="206" spans="1:9" x14ac:dyDescent="0.25">
      <c r="A206" s="19"/>
      <c r="B206" s="127">
        <f t="shared" si="3"/>
        <v>200</v>
      </c>
      <c r="C206" s="35"/>
      <c r="D206" s="15"/>
      <c r="E206" s="20">
        <v>0</v>
      </c>
      <c r="F206" s="91"/>
      <c r="G206" s="129"/>
      <c r="H206" s="92"/>
      <c r="I206" s="20">
        <f>МАР.25!I206+F206-E206</f>
        <v>0</v>
      </c>
    </row>
    <row r="207" spans="1:9" x14ac:dyDescent="0.25">
      <c r="A207" s="19"/>
      <c r="B207" s="127">
        <f t="shared" si="3"/>
        <v>201</v>
      </c>
      <c r="C207" s="35"/>
      <c r="D207" s="15"/>
      <c r="E207" s="20">
        <v>1350</v>
      </c>
      <c r="F207" s="91">
        <v>1350</v>
      </c>
      <c r="G207" s="129" t="s">
        <v>454</v>
      </c>
      <c r="H207" s="92">
        <v>45765</v>
      </c>
      <c r="I207" s="20">
        <f>МАР.25!I207+F207-E207</f>
        <v>-1350</v>
      </c>
    </row>
    <row r="208" spans="1:9" x14ac:dyDescent="0.25">
      <c r="A208" s="19"/>
      <c r="B208" s="127">
        <f t="shared" si="3"/>
        <v>202</v>
      </c>
      <c r="C208" s="35"/>
      <c r="D208" s="15"/>
      <c r="E208" s="20">
        <v>1350</v>
      </c>
      <c r="F208" s="91">
        <v>8050</v>
      </c>
      <c r="G208" s="129" t="s">
        <v>455</v>
      </c>
      <c r="H208" s="92">
        <v>45775</v>
      </c>
      <c r="I208" s="20">
        <f>МАР.25!I208+F208-E208</f>
        <v>2650</v>
      </c>
    </row>
    <row r="209" spans="1:10" x14ac:dyDescent="0.25">
      <c r="A209" s="19"/>
      <c r="B209" s="127">
        <f t="shared" si="3"/>
        <v>203</v>
      </c>
      <c r="C209" s="35"/>
      <c r="D209" s="15"/>
      <c r="E209" s="20">
        <v>1350</v>
      </c>
      <c r="F209" s="91">
        <v>1350</v>
      </c>
      <c r="G209" s="129" t="s">
        <v>456</v>
      </c>
      <c r="H209" s="92">
        <v>45777</v>
      </c>
      <c r="I209" s="20">
        <f>МАР.25!I209+F209-E209</f>
        <v>0</v>
      </c>
    </row>
    <row r="210" spans="1:10" x14ac:dyDescent="0.25">
      <c r="A210" s="19"/>
      <c r="B210" s="127">
        <f>B209+1</f>
        <v>204</v>
      </c>
      <c r="C210" s="35"/>
      <c r="D210" s="15"/>
      <c r="E210" s="20">
        <v>0</v>
      </c>
      <c r="F210" s="91"/>
      <c r="G210" s="129"/>
      <c r="H210" s="92"/>
      <c r="I210" s="20">
        <f>МАР.25!I210+F210-E210</f>
        <v>0</v>
      </c>
    </row>
    <row r="211" spans="1:10" x14ac:dyDescent="0.25">
      <c r="A211" s="19"/>
      <c r="B211" s="127">
        <f t="shared" si="3"/>
        <v>205</v>
      </c>
      <c r="C211" s="35"/>
      <c r="D211" s="15"/>
      <c r="E211" s="20">
        <v>1350</v>
      </c>
      <c r="F211" s="91"/>
      <c r="G211" s="129"/>
      <c r="H211" s="92"/>
      <c r="I211" s="20">
        <f>МАР.25!I211+F211-E211</f>
        <v>0</v>
      </c>
      <c r="J211" s="119" t="s">
        <v>457</v>
      </c>
    </row>
    <row r="212" spans="1:10" x14ac:dyDescent="0.25">
      <c r="A212" s="19"/>
      <c r="B212" s="127">
        <f t="shared" si="3"/>
        <v>206</v>
      </c>
      <c r="C212" s="35"/>
      <c r="D212" s="15"/>
      <c r="E212" s="20">
        <v>1350</v>
      </c>
      <c r="F212" s="91"/>
      <c r="G212" s="129"/>
      <c r="H212" s="92"/>
      <c r="I212" s="20">
        <f>МАР.25!I212+F212-E212</f>
        <v>0</v>
      </c>
    </row>
    <row r="213" spans="1:10" x14ac:dyDescent="0.25">
      <c r="A213" s="19"/>
      <c r="B213" s="127">
        <f t="shared" si="3"/>
        <v>207</v>
      </c>
      <c r="C213" s="35"/>
      <c r="D213" s="15"/>
      <c r="E213" s="20">
        <v>1350</v>
      </c>
      <c r="F213" s="91"/>
      <c r="G213" s="129"/>
      <c r="H213" s="92"/>
      <c r="I213" s="20">
        <f>МАР.25!I213+F213-E213</f>
        <v>-5400</v>
      </c>
    </row>
    <row r="214" spans="1:10" x14ac:dyDescent="0.25">
      <c r="A214" s="19"/>
      <c r="B214" s="127">
        <f t="shared" si="3"/>
        <v>208</v>
      </c>
      <c r="C214" s="35"/>
      <c r="D214" s="15"/>
      <c r="E214" s="20">
        <v>1350</v>
      </c>
      <c r="F214" s="91"/>
      <c r="G214" s="129"/>
      <c r="H214" s="92"/>
      <c r="I214" s="20">
        <f>МАР.25!I214+F214-E214</f>
        <v>2700</v>
      </c>
    </row>
    <row r="215" spans="1:10" x14ac:dyDescent="0.25">
      <c r="A215" s="19"/>
      <c r="B215" s="127">
        <f t="shared" si="3"/>
        <v>209</v>
      </c>
      <c r="C215" s="35"/>
      <c r="D215" s="15"/>
      <c r="E215" s="20">
        <v>1350</v>
      </c>
      <c r="F215" s="91"/>
      <c r="G215" s="129"/>
      <c r="H215" s="92"/>
      <c r="I215" s="20">
        <f>МАР.25!I215+F215-E215</f>
        <v>-1350</v>
      </c>
    </row>
    <row r="216" spans="1:10" x14ac:dyDescent="0.25">
      <c r="A216" s="19"/>
      <c r="B216" s="127">
        <f t="shared" si="3"/>
        <v>210</v>
      </c>
      <c r="C216" s="35"/>
      <c r="D216" s="15"/>
      <c r="E216" s="20">
        <v>1350</v>
      </c>
      <c r="F216" s="91"/>
      <c r="G216" s="129"/>
      <c r="H216" s="92"/>
      <c r="I216" s="20">
        <f>МАР.25!I216+F216-E216</f>
        <v>-5400</v>
      </c>
    </row>
    <row r="217" spans="1:10" x14ac:dyDescent="0.25">
      <c r="A217" s="19"/>
      <c r="B217" s="127">
        <f t="shared" si="3"/>
        <v>211</v>
      </c>
      <c r="C217" s="35"/>
      <c r="D217" s="15"/>
      <c r="E217" s="20">
        <v>1350</v>
      </c>
      <c r="F217" s="91"/>
      <c r="G217" s="129"/>
      <c r="H217" s="92"/>
      <c r="I217" s="20">
        <f>МАР.25!I217+F217-E217</f>
        <v>-5400</v>
      </c>
    </row>
    <row r="218" spans="1:10" x14ac:dyDescent="0.25">
      <c r="A218" s="19"/>
      <c r="B218" s="127">
        <f t="shared" si="3"/>
        <v>212</v>
      </c>
      <c r="C218" s="35"/>
      <c r="D218" s="15"/>
      <c r="E218" s="20">
        <v>1350</v>
      </c>
      <c r="F218" s="91">
        <v>1350</v>
      </c>
      <c r="G218" s="129" t="s">
        <v>458</v>
      </c>
      <c r="H218" s="92">
        <v>45764</v>
      </c>
      <c r="I218" s="20">
        <f>МАР.25!I218+F218-E218</f>
        <v>0</v>
      </c>
    </row>
    <row r="219" spans="1:10" x14ac:dyDescent="0.25">
      <c r="A219" s="19"/>
      <c r="B219" s="127">
        <f t="shared" si="3"/>
        <v>213</v>
      </c>
      <c r="C219" s="35"/>
      <c r="D219" s="15"/>
      <c r="E219" s="20">
        <v>1350</v>
      </c>
      <c r="F219" s="91"/>
      <c r="G219" s="129"/>
      <c r="H219" s="92"/>
      <c r="I219" s="20">
        <f>МАР.25!I219+F219-E219</f>
        <v>5400</v>
      </c>
    </row>
    <row r="220" spans="1:10" x14ac:dyDescent="0.25">
      <c r="A220" s="19"/>
      <c r="B220" s="127">
        <f t="shared" si="3"/>
        <v>214</v>
      </c>
      <c r="C220" s="35"/>
      <c r="D220" s="127"/>
      <c r="E220" s="20">
        <v>1350</v>
      </c>
      <c r="F220" s="91"/>
      <c r="G220" s="129"/>
      <c r="H220" s="92"/>
      <c r="I220" s="20">
        <f>МАР.25!I220+F220-E220</f>
        <v>2700</v>
      </c>
    </row>
    <row r="221" spans="1:10" x14ac:dyDescent="0.25">
      <c r="A221" s="19"/>
      <c r="B221" s="127">
        <f t="shared" si="3"/>
        <v>215</v>
      </c>
      <c r="C221" s="35"/>
      <c r="D221" s="15"/>
      <c r="E221" s="20">
        <v>1350</v>
      </c>
      <c r="F221" s="91"/>
      <c r="G221" s="129"/>
      <c r="H221" s="92"/>
      <c r="I221" s="20">
        <f>МАР.25!I221+F221-E221</f>
        <v>-5400</v>
      </c>
    </row>
    <row r="222" spans="1:10" x14ac:dyDescent="0.25">
      <c r="A222" s="19"/>
      <c r="B222" s="127">
        <f t="shared" si="3"/>
        <v>216</v>
      </c>
      <c r="C222" s="35"/>
      <c r="D222" s="15"/>
      <c r="E222" s="20">
        <v>1350</v>
      </c>
      <c r="F222" s="91"/>
      <c r="G222" s="129"/>
      <c r="H222" s="92"/>
      <c r="I222" s="20">
        <f>МАР.25!I222+F222-E222</f>
        <v>-5400</v>
      </c>
    </row>
    <row r="223" spans="1:10" x14ac:dyDescent="0.25">
      <c r="A223" s="19"/>
      <c r="B223" s="127">
        <f t="shared" si="3"/>
        <v>217</v>
      </c>
      <c r="C223" s="35"/>
      <c r="D223" s="15"/>
      <c r="E223" s="20">
        <v>1350</v>
      </c>
      <c r="F223" s="91">
        <v>2700</v>
      </c>
      <c r="G223" s="129" t="s">
        <v>459</v>
      </c>
      <c r="H223" s="92">
        <v>45764</v>
      </c>
      <c r="I223" s="20">
        <f>МАР.25!I223+F223-E223</f>
        <v>1350</v>
      </c>
    </row>
    <row r="224" spans="1:10" x14ac:dyDescent="0.25">
      <c r="A224" s="19"/>
      <c r="B224" s="127">
        <f t="shared" si="3"/>
        <v>218</v>
      </c>
      <c r="C224" s="104"/>
      <c r="D224" s="15"/>
      <c r="E224" s="20">
        <v>0</v>
      </c>
      <c r="F224" s="91"/>
      <c r="G224" s="129"/>
      <c r="H224" s="92"/>
      <c r="I224" s="20">
        <f>МАР.25!I224+F224-E224</f>
        <v>0</v>
      </c>
    </row>
    <row r="225" spans="1:10" x14ac:dyDescent="0.25">
      <c r="A225" s="19"/>
      <c r="B225" s="127">
        <f t="shared" si="3"/>
        <v>219</v>
      </c>
      <c r="C225" s="35"/>
      <c r="D225" s="15"/>
      <c r="E225" s="20">
        <v>1350</v>
      </c>
      <c r="F225" s="91"/>
      <c r="G225" s="129"/>
      <c r="H225" s="92"/>
      <c r="I225" s="20">
        <f>МАР.25!I225+F225-E225</f>
        <v>-1350</v>
      </c>
    </row>
    <row r="226" spans="1:10" x14ac:dyDescent="0.25">
      <c r="A226" s="19"/>
      <c r="B226" s="127">
        <f t="shared" si="3"/>
        <v>220</v>
      </c>
      <c r="C226" s="35"/>
      <c r="D226" s="15"/>
      <c r="E226" s="20">
        <v>1350</v>
      </c>
      <c r="F226" s="91"/>
      <c r="G226" s="129"/>
      <c r="H226" s="92"/>
      <c r="I226" s="20">
        <f>МАР.25!I226+F226-E226</f>
        <v>-400</v>
      </c>
    </row>
    <row r="227" spans="1:10" x14ac:dyDescent="0.25">
      <c r="A227" s="19"/>
      <c r="B227" s="127">
        <f t="shared" si="3"/>
        <v>221</v>
      </c>
      <c r="C227" s="35"/>
      <c r="D227" s="15"/>
      <c r="E227" s="20">
        <v>1350</v>
      </c>
      <c r="F227" s="91"/>
      <c r="G227" s="129"/>
      <c r="H227" s="92"/>
      <c r="I227" s="20">
        <f>МАР.25!I227+F227-E227</f>
        <v>-400</v>
      </c>
    </row>
    <row r="228" spans="1:10" x14ac:dyDescent="0.25">
      <c r="A228" s="19"/>
      <c r="B228" s="127">
        <f t="shared" si="3"/>
        <v>222</v>
      </c>
      <c r="C228" s="35"/>
      <c r="D228" s="15"/>
      <c r="E228" s="20">
        <v>1350</v>
      </c>
      <c r="F228" s="91"/>
      <c r="G228" s="129"/>
      <c r="H228" s="92"/>
      <c r="I228" s="20">
        <f>МАР.25!I228+F228-E228</f>
        <v>-5400</v>
      </c>
    </row>
    <row r="229" spans="1:10" x14ac:dyDescent="0.25">
      <c r="A229" s="19"/>
      <c r="B229" s="127">
        <f t="shared" si="3"/>
        <v>223</v>
      </c>
      <c r="C229" s="35"/>
      <c r="D229" s="15"/>
      <c r="E229" s="20">
        <v>1350</v>
      </c>
      <c r="F229" s="91"/>
      <c r="G229" s="129"/>
      <c r="H229" s="92"/>
      <c r="I229" s="20">
        <f>МАР.25!I229+F229-E229</f>
        <v>-400</v>
      </c>
    </row>
    <row r="230" spans="1:10" x14ac:dyDescent="0.25">
      <c r="A230" s="19"/>
      <c r="B230" s="127">
        <f t="shared" si="3"/>
        <v>224</v>
      </c>
      <c r="C230" s="35"/>
      <c r="D230" s="15"/>
      <c r="E230" s="20">
        <v>1350</v>
      </c>
      <c r="F230" s="91"/>
      <c r="G230" s="129"/>
      <c r="H230" s="92"/>
      <c r="I230" s="20">
        <f>МАР.25!I230+F230-E230</f>
        <v>-5400</v>
      </c>
    </row>
    <row r="231" spans="1:10" x14ac:dyDescent="0.25">
      <c r="A231" s="19"/>
      <c r="B231" s="127">
        <f t="shared" si="3"/>
        <v>225</v>
      </c>
      <c r="C231" s="35"/>
      <c r="D231" s="15"/>
      <c r="E231" s="20">
        <v>1350</v>
      </c>
      <c r="F231" s="91">
        <v>2700</v>
      </c>
      <c r="G231" s="129" t="s">
        <v>460</v>
      </c>
      <c r="H231" s="92">
        <v>45764</v>
      </c>
      <c r="I231" s="20">
        <f>МАР.25!I231+F231-E231</f>
        <v>2700</v>
      </c>
    </row>
    <row r="232" spans="1:10" x14ac:dyDescent="0.25">
      <c r="A232" s="19"/>
      <c r="B232" s="127">
        <f t="shared" si="3"/>
        <v>226</v>
      </c>
      <c r="C232" s="35"/>
      <c r="D232" s="15"/>
      <c r="E232" s="20">
        <v>1350</v>
      </c>
      <c r="F232" s="91"/>
      <c r="G232" s="129"/>
      <c r="H232" s="92"/>
      <c r="I232" s="20">
        <f>МАР.25!I232+F232-E232</f>
        <v>-1350</v>
      </c>
      <c r="J232" s="119" t="s">
        <v>461</v>
      </c>
    </row>
    <row r="233" spans="1:10" x14ac:dyDescent="0.25">
      <c r="A233" s="19"/>
      <c r="B233" s="127">
        <f t="shared" si="3"/>
        <v>227</v>
      </c>
      <c r="C233" s="35"/>
      <c r="D233" s="15"/>
      <c r="E233" s="20">
        <v>1350</v>
      </c>
      <c r="F233" s="91"/>
      <c r="G233" s="129"/>
      <c r="H233" s="92"/>
      <c r="I233" s="20">
        <f>МАР.25!I233+F233-E233</f>
        <v>1600</v>
      </c>
    </row>
    <row r="234" spans="1:10" x14ac:dyDescent="0.25">
      <c r="A234" s="19"/>
      <c r="B234" s="127">
        <f t="shared" si="3"/>
        <v>228</v>
      </c>
      <c r="C234" s="35"/>
      <c r="D234" s="15"/>
      <c r="E234" s="20">
        <v>1350</v>
      </c>
      <c r="F234" s="91"/>
      <c r="G234" s="129"/>
      <c r="H234" s="92"/>
      <c r="I234" s="20">
        <f>МАР.25!I234+F234-E234</f>
        <v>2700</v>
      </c>
    </row>
    <row r="235" spans="1:10" x14ac:dyDescent="0.25">
      <c r="A235" s="19"/>
      <c r="B235" s="127">
        <f t="shared" si="3"/>
        <v>229</v>
      </c>
      <c r="C235" s="35"/>
      <c r="D235" s="15"/>
      <c r="E235" s="20">
        <v>1350</v>
      </c>
      <c r="F235" s="91">
        <v>4050</v>
      </c>
      <c r="G235" s="129" t="s">
        <v>462</v>
      </c>
      <c r="H235" s="92">
        <v>45769</v>
      </c>
      <c r="I235" s="20">
        <f>МАР.25!I235+F235-E235</f>
        <v>5400</v>
      </c>
    </row>
    <row r="236" spans="1:10" x14ac:dyDescent="0.25">
      <c r="A236" s="19"/>
      <c r="B236" s="127">
        <f t="shared" si="3"/>
        <v>230</v>
      </c>
      <c r="C236" s="35"/>
      <c r="D236" s="15"/>
      <c r="E236" s="20">
        <v>1350</v>
      </c>
      <c r="F236" s="91">
        <v>1200</v>
      </c>
      <c r="G236" s="129" t="s">
        <v>463</v>
      </c>
      <c r="H236" s="92">
        <v>45754</v>
      </c>
      <c r="I236" s="20">
        <f>МАР.25!I236+F236-E236</f>
        <v>1800</v>
      </c>
    </row>
    <row r="237" spans="1:10" x14ac:dyDescent="0.25">
      <c r="A237" s="19"/>
      <c r="B237" s="127">
        <f t="shared" si="3"/>
        <v>231</v>
      </c>
      <c r="C237" s="35"/>
      <c r="D237" s="15"/>
      <c r="E237" s="20">
        <v>1350</v>
      </c>
      <c r="F237" s="91"/>
      <c r="G237" s="129"/>
      <c r="H237" s="92"/>
      <c r="I237" s="20">
        <f>МАР.25!I237+F237-E237</f>
        <v>-5400</v>
      </c>
    </row>
    <row r="238" spans="1:10" x14ac:dyDescent="0.25">
      <c r="A238" s="19"/>
      <c r="B238" s="127">
        <f t="shared" si="3"/>
        <v>232</v>
      </c>
      <c r="C238" s="35"/>
      <c r="D238" s="15"/>
      <c r="E238" s="20">
        <v>1350</v>
      </c>
      <c r="F238" s="91"/>
      <c r="G238" s="129"/>
      <c r="H238" s="92"/>
      <c r="I238" s="20">
        <f>МАР.25!I238+F238-E238</f>
        <v>-5400</v>
      </c>
    </row>
    <row r="239" spans="1:10" x14ac:dyDescent="0.25">
      <c r="A239" s="19"/>
      <c r="B239" s="127">
        <f t="shared" si="3"/>
        <v>233</v>
      </c>
      <c r="C239" s="35"/>
      <c r="D239" s="15"/>
      <c r="E239" s="20">
        <v>1350</v>
      </c>
      <c r="F239" s="91"/>
      <c r="G239" s="129"/>
      <c r="H239" s="92"/>
      <c r="I239" s="20">
        <f>МАР.25!I239+F239-E239</f>
        <v>-5400</v>
      </c>
    </row>
    <row r="240" spans="1:10" x14ac:dyDescent="0.25">
      <c r="A240" s="19"/>
      <c r="B240" s="127">
        <f t="shared" si="3"/>
        <v>234</v>
      </c>
      <c r="C240" s="35"/>
      <c r="D240" s="15"/>
      <c r="E240" s="20">
        <v>1350</v>
      </c>
      <c r="F240" s="91"/>
      <c r="G240" s="129"/>
      <c r="H240" s="92"/>
      <c r="I240" s="20">
        <f>МАР.25!I240+F240-E240</f>
        <v>-5400</v>
      </c>
    </row>
    <row r="241" spans="1:10" x14ac:dyDescent="0.25">
      <c r="A241" s="19"/>
      <c r="B241" s="127">
        <f t="shared" si="3"/>
        <v>235</v>
      </c>
      <c r="C241" s="35"/>
      <c r="D241" s="15"/>
      <c r="E241" s="20">
        <v>1350</v>
      </c>
      <c r="F241" s="91">
        <v>10250</v>
      </c>
      <c r="G241" s="129" t="s">
        <v>464</v>
      </c>
      <c r="H241" s="92">
        <v>45754</v>
      </c>
      <c r="I241" s="20">
        <f>МАР.25!I241+F241-E241</f>
        <v>4850</v>
      </c>
    </row>
    <row r="242" spans="1:10" x14ac:dyDescent="0.25">
      <c r="A242" s="19"/>
      <c r="B242" s="127">
        <f t="shared" si="3"/>
        <v>236</v>
      </c>
      <c r="C242" s="35"/>
      <c r="D242" s="15"/>
      <c r="E242" s="20">
        <v>1350</v>
      </c>
      <c r="F242" s="91"/>
      <c r="G242" s="129"/>
      <c r="H242" s="92"/>
      <c r="I242" s="20">
        <f>МАР.25!I242+F242-E242</f>
        <v>-5400</v>
      </c>
    </row>
    <row r="243" spans="1:10" x14ac:dyDescent="0.25">
      <c r="A243" s="19"/>
      <c r="B243" s="127">
        <f t="shared" si="3"/>
        <v>237</v>
      </c>
      <c r="C243" s="35"/>
      <c r="D243" s="15"/>
      <c r="E243" s="20">
        <v>1350</v>
      </c>
      <c r="F243" s="91"/>
      <c r="G243" s="129"/>
      <c r="H243" s="92"/>
      <c r="I243" s="20">
        <f>МАР.25!I243+F243-E243</f>
        <v>-5400</v>
      </c>
      <c r="J243" s="119"/>
    </row>
    <row r="244" spans="1:10" x14ac:dyDescent="0.25">
      <c r="A244" s="19"/>
      <c r="B244" s="127">
        <f t="shared" si="3"/>
        <v>238</v>
      </c>
      <c r="C244" s="35"/>
      <c r="D244" s="15"/>
      <c r="E244" s="20">
        <v>1350</v>
      </c>
      <c r="F244" s="91"/>
      <c r="G244" s="129"/>
      <c r="H244" s="92"/>
      <c r="I244" s="20">
        <f>МАР.25!I244+F244-E244</f>
        <v>5400</v>
      </c>
    </row>
    <row r="245" spans="1:10" x14ac:dyDescent="0.25">
      <c r="A245" s="19"/>
      <c r="B245" s="127">
        <f t="shared" si="3"/>
        <v>239</v>
      </c>
      <c r="C245" s="35"/>
      <c r="D245" s="15"/>
      <c r="E245" s="20">
        <v>1350</v>
      </c>
      <c r="F245" s="91"/>
      <c r="G245" s="129"/>
      <c r="H245" s="92"/>
      <c r="I245" s="20">
        <f>МАР.25!I245+F245-E245</f>
        <v>-5400</v>
      </c>
      <c r="J245" s="119"/>
    </row>
    <row r="246" spans="1:10" x14ac:dyDescent="0.25">
      <c r="A246" s="19"/>
      <c r="B246" s="127">
        <f t="shared" si="3"/>
        <v>240</v>
      </c>
      <c r="C246" s="35"/>
      <c r="D246" s="15"/>
      <c r="E246" s="20">
        <v>1350</v>
      </c>
      <c r="F246" s="91"/>
      <c r="G246" s="129"/>
      <c r="H246" s="92"/>
      <c r="I246" s="20">
        <f>МАР.25!I246+F246-E246</f>
        <v>-5400</v>
      </c>
    </row>
    <row r="247" spans="1:10" x14ac:dyDescent="0.25">
      <c r="A247" s="19"/>
      <c r="B247" s="127">
        <v>241</v>
      </c>
      <c r="C247" s="35"/>
      <c r="D247" s="15"/>
      <c r="E247" s="20">
        <v>1350</v>
      </c>
      <c r="F247" s="91"/>
      <c r="G247" s="129"/>
      <c r="H247" s="92"/>
      <c r="I247" s="20">
        <f>МАР.25!I247+F247-E247</f>
        <v>28600</v>
      </c>
    </row>
    <row r="248" spans="1:10" x14ac:dyDescent="0.25">
      <c r="A248" s="23"/>
      <c r="B248" s="127" t="s">
        <v>49</v>
      </c>
      <c r="C248" s="35"/>
      <c r="D248" s="15"/>
      <c r="E248" s="20">
        <v>2700</v>
      </c>
      <c r="F248" s="91"/>
      <c r="G248" s="129"/>
      <c r="H248" s="92"/>
      <c r="I248" s="20">
        <f>МАР.25!I248+F248-E248</f>
        <v>27200</v>
      </c>
    </row>
    <row r="249" spans="1:10" x14ac:dyDescent="0.25">
      <c r="A249" s="23"/>
      <c r="B249" s="127" t="s">
        <v>50</v>
      </c>
      <c r="C249" s="35"/>
      <c r="D249" s="15"/>
      <c r="E249" s="20">
        <v>2700</v>
      </c>
      <c r="F249" s="91">
        <v>2700</v>
      </c>
      <c r="G249" s="129" t="s">
        <v>465</v>
      </c>
      <c r="H249" s="92">
        <v>45755</v>
      </c>
      <c r="I249" s="20">
        <f>МАР.25!I249+F249-E249</f>
        <v>0</v>
      </c>
    </row>
    <row r="250" spans="1:10" x14ac:dyDescent="0.25">
      <c r="A250" s="23"/>
      <c r="B250" s="127">
        <f>243+1</f>
        <v>244</v>
      </c>
      <c r="C250" s="35"/>
      <c r="D250" s="15"/>
      <c r="E250" s="20"/>
      <c r="F250" s="91"/>
      <c r="G250" s="129"/>
      <c r="H250" s="92"/>
      <c r="I250" s="20">
        <f>МАР.25!I250+F250-E250</f>
        <v>0</v>
      </c>
    </row>
    <row r="251" spans="1:10" x14ac:dyDescent="0.25">
      <c r="A251" s="23"/>
      <c r="B251" s="127">
        <f t="shared" ref="B251:B271" si="4">B250+1</f>
        <v>245</v>
      </c>
      <c r="C251" s="35"/>
      <c r="D251" s="15"/>
      <c r="E251" s="20">
        <v>1350</v>
      </c>
      <c r="F251" s="91"/>
      <c r="G251" s="129"/>
      <c r="H251" s="92"/>
      <c r="I251" s="20">
        <f>МАР.25!I251+F251-E251</f>
        <v>-2700</v>
      </c>
    </row>
    <row r="252" spans="1:10" x14ac:dyDescent="0.25">
      <c r="A252" s="23"/>
      <c r="B252" s="127">
        <f t="shared" si="4"/>
        <v>246</v>
      </c>
      <c r="C252" s="35"/>
      <c r="D252" s="15"/>
      <c r="E252" s="20">
        <v>1350</v>
      </c>
      <c r="F252" s="91">
        <v>1350</v>
      </c>
      <c r="G252" s="129" t="s">
        <v>466</v>
      </c>
      <c r="H252" s="92">
        <v>45756</v>
      </c>
      <c r="I252" s="20">
        <f>МАР.25!I252+F252-E252</f>
        <v>0</v>
      </c>
    </row>
    <row r="253" spans="1:10" x14ac:dyDescent="0.25">
      <c r="A253" s="23"/>
      <c r="B253" s="127">
        <f t="shared" si="4"/>
        <v>247</v>
      </c>
      <c r="C253" s="35"/>
      <c r="D253" s="15"/>
      <c r="E253" s="20">
        <v>1350</v>
      </c>
      <c r="F253" s="91"/>
      <c r="G253" s="129"/>
      <c r="H253" s="92"/>
      <c r="I253" s="20">
        <f>МАР.25!I253+F253-E253</f>
        <v>5900</v>
      </c>
    </row>
    <row r="254" spans="1:10" x14ac:dyDescent="0.25">
      <c r="A254" s="23"/>
      <c r="B254" s="127">
        <f t="shared" si="4"/>
        <v>248</v>
      </c>
      <c r="C254" s="35"/>
      <c r="D254" s="15"/>
      <c r="E254" s="20">
        <v>0</v>
      </c>
      <c r="F254" s="91"/>
      <c r="G254" s="129"/>
      <c r="H254" s="92"/>
      <c r="I254" s="20">
        <f>МАР.25!I254+F254-E254</f>
        <v>0</v>
      </c>
    </row>
    <row r="255" spans="1:10" x14ac:dyDescent="0.25">
      <c r="A255" s="23"/>
      <c r="B255" s="127">
        <f t="shared" si="4"/>
        <v>249</v>
      </c>
      <c r="C255" s="35"/>
      <c r="D255" s="15"/>
      <c r="E255" s="20">
        <v>1350</v>
      </c>
      <c r="F255" s="91"/>
      <c r="G255" s="129"/>
      <c r="H255" s="92"/>
      <c r="I255" s="20">
        <f>МАР.25!I255+F255-E255</f>
        <v>-2700</v>
      </c>
    </row>
    <row r="256" spans="1:10" x14ac:dyDescent="0.25">
      <c r="A256" s="23"/>
      <c r="B256" s="127">
        <f t="shared" si="4"/>
        <v>250</v>
      </c>
      <c r="C256" s="35"/>
      <c r="D256" s="15"/>
      <c r="E256" s="20">
        <v>1350</v>
      </c>
      <c r="F256" s="91"/>
      <c r="G256" s="129"/>
      <c r="H256" s="92"/>
      <c r="I256" s="20">
        <f>МАР.25!I256+F256-E256</f>
        <v>-5400</v>
      </c>
    </row>
    <row r="257" spans="1:10" x14ac:dyDescent="0.25">
      <c r="A257" s="23"/>
      <c r="B257" s="127">
        <f t="shared" si="4"/>
        <v>251</v>
      </c>
      <c r="C257" s="35"/>
      <c r="D257" s="15"/>
      <c r="E257" s="20">
        <v>1350</v>
      </c>
      <c r="F257" s="91"/>
      <c r="G257" s="129"/>
      <c r="H257" s="92"/>
      <c r="I257" s="20">
        <f>МАР.25!I257+F257-E257</f>
        <v>-5400</v>
      </c>
    </row>
    <row r="258" spans="1:10" x14ac:dyDescent="0.25">
      <c r="A258" s="23"/>
      <c r="B258" s="127">
        <f t="shared" si="4"/>
        <v>252</v>
      </c>
      <c r="C258" s="35"/>
      <c r="D258" s="15"/>
      <c r="E258" s="20">
        <v>1350</v>
      </c>
      <c r="F258" s="91"/>
      <c r="G258" s="129"/>
      <c r="H258" s="92"/>
      <c r="I258" s="20">
        <f>МАР.25!I258+F258-E258</f>
        <v>-5400</v>
      </c>
    </row>
    <row r="259" spans="1:10" x14ac:dyDescent="0.25">
      <c r="A259" s="23"/>
      <c r="B259" s="127">
        <f t="shared" si="4"/>
        <v>253</v>
      </c>
      <c r="C259" s="104"/>
      <c r="D259" s="15"/>
      <c r="E259" s="20">
        <v>1350</v>
      </c>
      <c r="F259" s="91">
        <v>1350</v>
      </c>
      <c r="G259" s="129" t="s">
        <v>467</v>
      </c>
      <c r="H259" s="92">
        <v>45756</v>
      </c>
      <c r="I259" s="20">
        <f>МАР.25!I259+F259-E259</f>
        <v>0</v>
      </c>
    </row>
    <row r="260" spans="1:10" x14ac:dyDescent="0.25">
      <c r="A260" s="23"/>
      <c r="B260" s="127">
        <f t="shared" si="4"/>
        <v>254</v>
      </c>
      <c r="C260" s="35"/>
      <c r="D260" s="15"/>
      <c r="E260" s="20">
        <v>1350</v>
      </c>
      <c r="F260" s="91">
        <v>5000</v>
      </c>
      <c r="G260" s="129" t="s">
        <v>468</v>
      </c>
      <c r="H260" s="92">
        <v>45776</v>
      </c>
      <c r="I260" s="20">
        <f>МАР.25!I260+F260-E260</f>
        <v>14600</v>
      </c>
    </row>
    <row r="261" spans="1:10" x14ac:dyDescent="0.25">
      <c r="A261" s="23"/>
      <c r="B261" s="127">
        <v>256</v>
      </c>
      <c r="C261" s="35"/>
      <c r="D261" s="15"/>
      <c r="E261" s="20">
        <v>1350</v>
      </c>
      <c r="F261" s="91"/>
      <c r="G261" s="129"/>
      <c r="H261" s="92"/>
      <c r="I261" s="20">
        <f>МАР.25!I261+F261-E261</f>
        <v>-5400</v>
      </c>
    </row>
    <row r="262" spans="1:10" x14ac:dyDescent="0.25">
      <c r="A262" s="23"/>
      <c r="B262" s="127">
        <v>258</v>
      </c>
      <c r="C262" s="35"/>
      <c r="D262" s="15"/>
      <c r="E262" s="20">
        <v>1350</v>
      </c>
      <c r="F262" s="91"/>
      <c r="G262" s="129"/>
      <c r="H262" s="92"/>
      <c r="I262" s="20">
        <f>МАР.25!I262+F262-E262</f>
        <v>-4050</v>
      </c>
    </row>
    <row r="263" spans="1:10" x14ac:dyDescent="0.25">
      <c r="A263" s="23"/>
      <c r="B263" s="127">
        <f t="shared" si="4"/>
        <v>259</v>
      </c>
      <c r="C263" s="35"/>
      <c r="D263" s="15"/>
      <c r="E263" s="20">
        <v>0</v>
      </c>
      <c r="F263" s="91"/>
      <c r="G263" s="129"/>
      <c r="H263" s="92"/>
      <c r="I263" s="20">
        <f>МАР.25!I263+F263-E263</f>
        <v>0</v>
      </c>
    </row>
    <row r="264" spans="1:10" x14ac:dyDescent="0.25">
      <c r="A264" s="23"/>
      <c r="B264" s="127">
        <f t="shared" si="4"/>
        <v>260</v>
      </c>
      <c r="C264" s="35"/>
      <c r="D264" s="15"/>
      <c r="E264" s="20">
        <v>1350</v>
      </c>
      <c r="F264" s="91"/>
      <c r="G264" s="129"/>
      <c r="H264" s="92"/>
      <c r="I264" s="20">
        <f>МАР.25!I264+F264-E264</f>
        <v>-1350</v>
      </c>
    </row>
    <row r="265" spans="1:10" x14ac:dyDescent="0.25">
      <c r="A265" s="23"/>
      <c r="B265" s="127">
        <f t="shared" si="4"/>
        <v>261</v>
      </c>
      <c r="C265" s="35"/>
      <c r="D265" s="15"/>
      <c r="E265" s="20">
        <v>1350</v>
      </c>
      <c r="F265" s="91"/>
      <c r="G265" s="129"/>
      <c r="H265" s="92"/>
      <c r="I265" s="20">
        <f>МАР.25!I265+F265-E265</f>
        <v>-2700</v>
      </c>
    </row>
    <row r="266" spans="1:10" x14ac:dyDescent="0.25">
      <c r="A266" s="23"/>
      <c r="B266" s="127">
        <f t="shared" si="4"/>
        <v>262</v>
      </c>
      <c r="C266" s="35"/>
      <c r="D266" s="15"/>
      <c r="E266" s="20">
        <v>1350</v>
      </c>
      <c r="F266" s="91"/>
      <c r="G266" s="129"/>
      <c r="H266" s="92"/>
      <c r="I266" s="20">
        <f>МАР.25!I266+F266-E266</f>
        <v>-2700</v>
      </c>
    </row>
    <row r="267" spans="1:10" x14ac:dyDescent="0.25">
      <c r="A267" s="23"/>
      <c r="B267" s="127">
        <f t="shared" si="4"/>
        <v>263</v>
      </c>
      <c r="C267" s="35"/>
      <c r="D267" s="15"/>
      <c r="E267" s="20">
        <v>1350</v>
      </c>
      <c r="F267" s="91"/>
      <c r="G267" s="129"/>
      <c r="H267" s="92"/>
      <c r="I267" s="20">
        <f>МАР.25!I267+F267-E267</f>
        <v>-5400</v>
      </c>
      <c r="J267" s="119"/>
    </row>
    <row r="268" spans="1:10" x14ac:dyDescent="0.25">
      <c r="A268" s="23"/>
      <c r="B268" s="127">
        <f t="shared" si="4"/>
        <v>264</v>
      </c>
      <c r="C268" s="35"/>
      <c r="D268" s="15"/>
      <c r="E268" s="20">
        <v>1350</v>
      </c>
      <c r="F268" s="91"/>
      <c r="G268" s="129"/>
      <c r="H268" s="92"/>
      <c r="I268" s="20">
        <f>МАР.25!I268+F268-E268</f>
        <v>-2700</v>
      </c>
      <c r="J268" s="119"/>
    </row>
    <row r="269" spans="1:10" x14ac:dyDescent="0.25">
      <c r="A269" s="23"/>
      <c r="B269" s="127">
        <f t="shared" si="4"/>
        <v>265</v>
      </c>
      <c r="C269" s="35"/>
      <c r="D269" s="15"/>
      <c r="E269" s="20">
        <v>1350</v>
      </c>
      <c r="F269" s="91"/>
      <c r="G269" s="129"/>
      <c r="H269" s="92"/>
      <c r="I269" s="20">
        <f>МАР.25!I269+F269-E269</f>
        <v>-2700</v>
      </c>
    </row>
    <row r="270" spans="1:10" x14ac:dyDescent="0.25">
      <c r="A270" s="23"/>
      <c r="B270" s="127">
        <f t="shared" si="4"/>
        <v>266</v>
      </c>
      <c r="C270" s="35"/>
      <c r="D270" s="15"/>
      <c r="E270" s="20">
        <v>1350</v>
      </c>
      <c r="F270" s="91"/>
      <c r="G270" s="129"/>
      <c r="H270" s="92"/>
      <c r="I270" s="20">
        <f>МАР.25!I270+F270-E270</f>
        <v>-2700</v>
      </c>
    </row>
    <row r="271" spans="1:10" x14ac:dyDescent="0.25">
      <c r="A271" s="23"/>
      <c r="B271" s="127">
        <f t="shared" si="4"/>
        <v>267</v>
      </c>
      <c r="C271" s="35"/>
      <c r="D271" s="15"/>
      <c r="E271" s="20">
        <v>1350</v>
      </c>
      <c r="F271" s="91"/>
      <c r="G271" s="129"/>
      <c r="H271" s="92"/>
      <c r="I271" s="20">
        <f>МАР.25!I271+F271-E271</f>
        <v>-5400</v>
      </c>
    </row>
    <row r="272" spans="1:10" x14ac:dyDescent="0.25">
      <c r="A272" s="19"/>
      <c r="B272" s="127">
        <v>268</v>
      </c>
      <c r="C272" s="35"/>
      <c r="D272" s="15"/>
      <c r="E272" s="20">
        <v>1350</v>
      </c>
      <c r="F272" s="91">
        <v>1350</v>
      </c>
      <c r="G272" s="129" t="s">
        <v>469</v>
      </c>
      <c r="H272" s="92">
        <v>45771</v>
      </c>
      <c r="I272" s="20">
        <f>МАР.25!I272+F272-E272</f>
        <v>-800</v>
      </c>
    </row>
    <row r="273" spans="1:10" x14ac:dyDescent="0.25">
      <c r="A273" s="19"/>
      <c r="B273" s="127">
        <v>269</v>
      </c>
      <c r="C273" s="107"/>
      <c r="D273" s="15"/>
      <c r="E273" s="20">
        <v>1350</v>
      </c>
      <c r="F273" s="91"/>
      <c r="G273" s="129"/>
      <c r="H273" s="92"/>
      <c r="I273" s="20">
        <f>МАР.25!I273+F273-E273</f>
        <v>-5400</v>
      </c>
    </row>
    <row r="274" spans="1:10" x14ac:dyDescent="0.25">
      <c r="A274" s="19"/>
      <c r="B274" s="127" t="s">
        <v>51</v>
      </c>
      <c r="C274" s="35"/>
      <c r="D274" s="15"/>
      <c r="E274" s="20">
        <v>2700</v>
      </c>
      <c r="F274" s="91"/>
      <c r="G274" s="129"/>
      <c r="H274" s="92"/>
      <c r="I274" s="20">
        <f>МАР.25!I274+F274-E274</f>
        <v>-4600</v>
      </c>
    </row>
    <row r="275" spans="1:10" x14ac:dyDescent="0.25">
      <c r="A275" s="19"/>
      <c r="B275" s="127">
        <v>272</v>
      </c>
      <c r="C275" s="35"/>
      <c r="D275" s="15"/>
      <c r="E275" s="20">
        <v>1350</v>
      </c>
      <c r="F275" s="91"/>
      <c r="G275" s="129"/>
      <c r="H275" s="92"/>
      <c r="I275" s="20">
        <f>МАР.25!I275+F275-E275</f>
        <v>-5400</v>
      </c>
    </row>
    <row r="276" spans="1:10" x14ac:dyDescent="0.25">
      <c r="A276" s="19"/>
      <c r="B276" s="127">
        <f>B275+1</f>
        <v>273</v>
      </c>
      <c r="C276" s="35"/>
      <c r="D276" s="15"/>
      <c r="E276" s="20">
        <v>1350</v>
      </c>
      <c r="F276" s="91"/>
      <c r="G276" s="129"/>
      <c r="H276" s="92"/>
      <c r="I276" s="20">
        <f>МАР.25!I276+F276-E276</f>
        <v>-5400</v>
      </c>
    </row>
    <row r="277" spans="1:10" x14ac:dyDescent="0.25">
      <c r="A277" s="19"/>
      <c r="B277" s="127">
        <f>B276+1</f>
        <v>274</v>
      </c>
      <c r="C277" s="35"/>
      <c r="D277" s="15"/>
      <c r="E277" s="20">
        <v>1350</v>
      </c>
      <c r="F277" s="91">
        <v>2700</v>
      </c>
      <c r="G277" s="129" t="s">
        <v>470</v>
      </c>
      <c r="H277" s="92">
        <v>45757</v>
      </c>
      <c r="I277" s="20">
        <f>МАР.25!I277+F277-E277</f>
        <v>-1350</v>
      </c>
    </row>
    <row r="278" spans="1:10" x14ac:dyDescent="0.25">
      <c r="A278" s="19"/>
      <c r="B278" s="127">
        <f>B277+1</f>
        <v>275</v>
      </c>
      <c r="C278" s="35"/>
      <c r="D278" s="15"/>
      <c r="E278" s="20">
        <v>1350</v>
      </c>
      <c r="F278" s="91">
        <v>1350</v>
      </c>
      <c r="G278" s="129" t="s">
        <v>471</v>
      </c>
      <c r="H278" s="92">
        <v>45756</v>
      </c>
      <c r="I278" s="20">
        <f>МАР.25!I278+F278-E278</f>
        <v>0</v>
      </c>
    </row>
    <row r="279" spans="1:10" x14ac:dyDescent="0.25">
      <c r="A279" s="19"/>
      <c r="B279" s="127">
        <f>B278+1</f>
        <v>276</v>
      </c>
      <c r="C279" s="35"/>
      <c r="D279" s="15"/>
      <c r="E279" s="20">
        <v>1350</v>
      </c>
      <c r="F279" s="91"/>
      <c r="G279" s="129"/>
      <c r="H279" s="92"/>
      <c r="I279" s="20">
        <f>МАР.25!I279+F279-E279</f>
        <v>-5400</v>
      </c>
    </row>
    <row r="280" spans="1:10" x14ac:dyDescent="0.25">
      <c r="A280" s="19"/>
      <c r="B280" s="127">
        <v>277</v>
      </c>
      <c r="C280" s="35"/>
      <c r="D280" s="15"/>
      <c r="E280" s="20">
        <v>1350</v>
      </c>
      <c r="F280" s="91"/>
      <c r="G280" s="129"/>
      <c r="H280" s="92"/>
      <c r="I280" s="20">
        <f>МАР.25!I280+F280-E280</f>
        <v>-5400</v>
      </c>
      <c r="J280" s="119"/>
    </row>
    <row r="281" spans="1:10" x14ac:dyDescent="0.25">
      <c r="A281" s="19"/>
      <c r="B281" s="127">
        <v>278</v>
      </c>
      <c r="C281" s="35"/>
      <c r="D281" s="15"/>
      <c r="E281" s="20">
        <v>1350</v>
      </c>
      <c r="F281" s="91"/>
      <c r="G281" s="129"/>
      <c r="H281" s="92"/>
      <c r="I281" s="20">
        <f>МАР.25!I281+F281-E281</f>
        <v>1600</v>
      </c>
    </row>
    <row r="282" spans="1:10" x14ac:dyDescent="0.25">
      <c r="A282" s="19"/>
      <c r="B282" s="127" t="s">
        <v>52</v>
      </c>
      <c r="C282" s="35"/>
      <c r="D282" s="15"/>
      <c r="E282" s="20">
        <v>1350</v>
      </c>
      <c r="F282" s="91"/>
      <c r="G282" s="129"/>
      <c r="H282" s="92"/>
      <c r="I282" s="20">
        <f>МАР.25!I282+F282-E282</f>
        <v>-5400</v>
      </c>
    </row>
    <row r="283" spans="1:10" x14ac:dyDescent="0.25">
      <c r="A283" s="19"/>
      <c r="B283" s="127" t="s">
        <v>53</v>
      </c>
      <c r="C283" s="35"/>
      <c r="D283" s="15"/>
      <c r="E283" s="20">
        <v>1350</v>
      </c>
      <c r="F283" s="91"/>
      <c r="G283" s="129"/>
      <c r="H283" s="92"/>
      <c r="I283" s="20">
        <f>МАР.25!I283+F283-E283</f>
        <v>-5400</v>
      </c>
    </row>
    <row r="284" spans="1:10" x14ac:dyDescent="0.25">
      <c r="A284" s="19"/>
      <c r="B284" s="127">
        <v>280</v>
      </c>
      <c r="C284" s="35"/>
      <c r="D284" s="15"/>
      <c r="E284" s="20">
        <v>1350</v>
      </c>
      <c r="F284" s="91"/>
      <c r="G284" s="129"/>
      <c r="H284" s="92"/>
      <c r="I284" s="20">
        <f>МАР.25!I284+F284-E284</f>
        <v>-5400</v>
      </c>
    </row>
    <row r="285" spans="1:10" x14ac:dyDescent="0.25">
      <c r="A285" s="19"/>
      <c r="B285" s="127">
        <v>281</v>
      </c>
      <c r="C285" s="35"/>
      <c r="D285" s="15"/>
      <c r="E285" s="20">
        <v>1350</v>
      </c>
      <c r="F285" s="91">
        <v>1350</v>
      </c>
      <c r="G285" s="129" t="s">
        <v>472</v>
      </c>
      <c r="H285" s="92">
        <v>45748</v>
      </c>
      <c r="I285" s="20">
        <f>МАР.25!I285+F285-E285</f>
        <v>-1350</v>
      </c>
    </row>
    <row r="286" spans="1:10" x14ac:dyDescent="0.25">
      <c r="A286" s="19"/>
      <c r="B286" s="127">
        <v>282</v>
      </c>
      <c r="C286" s="35"/>
      <c r="D286" s="15"/>
      <c r="E286" s="20">
        <v>1350</v>
      </c>
      <c r="F286" s="91">
        <v>5000</v>
      </c>
      <c r="G286" s="129" t="s">
        <v>473</v>
      </c>
      <c r="H286" s="92">
        <v>45775</v>
      </c>
      <c r="I286" s="20">
        <f>МАР.25!I286+F286-E286</f>
        <v>-400</v>
      </c>
    </row>
    <row r="287" spans="1:10" x14ac:dyDescent="0.25">
      <c r="A287" s="23"/>
      <c r="B287" s="127">
        <v>283</v>
      </c>
      <c r="C287" s="35"/>
      <c r="D287" s="15"/>
      <c r="E287" s="20">
        <v>1350</v>
      </c>
      <c r="F287" s="91"/>
      <c r="G287" s="129"/>
      <c r="H287" s="92"/>
      <c r="I287" s="20">
        <f>МАР.25!I287+F287-E287</f>
        <v>-1350</v>
      </c>
    </row>
    <row r="288" spans="1:10" x14ac:dyDescent="0.25">
      <c r="A288" s="23"/>
      <c r="B288" s="127">
        <v>284</v>
      </c>
      <c r="C288" s="35"/>
      <c r="D288" s="15"/>
      <c r="E288" s="20">
        <v>1350</v>
      </c>
      <c r="F288" s="91">
        <v>16200</v>
      </c>
      <c r="G288" s="129" t="s">
        <v>474</v>
      </c>
      <c r="H288" s="92">
        <v>45775</v>
      </c>
      <c r="I288" s="20">
        <f>МАР.25!I288+F288-E288</f>
        <v>10800</v>
      </c>
    </row>
    <row r="289" spans="1:10" x14ac:dyDescent="0.25">
      <c r="A289" s="23"/>
      <c r="B289" s="127">
        <f>B288+1</f>
        <v>285</v>
      </c>
      <c r="C289" s="35"/>
      <c r="D289" s="15"/>
      <c r="E289" s="20">
        <v>1350</v>
      </c>
      <c r="F289" s="91">
        <v>2700</v>
      </c>
      <c r="G289" s="129" t="s">
        <v>475</v>
      </c>
      <c r="H289" s="92" t="s">
        <v>476</v>
      </c>
      <c r="I289" s="20">
        <f>МАР.25!I289+F289-E289</f>
        <v>1350</v>
      </c>
    </row>
    <row r="290" spans="1:10" x14ac:dyDescent="0.25">
      <c r="A290" s="23"/>
      <c r="B290" s="127">
        <f>B289+1</f>
        <v>286</v>
      </c>
      <c r="C290" s="35"/>
      <c r="D290" s="15"/>
      <c r="E290" s="20">
        <v>1350</v>
      </c>
      <c r="F290" s="91"/>
      <c r="G290" s="129"/>
      <c r="H290" s="92"/>
      <c r="I290" s="20">
        <f>МАР.25!I290+F290-E290</f>
        <v>-5400</v>
      </c>
    </row>
    <row r="291" spans="1:10" x14ac:dyDescent="0.25">
      <c r="A291" s="23"/>
      <c r="B291" s="127">
        <f>B290+1</f>
        <v>287</v>
      </c>
      <c r="C291" s="35"/>
      <c r="D291" s="15"/>
      <c r="E291" s="20">
        <v>1350</v>
      </c>
      <c r="F291" s="91">
        <v>1350</v>
      </c>
      <c r="G291" s="129" t="s">
        <v>477</v>
      </c>
      <c r="H291" s="92">
        <v>45757</v>
      </c>
      <c r="I291" s="20">
        <f>МАР.25!I291+F291-E291</f>
        <v>0</v>
      </c>
    </row>
    <row r="292" spans="1:10" x14ac:dyDescent="0.25">
      <c r="A292" s="23"/>
      <c r="B292" s="127">
        <f>288.289</f>
        <v>288.28899999999999</v>
      </c>
      <c r="C292" s="35"/>
      <c r="D292" s="15"/>
      <c r="E292" s="20">
        <v>2700</v>
      </c>
      <c r="F292" s="91">
        <v>8100</v>
      </c>
      <c r="G292" s="129" t="s">
        <v>478</v>
      </c>
      <c r="H292" s="92">
        <v>45757</v>
      </c>
      <c r="I292" s="20">
        <f>МАР.25!I292+F292-E292</f>
        <v>5400</v>
      </c>
    </row>
    <row r="293" spans="1:10" x14ac:dyDescent="0.25">
      <c r="A293" s="23"/>
      <c r="B293" s="127">
        <v>290</v>
      </c>
      <c r="C293" s="35"/>
      <c r="D293" s="15"/>
      <c r="E293" s="20">
        <v>0</v>
      </c>
      <c r="F293" s="91"/>
      <c r="G293" s="129"/>
      <c r="H293" s="92"/>
      <c r="I293" s="20">
        <f>МАР.25!I293+F293-E293</f>
        <v>0</v>
      </c>
    </row>
    <row r="294" spans="1:10" x14ac:dyDescent="0.25">
      <c r="A294" s="23"/>
      <c r="B294" s="127">
        <f>B293+1</f>
        <v>291</v>
      </c>
      <c r="C294" s="35"/>
      <c r="D294" s="15"/>
      <c r="E294" s="20">
        <v>0</v>
      </c>
      <c r="F294" s="91"/>
      <c r="G294" s="129"/>
      <c r="H294" s="92"/>
      <c r="I294" s="20">
        <f>МАР.25!I294+F294-E294</f>
        <v>0</v>
      </c>
    </row>
    <row r="295" spans="1:10" x14ac:dyDescent="0.25">
      <c r="A295" s="19"/>
      <c r="B295" s="127">
        <v>292</v>
      </c>
      <c r="C295" s="35"/>
      <c r="D295" s="15"/>
      <c r="E295" s="20">
        <v>1350</v>
      </c>
      <c r="F295" s="91">
        <v>1350</v>
      </c>
      <c r="G295" s="129" t="s">
        <v>479</v>
      </c>
      <c r="H295" s="92">
        <v>45749</v>
      </c>
      <c r="I295" s="20">
        <f>МАР.25!I295+F295-E295</f>
        <v>0</v>
      </c>
    </row>
    <row r="296" spans="1:10" x14ac:dyDescent="0.25">
      <c r="A296" s="19"/>
      <c r="B296" s="127">
        <f>B295+1</f>
        <v>293</v>
      </c>
      <c r="C296" s="35"/>
      <c r="D296" s="15"/>
      <c r="E296" s="20">
        <v>1350</v>
      </c>
      <c r="F296" s="91"/>
      <c r="G296" s="129"/>
      <c r="H296" s="92"/>
      <c r="I296" s="20">
        <f>МАР.25!I296+F296-E296</f>
        <v>-5400</v>
      </c>
    </row>
    <row r="297" spans="1:10" x14ac:dyDescent="0.25">
      <c r="A297" s="19"/>
      <c r="B297" s="127">
        <f t="shared" ref="B297:B352" si="5">B296+1</f>
        <v>294</v>
      </c>
      <c r="C297" s="35"/>
      <c r="D297" s="15"/>
      <c r="E297" s="20">
        <v>1350</v>
      </c>
      <c r="F297" s="91">
        <v>1350</v>
      </c>
      <c r="G297" s="129" t="s">
        <v>480</v>
      </c>
      <c r="H297" s="92">
        <v>45763</v>
      </c>
      <c r="I297" s="20">
        <f>МАР.25!I297+F297-E297</f>
        <v>1350</v>
      </c>
    </row>
    <row r="298" spans="1:10" x14ac:dyDescent="0.25">
      <c r="A298" s="19"/>
      <c r="B298" s="127">
        <f t="shared" si="5"/>
        <v>295</v>
      </c>
      <c r="C298" s="35"/>
      <c r="D298" s="15"/>
      <c r="E298" s="20">
        <v>1350</v>
      </c>
      <c r="F298" s="91"/>
      <c r="G298" s="129"/>
      <c r="H298" s="92"/>
      <c r="I298" s="20">
        <f>МАР.25!I298+F298-E298</f>
        <v>-5400</v>
      </c>
    </row>
    <row r="299" spans="1:10" x14ac:dyDescent="0.25">
      <c r="A299" s="19"/>
      <c r="B299" s="127">
        <f t="shared" si="5"/>
        <v>296</v>
      </c>
      <c r="C299" s="35"/>
      <c r="D299" s="15"/>
      <c r="E299" s="20">
        <v>0</v>
      </c>
      <c r="F299" s="91"/>
      <c r="G299" s="129"/>
      <c r="H299" s="92"/>
      <c r="I299" s="20">
        <f>МАР.25!I299+F299-E299</f>
        <v>0</v>
      </c>
    </row>
    <row r="300" spans="1:10" x14ac:dyDescent="0.25">
      <c r="A300" s="19"/>
      <c r="B300" s="127">
        <f t="shared" si="5"/>
        <v>297</v>
      </c>
      <c r="C300" s="35"/>
      <c r="D300" s="15"/>
      <c r="E300" s="20">
        <v>1350</v>
      </c>
      <c r="F300" s="91">
        <v>16200</v>
      </c>
      <c r="G300" s="129" t="s">
        <v>481</v>
      </c>
      <c r="H300" s="92">
        <v>45777</v>
      </c>
      <c r="I300" s="20">
        <f>МАР.25!I300+F300-E300</f>
        <v>14850</v>
      </c>
      <c r="J300" s="119" t="s">
        <v>461</v>
      </c>
    </row>
    <row r="301" spans="1:10" x14ac:dyDescent="0.25">
      <c r="A301" s="19"/>
      <c r="B301" s="127">
        <f t="shared" si="5"/>
        <v>298</v>
      </c>
      <c r="C301" s="35"/>
      <c r="D301" s="15"/>
      <c r="E301" s="20">
        <v>0</v>
      </c>
      <c r="F301" s="91"/>
      <c r="G301" s="129"/>
      <c r="H301" s="92"/>
      <c r="I301" s="20">
        <f>МАР.25!I301+F301-E301</f>
        <v>0</v>
      </c>
    </row>
    <row r="302" spans="1:10" x14ac:dyDescent="0.25">
      <c r="A302" s="19"/>
      <c r="B302" s="127">
        <f t="shared" si="5"/>
        <v>299</v>
      </c>
      <c r="C302" s="35"/>
      <c r="D302" s="15"/>
      <c r="E302" s="20">
        <v>0</v>
      </c>
      <c r="F302" s="91"/>
      <c r="G302" s="129"/>
      <c r="H302" s="92"/>
      <c r="I302" s="20">
        <f>МАР.25!I302+F302-E302</f>
        <v>0</v>
      </c>
    </row>
    <row r="303" spans="1:10" x14ac:dyDescent="0.25">
      <c r="A303" s="19"/>
      <c r="B303" s="127">
        <f t="shared" si="5"/>
        <v>300</v>
      </c>
      <c r="C303" s="35"/>
      <c r="D303" s="15"/>
      <c r="E303" s="20">
        <v>1350</v>
      </c>
      <c r="F303" s="91">
        <v>1350</v>
      </c>
      <c r="G303" s="129" t="s">
        <v>482</v>
      </c>
      <c r="H303" s="92">
        <v>45757</v>
      </c>
      <c r="I303" s="20">
        <f>МАР.25!I303+F303-E303</f>
        <v>-4050</v>
      </c>
    </row>
    <row r="304" spans="1:10" x14ac:dyDescent="0.25">
      <c r="A304" s="19"/>
      <c r="B304" s="127">
        <f t="shared" si="5"/>
        <v>301</v>
      </c>
      <c r="C304" s="35"/>
      <c r="D304" s="15"/>
      <c r="E304" s="20">
        <v>1350</v>
      </c>
      <c r="F304" s="91"/>
      <c r="G304" s="129"/>
      <c r="H304" s="92"/>
      <c r="I304" s="20">
        <f>МАР.25!I304+F304-E304</f>
        <v>10800</v>
      </c>
    </row>
    <row r="305" spans="1:10" x14ac:dyDescent="0.25">
      <c r="A305" s="19"/>
      <c r="B305" s="127">
        <f t="shared" si="5"/>
        <v>302</v>
      </c>
      <c r="C305" s="35"/>
      <c r="D305" s="15"/>
      <c r="E305" s="20">
        <v>1350</v>
      </c>
      <c r="F305" s="91"/>
      <c r="G305" s="129"/>
      <c r="H305" s="92"/>
      <c r="I305" s="20">
        <f>МАР.25!I305+F305-E305</f>
        <v>10800</v>
      </c>
    </row>
    <row r="306" spans="1:10" x14ac:dyDescent="0.25">
      <c r="A306" s="19"/>
      <c r="B306" s="127">
        <f t="shared" si="5"/>
        <v>303</v>
      </c>
      <c r="C306" s="35"/>
      <c r="D306" s="15"/>
      <c r="E306" s="20">
        <v>1350</v>
      </c>
      <c r="F306" s="91"/>
      <c r="G306" s="129"/>
      <c r="H306" s="92"/>
      <c r="I306" s="20">
        <f>МАР.25!I306+F306-E306</f>
        <v>5400</v>
      </c>
    </row>
    <row r="307" spans="1:10" x14ac:dyDescent="0.25">
      <c r="A307" s="19"/>
      <c r="B307" s="127">
        <f t="shared" si="5"/>
        <v>304</v>
      </c>
      <c r="C307" s="35"/>
      <c r="D307" s="15"/>
      <c r="E307" s="20">
        <v>1350</v>
      </c>
      <c r="F307" s="91"/>
      <c r="G307" s="129"/>
      <c r="H307" s="92"/>
      <c r="I307" s="20">
        <f>МАР.25!I307+F307-E307</f>
        <v>-5400</v>
      </c>
    </row>
    <row r="308" spans="1:10" x14ac:dyDescent="0.25">
      <c r="A308" s="19"/>
      <c r="B308" s="127">
        <f t="shared" si="5"/>
        <v>305</v>
      </c>
      <c r="C308" s="35"/>
      <c r="D308" s="15"/>
      <c r="E308" s="20">
        <v>1350</v>
      </c>
      <c r="F308" s="91">
        <v>1350</v>
      </c>
      <c r="G308" s="129" t="s">
        <v>483</v>
      </c>
      <c r="H308" s="92">
        <v>45750</v>
      </c>
      <c r="I308" s="20">
        <f>МАР.25!I308+F308-E308</f>
        <v>0</v>
      </c>
    </row>
    <row r="309" spans="1:10" x14ac:dyDescent="0.25">
      <c r="A309" s="19"/>
      <c r="B309" s="127">
        <f t="shared" si="5"/>
        <v>306</v>
      </c>
      <c r="C309" s="35"/>
      <c r="D309" s="15"/>
      <c r="E309" s="20">
        <v>1350</v>
      </c>
      <c r="F309" s="91"/>
      <c r="G309" s="129"/>
      <c r="H309" s="92"/>
      <c r="I309" s="20">
        <f>МАР.25!I309+F309-E309</f>
        <v>-5400</v>
      </c>
    </row>
    <row r="310" spans="1:10" x14ac:dyDescent="0.25">
      <c r="A310" s="19"/>
      <c r="B310" s="127">
        <f t="shared" si="5"/>
        <v>307</v>
      </c>
      <c r="C310" s="35"/>
      <c r="D310" s="15"/>
      <c r="E310" s="20">
        <v>1350</v>
      </c>
      <c r="F310" s="91"/>
      <c r="G310" s="129"/>
      <c r="H310" s="92"/>
      <c r="I310" s="20">
        <f>МАР.25!I310+F310-E310</f>
        <v>-5400</v>
      </c>
    </row>
    <row r="311" spans="1:10" x14ac:dyDescent="0.25">
      <c r="A311" s="19"/>
      <c r="B311" s="127">
        <f t="shared" si="5"/>
        <v>308</v>
      </c>
      <c r="C311" s="41"/>
      <c r="D311" s="15"/>
      <c r="E311" s="20">
        <v>1350</v>
      </c>
      <c r="F311" s="91"/>
      <c r="G311" s="129"/>
      <c r="H311" s="92"/>
      <c r="I311" s="20">
        <f>МАР.25!I311+F311-E311</f>
        <v>2700</v>
      </c>
    </row>
    <row r="312" spans="1:10" x14ac:dyDescent="0.25">
      <c r="A312" s="19"/>
      <c r="B312" s="127">
        <f t="shared" si="5"/>
        <v>309</v>
      </c>
      <c r="C312" s="35"/>
      <c r="D312" s="15"/>
      <c r="E312" s="20">
        <v>1350</v>
      </c>
      <c r="F312" s="91"/>
      <c r="G312" s="129"/>
      <c r="H312" s="92"/>
      <c r="I312" s="20">
        <f>МАР.25!I312+F312-E312</f>
        <v>-5400</v>
      </c>
    </row>
    <row r="313" spans="1:10" x14ac:dyDescent="0.25">
      <c r="A313" s="19"/>
      <c r="B313" s="127">
        <f t="shared" si="5"/>
        <v>310</v>
      </c>
      <c r="C313" s="35"/>
      <c r="D313" s="15"/>
      <c r="E313" s="20">
        <v>1350</v>
      </c>
      <c r="F313" s="91">
        <v>1350</v>
      </c>
      <c r="G313" s="129" t="s">
        <v>484</v>
      </c>
      <c r="H313" s="92">
        <v>45756</v>
      </c>
      <c r="I313" s="20">
        <f>МАР.25!I313+F313-E313</f>
        <v>0</v>
      </c>
    </row>
    <row r="314" spans="1:10" x14ac:dyDescent="0.25">
      <c r="A314" s="19"/>
      <c r="B314" s="127">
        <f t="shared" si="5"/>
        <v>311</v>
      </c>
      <c r="C314" s="35"/>
      <c r="D314" s="15"/>
      <c r="E314" s="20"/>
      <c r="F314" s="91"/>
      <c r="G314" s="129"/>
      <c r="H314" s="92"/>
      <c r="I314" s="20">
        <f>МАР.25!I314+F314-E314</f>
        <v>0</v>
      </c>
    </row>
    <row r="315" spans="1:10" x14ac:dyDescent="0.25">
      <c r="A315" s="19"/>
      <c r="B315" s="127">
        <f t="shared" si="5"/>
        <v>312</v>
      </c>
      <c r="C315" s="35"/>
      <c r="D315" s="15"/>
      <c r="E315" s="20">
        <v>1350</v>
      </c>
      <c r="F315" s="91"/>
      <c r="G315" s="129"/>
      <c r="H315" s="92"/>
      <c r="I315" s="20">
        <f>МАР.25!I315+F315-E315</f>
        <v>-5400</v>
      </c>
      <c r="J315" s="119"/>
    </row>
    <row r="316" spans="1:10" x14ac:dyDescent="0.25">
      <c r="A316" s="19"/>
      <c r="B316" s="127">
        <f t="shared" si="5"/>
        <v>313</v>
      </c>
      <c r="C316" s="35"/>
      <c r="D316" s="15"/>
      <c r="E316" s="20">
        <v>1350</v>
      </c>
      <c r="F316" s="91"/>
      <c r="G316" s="129"/>
      <c r="H316" s="92"/>
      <c r="I316" s="20">
        <f>МАР.25!I316+F316-E316</f>
        <v>-5400</v>
      </c>
    </row>
    <row r="317" spans="1:10" x14ac:dyDescent="0.25">
      <c r="A317" s="19"/>
      <c r="B317" s="127">
        <f t="shared" si="5"/>
        <v>314</v>
      </c>
      <c r="C317" s="35"/>
      <c r="D317" s="15"/>
      <c r="E317" s="20"/>
      <c r="F317" s="91"/>
      <c r="G317" s="129"/>
      <c r="H317" s="92"/>
      <c r="I317" s="20">
        <f>МАР.25!I317+F317-E317</f>
        <v>0</v>
      </c>
    </row>
    <row r="318" spans="1:10" x14ac:dyDescent="0.25">
      <c r="A318" s="19"/>
      <c r="B318" s="127">
        <f t="shared" si="5"/>
        <v>315</v>
      </c>
      <c r="C318" s="35"/>
      <c r="D318" s="15"/>
      <c r="E318" s="20"/>
      <c r="F318" s="91"/>
      <c r="G318" s="129"/>
      <c r="H318" s="92"/>
      <c r="I318" s="20">
        <f>МАР.25!I318+F318-E318</f>
        <v>0</v>
      </c>
    </row>
    <row r="319" spans="1:10" x14ac:dyDescent="0.25">
      <c r="A319" s="19"/>
      <c r="B319" s="127">
        <f t="shared" si="5"/>
        <v>316</v>
      </c>
      <c r="C319" s="35"/>
      <c r="D319" s="15"/>
      <c r="E319" s="20">
        <v>1350</v>
      </c>
      <c r="F319" s="91"/>
      <c r="G319" s="129"/>
      <c r="H319" s="92"/>
      <c r="I319" s="20">
        <f>МАР.25!I319+F319-E319</f>
        <v>-2700</v>
      </c>
    </row>
    <row r="320" spans="1:10" x14ac:dyDescent="0.25">
      <c r="A320" s="19"/>
      <c r="B320" s="127">
        <f t="shared" si="5"/>
        <v>317</v>
      </c>
      <c r="C320" s="35"/>
      <c r="D320" s="15"/>
      <c r="E320" s="20">
        <v>1350</v>
      </c>
      <c r="F320" s="91"/>
      <c r="G320" s="129"/>
      <c r="H320" s="92"/>
      <c r="I320" s="20">
        <f>МАР.25!I320+F320-E320</f>
        <v>-1350</v>
      </c>
    </row>
    <row r="321" spans="1:10" x14ac:dyDescent="0.25">
      <c r="A321" s="19"/>
      <c r="B321" s="127">
        <f t="shared" si="5"/>
        <v>318</v>
      </c>
      <c r="C321" s="35"/>
      <c r="D321" s="15"/>
      <c r="E321" s="20">
        <v>1350</v>
      </c>
      <c r="F321" s="91"/>
      <c r="G321" s="129"/>
      <c r="H321" s="92"/>
      <c r="I321" s="20">
        <f>МАР.25!I321+F321-E321</f>
        <v>-5400</v>
      </c>
    </row>
    <row r="322" spans="1:10" x14ac:dyDescent="0.25">
      <c r="A322" s="19"/>
      <c r="B322" s="127">
        <f t="shared" si="5"/>
        <v>319</v>
      </c>
      <c r="C322" s="67"/>
      <c r="D322" s="15"/>
      <c r="E322" s="20"/>
      <c r="F322" s="91"/>
      <c r="G322" s="129"/>
      <c r="H322" s="92"/>
      <c r="I322" s="20">
        <f>МАР.25!I322+F322-E322</f>
        <v>0</v>
      </c>
    </row>
    <row r="323" spans="1:10" x14ac:dyDescent="0.25">
      <c r="A323" s="19"/>
      <c r="B323" s="127">
        <f t="shared" si="5"/>
        <v>320</v>
      </c>
      <c r="C323" s="35"/>
      <c r="D323" s="15"/>
      <c r="E323" s="20">
        <v>1350</v>
      </c>
      <c r="F323" s="91"/>
      <c r="G323" s="129"/>
      <c r="H323" s="92"/>
      <c r="I323" s="20">
        <f>МАР.25!I323+F323-E323</f>
        <v>-5400</v>
      </c>
    </row>
    <row r="324" spans="1:10" x14ac:dyDescent="0.25">
      <c r="A324" s="19"/>
      <c r="B324" s="127">
        <f t="shared" si="5"/>
        <v>321</v>
      </c>
      <c r="C324" s="35"/>
      <c r="D324" s="15"/>
      <c r="E324" s="20">
        <v>1350</v>
      </c>
      <c r="F324" s="91"/>
      <c r="G324" s="129"/>
      <c r="H324" s="92"/>
      <c r="I324" s="20">
        <f>МАР.25!I324+F324-E324</f>
        <v>-5400</v>
      </c>
      <c r="J324" s="119"/>
    </row>
    <row r="325" spans="1:10" x14ac:dyDescent="0.25">
      <c r="A325" s="19"/>
      <c r="B325" s="127">
        <f t="shared" si="5"/>
        <v>322</v>
      </c>
      <c r="C325" s="35"/>
      <c r="D325" s="15"/>
      <c r="E325" s="20">
        <v>1350</v>
      </c>
      <c r="F325" s="91"/>
      <c r="G325" s="129"/>
      <c r="H325" s="92"/>
      <c r="I325" s="20">
        <f>МАР.25!I325+F325-E325</f>
        <v>-5400</v>
      </c>
    </row>
    <row r="326" spans="1:10" x14ac:dyDescent="0.25">
      <c r="A326" s="19"/>
      <c r="B326" s="127">
        <f t="shared" si="5"/>
        <v>323</v>
      </c>
      <c r="C326" s="35"/>
      <c r="D326" s="15"/>
      <c r="E326" s="20">
        <v>1350</v>
      </c>
      <c r="F326" s="91">
        <v>1350</v>
      </c>
      <c r="G326" s="129" t="s">
        <v>485</v>
      </c>
      <c r="H326" s="92">
        <v>45757</v>
      </c>
      <c r="I326" s="20">
        <f>МАР.25!I326+F326-E326</f>
        <v>0</v>
      </c>
    </row>
    <row r="327" spans="1:10" x14ac:dyDescent="0.25">
      <c r="A327" s="19"/>
      <c r="B327" s="127">
        <f t="shared" si="5"/>
        <v>324</v>
      </c>
      <c r="C327" s="35"/>
      <c r="D327" s="15"/>
      <c r="E327" s="20">
        <v>1350</v>
      </c>
      <c r="F327" s="91"/>
      <c r="G327" s="129"/>
      <c r="H327" s="92"/>
      <c r="I327" s="20">
        <f>МАР.25!I327+F327-E327</f>
        <v>-5400</v>
      </c>
    </row>
    <row r="328" spans="1:10" x14ac:dyDescent="0.25">
      <c r="A328" s="19"/>
      <c r="B328" s="127">
        <f t="shared" si="5"/>
        <v>325</v>
      </c>
      <c r="C328" s="35"/>
      <c r="D328" s="15"/>
      <c r="E328" s="20">
        <v>1350</v>
      </c>
      <c r="F328" s="91"/>
      <c r="G328" s="129"/>
      <c r="H328" s="92"/>
      <c r="I328" s="20">
        <f>МАР.25!I328+F328-E328</f>
        <v>-5400</v>
      </c>
      <c r="J328" s="119"/>
    </row>
    <row r="329" spans="1:10" x14ac:dyDescent="0.25">
      <c r="A329" s="19"/>
      <c r="B329" s="127">
        <f t="shared" si="5"/>
        <v>326</v>
      </c>
      <c r="C329" s="35"/>
      <c r="D329" s="15"/>
      <c r="E329" s="20">
        <v>1350</v>
      </c>
      <c r="F329" s="91"/>
      <c r="G329" s="129"/>
      <c r="H329" s="92"/>
      <c r="I329" s="20">
        <f>МАР.25!I329+F329-E329</f>
        <v>-5400</v>
      </c>
      <c r="J329" s="119"/>
    </row>
    <row r="330" spans="1:10" x14ac:dyDescent="0.25">
      <c r="A330" s="19"/>
      <c r="B330" s="127">
        <f t="shared" si="5"/>
        <v>327</v>
      </c>
      <c r="C330" s="35"/>
      <c r="D330" s="15"/>
      <c r="E330" s="20">
        <v>1350</v>
      </c>
      <c r="F330" s="91">
        <v>1350</v>
      </c>
      <c r="G330" s="129" t="s">
        <v>486</v>
      </c>
      <c r="H330" s="92">
        <v>45758</v>
      </c>
      <c r="I330" s="20">
        <f>МАР.25!I330+F330-E330</f>
        <v>0</v>
      </c>
    </row>
    <row r="331" spans="1:10" x14ac:dyDescent="0.25">
      <c r="A331" s="19"/>
      <c r="B331" s="127">
        <f t="shared" si="5"/>
        <v>328</v>
      </c>
      <c r="C331" s="35"/>
      <c r="D331" s="15"/>
      <c r="E331" s="20">
        <v>1350</v>
      </c>
      <c r="F331" s="91">
        <v>1350</v>
      </c>
      <c r="G331" s="129" t="s">
        <v>487</v>
      </c>
      <c r="H331" s="92">
        <v>45754</v>
      </c>
      <c r="I331" s="20">
        <f>МАР.25!I331+F331-E331</f>
        <v>1350</v>
      </c>
    </row>
    <row r="332" spans="1:10" x14ac:dyDescent="0.25">
      <c r="A332" s="19"/>
      <c r="B332" s="127">
        <f t="shared" si="5"/>
        <v>329</v>
      </c>
      <c r="C332" s="35"/>
      <c r="D332" s="15"/>
      <c r="E332" s="20">
        <v>1350</v>
      </c>
      <c r="F332" s="91"/>
      <c r="G332" s="129"/>
      <c r="H332" s="92"/>
      <c r="I332" s="20">
        <f>МАР.25!I332+F332-E332</f>
        <v>-5400</v>
      </c>
    </row>
    <row r="333" spans="1:10" x14ac:dyDescent="0.25">
      <c r="A333" s="19"/>
      <c r="B333" s="127">
        <f t="shared" si="5"/>
        <v>330</v>
      </c>
      <c r="C333" s="35"/>
      <c r="D333" s="15"/>
      <c r="E333" s="20">
        <v>1350</v>
      </c>
      <c r="F333" s="91">
        <v>1350</v>
      </c>
      <c r="G333" s="129" t="s">
        <v>488</v>
      </c>
      <c r="H333" s="92">
        <v>45750</v>
      </c>
      <c r="I333" s="20">
        <f>МАР.25!I333+F333-E333</f>
        <v>-1350</v>
      </c>
    </row>
    <row r="334" spans="1:10" x14ac:dyDescent="0.25">
      <c r="A334" s="19"/>
      <c r="B334" s="127">
        <f t="shared" si="5"/>
        <v>331</v>
      </c>
      <c r="C334" s="35"/>
      <c r="D334" s="15"/>
      <c r="E334" s="20">
        <v>1350</v>
      </c>
      <c r="F334" s="91">
        <v>10000</v>
      </c>
      <c r="G334" s="129" t="s">
        <v>489</v>
      </c>
      <c r="H334" s="92">
        <v>45765</v>
      </c>
      <c r="I334" s="20">
        <f>МАР.25!I334+F334-E334</f>
        <v>4600</v>
      </c>
    </row>
    <row r="335" spans="1:10" x14ac:dyDescent="0.25">
      <c r="A335" s="19"/>
      <c r="B335" s="127">
        <f t="shared" si="5"/>
        <v>332</v>
      </c>
      <c r="C335" s="35"/>
      <c r="D335" s="15"/>
      <c r="E335" s="20">
        <v>1350</v>
      </c>
      <c r="F335" s="91"/>
      <c r="G335" s="129"/>
      <c r="H335" s="92"/>
      <c r="I335" s="20">
        <f>МАР.25!I335+F335-E335</f>
        <v>0</v>
      </c>
      <c r="J335" s="119"/>
    </row>
    <row r="336" spans="1:10" x14ac:dyDescent="0.25">
      <c r="A336" s="19"/>
      <c r="B336" s="127">
        <f t="shared" si="5"/>
        <v>333</v>
      </c>
      <c r="C336" s="35"/>
      <c r="D336" s="15"/>
      <c r="E336" s="20">
        <v>1350</v>
      </c>
      <c r="F336" s="91">
        <v>2700</v>
      </c>
      <c r="G336" s="129" t="s">
        <v>490</v>
      </c>
      <c r="H336" s="92">
        <v>45765</v>
      </c>
      <c r="I336" s="20">
        <f>МАР.25!I336+F336-E336</f>
        <v>0</v>
      </c>
      <c r="J336" s="119"/>
    </row>
    <row r="337" spans="1:9" x14ac:dyDescent="0.25">
      <c r="A337" s="19"/>
      <c r="B337" s="127">
        <f t="shared" si="5"/>
        <v>334</v>
      </c>
      <c r="C337" s="35"/>
      <c r="D337" s="15"/>
      <c r="E337" s="20">
        <v>0</v>
      </c>
      <c r="F337" s="91"/>
      <c r="G337" s="129"/>
      <c r="H337" s="92"/>
      <c r="I337" s="20">
        <f>МАР.25!I337+F337-E337</f>
        <v>0</v>
      </c>
    </row>
    <row r="338" spans="1:9" x14ac:dyDescent="0.25">
      <c r="A338" s="19"/>
      <c r="B338" s="127">
        <f t="shared" si="5"/>
        <v>335</v>
      </c>
      <c r="C338" s="35"/>
      <c r="D338" s="15"/>
      <c r="E338" s="20">
        <v>1350</v>
      </c>
      <c r="F338" s="91"/>
      <c r="G338" s="129"/>
      <c r="H338" s="92"/>
      <c r="I338" s="20">
        <f>МАР.25!I338+F338-E338</f>
        <v>-5400</v>
      </c>
    </row>
    <row r="339" spans="1:9" x14ac:dyDescent="0.25">
      <c r="A339" s="19"/>
      <c r="B339" s="127">
        <f t="shared" si="5"/>
        <v>336</v>
      </c>
      <c r="C339" s="35"/>
      <c r="D339" s="15"/>
      <c r="E339" s="20">
        <v>1350</v>
      </c>
      <c r="F339" s="91"/>
      <c r="G339" s="129"/>
      <c r="H339" s="92"/>
      <c r="I339" s="20">
        <f>МАР.25!I339+F339-E339</f>
        <v>300</v>
      </c>
    </row>
    <row r="340" spans="1:9" x14ac:dyDescent="0.25">
      <c r="A340" s="19"/>
      <c r="B340" s="127">
        <f t="shared" si="5"/>
        <v>337</v>
      </c>
      <c r="C340" s="35"/>
      <c r="D340" s="15"/>
      <c r="E340" s="20">
        <v>1350</v>
      </c>
      <c r="F340" s="91"/>
      <c r="G340" s="129"/>
      <c r="H340" s="92"/>
      <c r="I340" s="20">
        <f>МАР.25!I340+F340-E340</f>
        <v>-5400</v>
      </c>
    </row>
    <row r="341" spans="1:9" x14ac:dyDescent="0.25">
      <c r="A341" s="19"/>
      <c r="B341" s="127">
        <f t="shared" si="5"/>
        <v>338</v>
      </c>
      <c r="C341" s="35"/>
      <c r="D341" s="15"/>
      <c r="E341" s="20">
        <v>1350</v>
      </c>
      <c r="F341" s="91">
        <v>1350</v>
      </c>
      <c r="G341" s="129" t="s">
        <v>491</v>
      </c>
      <c r="H341" s="92">
        <v>45751</v>
      </c>
      <c r="I341" s="20">
        <f>МАР.25!I341+F341-E341</f>
        <v>0</v>
      </c>
    </row>
    <row r="342" spans="1:9" x14ac:dyDescent="0.25">
      <c r="A342" s="19"/>
      <c r="B342" s="127">
        <f t="shared" si="5"/>
        <v>339</v>
      </c>
      <c r="C342" s="35"/>
      <c r="D342" s="15"/>
      <c r="E342" s="20">
        <v>1350</v>
      </c>
      <c r="F342" s="91">
        <v>1350</v>
      </c>
      <c r="G342" s="129" t="s">
        <v>492</v>
      </c>
      <c r="H342" s="92">
        <v>45751</v>
      </c>
      <c r="I342" s="20">
        <f>МАР.25!I342+F342-E342</f>
        <v>0</v>
      </c>
    </row>
    <row r="343" spans="1:9" x14ac:dyDescent="0.25">
      <c r="A343" s="19"/>
      <c r="B343" s="127">
        <f t="shared" si="5"/>
        <v>340</v>
      </c>
      <c r="C343" s="35"/>
      <c r="D343" s="15"/>
      <c r="E343" s="20">
        <v>0</v>
      </c>
      <c r="F343" s="91"/>
      <c r="G343" s="129"/>
      <c r="H343" s="92"/>
      <c r="I343" s="20">
        <f>МАР.25!I343+F343-E343</f>
        <v>0</v>
      </c>
    </row>
    <row r="344" spans="1:9" x14ac:dyDescent="0.25">
      <c r="A344" s="19"/>
      <c r="B344" s="127">
        <f t="shared" si="5"/>
        <v>341</v>
      </c>
      <c r="C344" s="35"/>
      <c r="D344" s="15"/>
      <c r="E344" s="20">
        <v>1350</v>
      </c>
      <c r="F344" s="91"/>
      <c r="G344" s="129"/>
      <c r="H344" s="92"/>
      <c r="I344" s="20">
        <f>МАР.25!I344+F344-E344</f>
        <v>-2700</v>
      </c>
    </row>
    <row r="345" spans="1:9" x14ac:dyDescent="0.25">
      <c r="A345" s="19"/>
      <c r="B345" s="127">
        <f t="shared" si="5"/>
        <v>342</v>
      </c>
      <c r="C345" s="35"/>
      <c r="D345" s="15"/>
      <c r="E345" s="20">
        <v>1350</v>
      </c>
      <c r="F345" s="91"/>
      <c r="G345" s="129"/>
      <c r="H345" s="92"/>
      <c r="I345" s="20">
        <f>МАР.25!I345+F345-E345</f>
        <v>-1300</v>
      </c>
    </row>
    <row r="346" spans="1:9" x14ac:dyDescent="0.25">
      <c r="A346" s="19"/>
      <c r="B346" s="127">
        <f t="shared" si="5"/>
        <v>343</v>
      </c>
      <c r="C346" s="35"/>
      <c r="D346" s="15"/>
      <c r="E346" s="20">
        <v>1350</v>
      </c>
      <c r="F346" s="91"/>
      <c r="G346" s="129"/>
      <c r="H346" s="92"/>
      <c r="I346" s="20">
        <f>МАР.25!I346+F346-E346</f>
        <v>-5400</v>
      </c>
    </row>
    <row r="347" spans="1:9" x14ac:dyDescent="0.25">
      <c r="A347" s="19"/>
      <c r="B347" s="127">
        <f t="shared" si="5"/>
        <v>344</v>
      </c>
      <c r="C347" s="35"/>
      <c r="D347" s="15"/>
      <c r="E347" s="20">
        <v>1350</v>
      </c>
      <c r="F347" s="91">
        <v>4050</v>
      </c>
      <c r="G347" s="129" t="s">
        <v>493</v>
      </c>
      <c r="H347" s="92">
        <v>45765</v>
      </c>
      <c r="I347" s="20">
        <f>МАР.25!I347+F347-E347</f>
        <v>2700</v>
      </c>
    </row>
    <row r="348" spans="1:9" x14ac:dyDescent="0.25">
      <c r="A348" s="19"/>
      <c r="B348" s="127">
        <f t="shared" si="5"/>
        <v>345</v>
      </c>
      <c r="C348" s="35"/>
      <c r="D348" s="15"/>
      <c r="E348" s="20">
        <v>1350</v>
      </c>
      <c r="F348" s="91"/>
      <c r="G348" s="129"/>
      <c r="H348" s="92"/>
      <c r="I348" s="20">
        <f>МАР.25!I348+F348-E348</f>
        <v>-5400</v>
      </c>
    </row>
    <row r="349" spans="1:9" x14ac:dyDescent="0.25">
      <c r="A349" s="19"/>
      <c r="B349" s="127">
        <f t="shared" si="5"/>
        <v>346</v>
      </c>
      <c r="C349" s="35"/>
      <c r="D349" s="15"/>
      <c r="E349" s="20">
        <v>1350</v>
      </c>
      <c r="F349" s="91"/>
      <c r="G349" s="129"/>
      <c r="H349" s="92"/>
      <c r="I349" s="20">
        <f>МАР.25!I349+F349-E349</f>
        <v>-5400</v>
      </c>
    </row>
    <row r="350" spans="1:9" x14ac:dyDescent="0.25">
      <c r="A350" s="19"/>
      <c r="B350" s="127">
        <f t="shared" si="5"/>
        <v>347</v>
      </c>
      <c r="C350" s="35"/>
      <c r="D350" s="15"/>
      <c r="E350" s="20">
        <v>1350</v>
      </c>
      <c r="F350" s="91"/>
      <c r="G350" s="129"/>
      <c r="H350" s="92"/>
      <c r="I350" s="20">
        <f>МАР.25!I350+F350-E350</f>
        <v>-5400</v>
      </c>
    </row>
    <row r="351" spans="1:9" x14ac:dyDescent="0.25">
      <c r="A351" s="19"/>
      <c r="B351" s="127">
        <f t="shared" si="5"/>
        <v>348</v>
      </c>
      <c r="C351" s="35"/>
      <c r="D351" s="15"/>
      <c r="E351" s="20">
        <v>1350</v>
      </c>
      <c r="F351" s="91">
        <v>1500</v>
      </c>
      <c r="G351" s="129" t="s">
        <v>494</v>
      </c>
      <c r="H351" s="92">
        <v>45768</v>
      </c>
      <c r="I351" s="20">
        <f>МАР.25!I351+F351-E351</f>
        <v>600</v>
      </c>
    </row>
    <row r="352" spans="1:9" x14ac:dyDescent="0.25">
      <c r="A352" s="19"/>
      <c r="B352" s="127">
        <f t="shared" si="5"/>
        <v>349</v>
      </c>
      <c r="C352" s="35"/>
      <c r="D352" s="15"/>
      <c r="E352" s="20">
        <v>1350</v>
      </c>
      <c r="F352" s="91">
        <v>1350</v>
      </c>
      <c r="G352" s="129" t="s">
        <v>191</v>
      </c>
      <c r="H352" s="92">
        <v>45763</v>
      </c>
      <c r="I352" s="20">
        <f>МАР.25!I352+F352-E352</f>
        <v>0</v>
      </c>
    </row>
    <row r="353" spans="1:9" x14ac:dyDescent="0.25">
      <c r="A353" s="19"/>
      <c r="B353" s="127">
        <v>350</v>
      </c>
      <c r="C353" s="35"/>
      <c r="D353" s="15"/>
      <c r="E353" s="20">
        <v>1350</v>
      </c>
      <c r="F353" s="91">
        <v>1350</v>
      </c>
      <c r="G353" s="129" t="s">
        <v>495</v>
      </c>
      <c r="H353" s="92">
        <v>45761</v>
      </c>
      <c r="I353" s="20">
        <f>МАР.25!I353+F353-E353</f>
        <v>0</v>
      </c>
    </row>
    <row r="354" spans="1:9" x14ac:dyDescent="0.25">
      <c r="A354" s="19"/>
      <c r="B354" s="127">
        <v>351</v>
      </c>
      <c r="C354" s="35"/>
      <c r="D354" s="15"/>
      <c r="E354" s="20">
        <v>0</v>
      </c>
      <c r="F354" s="91"/>
      <c r="G354" s="129"/>
      <c r="H354" s="92"/>
      <c r="I354" s="20">
        <f>МАР.25!I354+F354-E354</f>
        <v>0</v>
      </c>
    </row>
    <row r="355" spans="1:9" x14ac:dyDescent="0.25">
      <c r="C355" s="109"/>
    </row>
    <row r="356" spans="1:9" x14ac:dyDescent="0.25">
      <c r="C356" s="58"/>
    </row>
    <row r="357" spans="1:9" x14ac:dyDescent="0.25">
      <c r="C357" s="58"/>
    </row>
    <row r="358" spans="1:9" x14ac:dyDescent="0.25">
      <c r="C358" s="58"/>
    </row>
    <row r="359" spans="1:9" x14ac:dyDescent="0.25">
      <c r="C359" s="58"/>
    </row>
    <row r="362" spans="1:9" x14ac:dyDescent="0.25">
      <c r="C362" s="10"/>
    </row>
    <row r="363" spans="1:9" x14ac:dyDescent="0.25">
      <c r="C363" s="10"/>
    </row>
    <row r="364" spans="1:9" x14ac:dyDescent="0.25">
      <c r="C364" s="10"/>
    </row>
    <row r="365" spans="1:9" x14ac:dyDescent="0.25">
      <c r="C365" s="10"/>
    </row>
    <row r="366" spans="1:9" x14ac:dyDescent="0.25">
      <c r="C366" s="10"/>
    </row>
    <row r="367" spans="1:9" x14ac:dyDescent="0.25">
      <c r="C367" s="10"/>
    </row>
    <row r="368" spans="1:9" x14ac:dyDescent="0.25">
      <c r="C368" s="10"/>
    </row>
    <row r="369" spans="3:3" x14ac:dyDescent="0.25">
      <c r="C369" s="10"/>
    </row>
    <row r="370" spans="3:3" x14ac:dyDescent="0.25">
      <c r="C370" s="10"/>
    </row>
    <row r="371" spans="3:3" x14ac:dyDescent="0.25">
      <c r="C371" s="10"/>
    </row>
    <row r="372" spans="3:3" x14ac:dyDescent="0.25">
      <c r="C372" s="10"/>
    </row>
    <row r="373" spans="3:3" x14ac:dyDescent="0.25">
      <c r="C373" s="10"/>
    </row>
    <row r="374" spans="3:3" x14ac:dyDescent="0.25">
      <c r="C374" s="10"/>
    </row>
    <row r="375" spans="3:3" x14ac:dyDescent="0.25">
      <c r="C375" s="10"/>
    </row>
    <row r="376" spans="3:3" x14ac:dyDescent="0.25">
      <c r="C376" s="10"/>
    </row>
    <row r="377" spans="3:3" x14ac:dyDescent="0.25">
      <c r="C377" s="10"/>
    </row>
    <row r="378" spans="3:3" x14ac:dyDescent="0.25">
      <c r="C378" s="10"/>
    </row>
    <row r="379" spans="3:3" x14ac:dyDescent="0.25">
      <c r="C379" s="10"/>
    </row>
    <row r="380" spans="3:3" x14ac:dyDescent="0.25">
      <c r="C380" s="10"/>
    </row>
    <row r="381" spans="3:3" x14ac:dyDescent="0.25">
      <c r="C381" s="10"/>
    </row>
    <row r="382" spans="3:3" x14ac:dyDescent="0.25">
      <c r="C382" s="10"/>
    </row>
    <row r="383" spans="3:3" x14ac:dyDescent="0.25">
      <c r="C383" s="10"/>
    </row>
    <row r="384" spans="3:3" x14ac:dyDescent="0.25">
      <c r="C384" s="10"/>
    </row>
    <row r="385" spans="3:3" x14ac:dyDescent="0.25">
      <c r="C385" s="10"/>
    </row>
    <row r="386" spans="3:3" x14ac:dyDescent="0.25">
      <c r="C386" s="10"/>
    </row>
    <row r="387" spans="3:3" x14ac:dyDescent="0.25">
      <c r="C387" s="10"/>
    </row>
    <row r="388" spans="3:3" x14ac:dyDescent="0.25">
      <c r="C388" s="10"/>
    </row>
    <row r="389" spans="3:3" x14ac:dyDescent="0.25">
      <c r="C389" s="10"/>
    </row>
    <row r="390" spans="3:3" x14ac:dyDescent="0.25">
      <c r="C390" s="10"/>
    </row>
    <row r="391" spans="3:3" x14ac:dyDescent="0.25">
      <c r="C391" s="10"/>
    </row>
    <row r="392" spans="3:3" x14ac:dyDescent="0.25">
      <c r="C392" s="10"/>
    </row>
    <row r="393" spans="3:3" x14ac:dyDescent="0.25">
      <c r="C393" s="10"/>
    </row>
    <row r="394" spans="3:3" x14ac:dyDescent="0.25">
      <c r="C394" s="10"/>
    </row>
    <row r="395" spans="3:3" x14ac:dyDescent="0.25">
      <c r="C395" s="10"/>
    </row>
    <row r="396" spans="3:3" x14ac:dyDescent="0.25">
      <c r="C396" s="10"/>
    </row>
    <row r="397" spans="3:3" x14ac:dyDescent="0.25">
      <c r="C397" s="10"/>
    </row>
    <row r="398" spans="3:3" x14ac:dyDescent="0.25">
      <c r="C398" s="10"/>
    </row>
    <row r="399" spans="3:3" x14ac:dyDescent="0.25">
      <c r="C399" s="10"/>
    </row>
    <row r="400" spans="3:3" x14ac:dyDescent="0.25">
      <c r="C400" s="10"/>
    </row>
    <row r="401" spans="3:3" x14ac:dyDescent="0.25">
      <c r="C401" s="10"/>
    </row>
    <row r="402" spans="3:3" x14ac:dyDescent="0.25">
      <c r="C402" s="10"/>
    </row>
    <row r="403" spans="3:3" x14ac:dyDescent="0.25">
      <c r="C403" s="10"/>
    </row>
    <row r="404" spans="3:3" x14ac:dyDescent="0.25">
      <c r="C404" s="10"/>
    </row>
    <row r="405" spans="3:3" x14ac:dyDescent="0.25">
      <c r="C405" s="10"/>
    </row>
    <row r="406" spans="3:3" x14ac:dyDescent="0.25">
      <c r="C406" s="10"/>
    </row>
    <row r="407" spans="3:3" x14ac:dyDescent="0.25">
      <c r="C407" s="10"/>
    </row>
    <row r="408" spans="3:3" x14ac:dyDescent="0.25">
      <c r="C408" s="10"/>
    </row>
    <row r="409" spans="3:3" x14ac:dyDescent="0.25">
      <c r="C409" s="10"/>
    </row>
    <row r="410" spans="3:3" x14ac:dyDescent="0.25">
      <c r="C410" s="10"/>
    </row>
    <row r="411" spans="3:3" x14ac:dyDescent="0.25">
      <c r="C411" s="10"/>
    </row>
    <row r="412" spans="3:3" x14ac:dyDescent="0.25">
      <c r="C412" s="10"/>
    </row>
    <row r="413" spans="3:3" x14ac:dyDescent="0.25">
      <c r="C413" s="10"/>
    </row>
    <row r="414" spans="3:3" x14ac:dyDescent="0.25">
      <c r="C414" s="10"/>
    </row>
    <row r="415" spans="3:3" x14ac:dyDescent="0.25">
      <c r="C415" s="10"/>
    </row>
    <row r="416" spans="3:3" x14ac:dyDescent="0.25">
      <c r="C416" s="10"/>
    </row>
    <row r="417" spans="3:3" x14ac:dyDescent="0.25">
      <c r="C417" s="10"/>
    </row>
    <row r="418" spans="3:3" x14ac:dyDescent="0.25">
      <c r="C418" s="10"/>
    </row>
    <row r="419" spans="3:3" x14ac:dyDescent="0.25">
      <c r="C419" s="10"/>
    </row>
    <row r="420" spans="3:3" x14ac:dyDescent="0.25">
      <c r="C420" s="10"/>
    </row>
    <row r="421" spans="3:3" x14ac:dyDescent="0.25">
      <c r="C421" s="10"/>
    </row>
    <row r="422" spans="3:3" x14ac:dyDescent="0.25">
      <c r="C422" s="10"/>
    </row>
    <row r="423" spans="3:3" x14ac:dyDescent="0.25">
      <c r="C423" s="10"/>
    </row>
    <row r="424" spans="3:3" x14ac:dyDescent="0.25">
      <c r="C424" s="10"/>
    </row>
    <row r="425" spans="3:3" x14ac:dyDescent="0.25">
      <c r="C425" s="10"/>
    </row>
    <row r="426" spans="3:3" x14ac:dyDescent="0.25">
      <c r="C426" s="10"/>
    </row>
    <row r="427" spans="3:3" x14ac:dyDescent="0.25">
      <c r="C427" s="10"/>
    </row>
    <row r="428" spans="3:3" x14ac:dyDescent="0.25">
      <c r="C428" s="10"/>
    </row>
    <row r="429" spans="3:3" x14ac:dyDescent="0.25">
      <c r="C429" s="10"/>
    </row>
    <row r="430" spans="3:3" x14ac:dyDescent="0.25">
      <c r="C430" s="10"/>
    </row>
    <row r="431" spans="3:3" x14ac:dyDescent="0.25">
      <c r="C431" s="10"/>
    </row>
    <row r="432" spans="3:3" x14ac:dyDescent="0.25">
      <c r="C432" s="10"/>
    </row>
    <row r="433" spans="3:3" x14ac:dyDescent="0.25">
      <c r="C433" s="10"/>
    </row>
    <row r="434" spans="3:3" x14ac:dyDescent="0.25">
      <c r="C434" s="10"/>
    </row>
    <row r="435" spans="3:3" x14ac:dyDescent="0.25">
      <c r="C435" s="10"/>
    </row>
    <row r="436" spans="3:3" x14ac:dyDescent="0.25">
      <c r="C436" s="10"/>
    </row>
    <row r="437" spans="3:3" x14ac:dyDescent="0.25">
      <c r="C437" s="10"/>
    </row>
    <row r="438" spans="3:3" x14ac:dyDescent="0.25">
      <c r="C438" s="10"/>
    </row>
    <row r="439" spans="3:3" x14ac:dyDescent="0.25">
      <c r="C439" s="10"/>
    </row>
    <row r="440" spans="3:3" x14ac:dyDescent="0.25">
      <c r="C440" s="10"/>
    </row>
    <row r="441" spans="3:3" x14ac:dyDescent="0.25">
      <c r="C441" s="10"/>
    </row>
    <row r="442" spans="3:3" x14ac:dyDescent="0.25">
      <c r="C442" s="10"/>
    </row>
    <row r="443" spans="3:3" x14ac:dyDescent="0.25">
      <c r="C443" s="10"/>
    </row>
    <row r="444" spans="3:3" x14ac:dyDescent="0.25">
      <c r="C444" s="10"/>
    </row>
    <row r="445" spans="3:3" x14ac:dyDescent="0.25">
      <c r="C445" s="10"/>
    </row>
    <row r="446" spans="3:3" x14ac:dyDescent="0.25">
      <c r="C446" s="10"/>
    </row>
    <row r="447" spans="3:3" x14ac:dyDescent="0.25">
      <c r="C447" s="10"/>
    </row>
    <row r="448" spans="3:3" x14ac:dyDescent="0.25">
      <c r="C448" s="10"/>
    </row>
    <row r="449" spans="3:3" x14ac:dyDescent="0.25">
      <c r="C449" s="10"/>
    </row>
    <row r="450" spans="3:3" x14ac:dyDescent="0.25">
      <c r="C450" s="10"/>
    </row>
    <row r="451" spans="3:3" x14ac:dyDescent="0.25">
      <c r="C451" s="10"/>
    </row>
    <row r="452" spans="3:3" x14ac:dyDescent="0.25">
      <c r="C452" s="10"/>
    </row>
    <row r="453" spans="3:3" x14ac:dyDescent="0.25">
      <c r="C453" s="10"/>
    </row>
    <row r="454" spans="3:3" x14ac:dyDescent="0.25">
      <c r="C454" s="10"/>
    </row>
    <row r="455" spans="3:3" x14ac:dyDescent="0.25">
      <c r="C455" s="10"/>
    </row>
    <row r="456" spans="3:3" x14ac:dyDescent="0.25">
      <c r="C456" s="10"/>
    </row>
    <row r="457" spans="3:3" x14ac:dyDescent="0.25">
      <c r="C457" s="10"/>
    </row>
    <row r="458" spans="3:3" x14ac:dyDescent="0.25">
      <c r="C458" s="10"/>
    </row>
    <row r="459" spans="3:3" x14ac:dyDescent="0.25">
      <c r="C459" s="10"/>
    </row>
    <row r="460" spans="3:3" x14ac:dyDescent="0.25">
      <c r="C460" s="10"/>
    </row>
    <row r="461" spans="3:3" x14ac:dyDescent="0.25">
      <c r="C461" s="10"/>
    </row>
    <row r="462" spans="3:3" x14ac:dyDescent="0.25">
      <c r="C462" s="10"/>
    </row>
    <row r="463" spans="3:3" x14ac:dyDescent="0.25">
      <c r="C463" s="10"/>
    </row>
    <row r="464" spans="3:3" x14ac:dyDescent="0.25">
      <c r="C464" s="10"/>
    </row>
    <row r="465" spans="3:3" x14ac:dyDescent="0.25">
      <c r="C465" s="10"/>
    </row>
    <row r="466" spans="3:3" x14ac:dyDescent="0.25">
      <c r="C466" s="10"/>
    </row>
    <row r="467" spans="3:3" x14ac:dyDescent="0.25">
      <c r="C467" s="10"/>
    </row>
    <row r="468" spans="3:3" x14ac:dyDescent="0.25">
      <c r="C468" s="10"/>
    </row>
    <row r="469" spans="3:3" x14ac:dyDescent="0.25">
      <c r="C469" s="10"/>
    </row>
    <row r="470" spans="3:3" x14ac:dyDescent="0.25">
      <c r="C470" s="10"/>
    </row>
    <row r="471" spans="3:3" x14ac:dyDescent="0.25">
      <c r="C471" s="10"/>
    </row>
    <row r="472" spans="3:3" x14ac:dyDescent="0.25">
      <c r="C472" s="10"/>
    </row>
    <row r="473" spans="3:3" x14ac:dyDescent="0.25">
      <c r="C473" s="10"/>
    </row>
    <row r="474" spans="3:3" x14ac:dyDescent="0.25">
      <c r="C474" s="10"/>
    </row>
    <row r="475" spans="3:3" x14ac:dyDescent="0.25">
      <c r="C475" s="10"/>
    </row>
    <row r="476" spans="3:3" x14ac:dyDescent="0.25">
      <c r="C476" s="10"/>
    </row>
    <row r="477" spans="3:3" x14ac:dyDescent="0.25">
      <c r="C477" s="10"/>
    </row>
    <row r="478" spans="3:3" x14ac:dyDescent="0.25">
      <c r="C478" s="10"/>
    </row>
    <row r="479" spans="3:3" x14ac:dyDescent="0.25">
      <c r="C479" s="10"/>
    </row>
    <row r="480" spans="3:3" x14ac:dyDescent="0.25">
      <c r="C480" s="10"/>
    </row>
    <row r="481" spans="3:3" x14ac:dyDescent="0.25">
      <c r="C481" s="10"/>
    </row>
    <row r="482" spans="3:3" x14ac:dyDescent="0.25">
      <c r="C482" s="10"/>
    </row>
    <row r="483" spans="3:3" x14ac:dyDescent="0.25">
      <c r="C483" s="10"/>
    </row>
    <row r="484" spans="3:3" x14ac:dyDescent="0.25">
      <c r="C484" s="10"/>
    </row>
    <row r="485" spans="3:3" x14ac:dyDescent="0.25">
      <c r="C485" s="10"/>
    </row>
    <row r="486" spans="3:3" x14ac:dyDescent="0.25">
      <c r="C486" s="10"/>
    </row>
    <row r="487" spans="3:3" x14ac:dyDescent="0.25">
      <c r="C487" s="10"/>
    </row>
    <row r="488" spans="3:3" x14ac:dyDescent="0.25">
      <c r="C488" s="10"/>
    </row>
    <row r="489" spans="3:3" x14ac:dyDescent="0.25">
      <c r="C489" s="10"/>
    </row>
    <row r="490" spans="3:3" x14ac:dyDescent="0.25">
      <c r="C490" s="10"/>
    </row>
    <row r="491" spans="3:3" x14ac:dyDescent="0.25">
      <c r="C491" s="10"/>
    </row>
    <row r="492" spans="3:3" x14ac:dyDescent="0.25">
      <c r="C492" s="10"/>
    </row>
    <row r="493" spans="3:3" x14ac:dyDescent="0.25">
      <c r="C493" s="10"/>
    </row>
    <row r="494" spans="3:3" x14ac:dyDescent="0.25">
      <c r="C494" s="10"/>
    </row>
    <row r="495" spans="3:3" x14ac:dyDescent="0.25">
      <c r="C495" s="10"/>
    </row>
    <row r="496" spans="3:3" x14ac:dyDescent="0.25">
      <c r="C496" s="10"/>
    </row>
    <row r="497" spans="3:3" x14ac:dyDescent="0.25">
      <c r="C497" s="10"/>
    </row>
    <row r="498" spans="3:3" x14ac:dyDescent="0.25">
      <c r="C498" s="10"/>
    </row>
    <row r="499" spans="3:3" x14ac:dyDescent="0.25">
      <c r="C499" s="10"/>
    </row>
    <row r="500" spans="3:3" x14ac:dyDescent="0.25">
      <c r="C500" s="10"/>
    </row>
    <row r="501" spans="3:3" x14ac:dyDescent="0.25">
      <c r="C501" s="10"/>
    </row>
    <row r="502" spans="3:3" x14ac:dyDescent="0.25">
      <c r="C502" s="10"/>
    </row>
    <row r="503" spans="3:3" x14ac:dyDescent="0.25">
      <c r="C503" s="10"/>
    </row>
    <row r="504" spans="3:3" x14ac:dyDescent="0.25">
      <c r="C504" s="10"/>
    </row>
    <row r="505" spans="3:3" x14ac:dyDescent="0.25">
      <c r="C505" s="10"/>
    </row>
    <row r="506" spans="3:3" x14ac:dyDescent="0.25">
      <c r="C506" s="10"/>
    </row>
    <row r="507" spans="3:3" x14ac:dyDescent="0.25">
      <c r="C507" s="10"/>
    </row>
    <row r="508" spans="3:3" x14ac:dyDescent="0.25">
      <c r="C508" s="10"/>
    </row>
    <row r="509" spans="3:3" x14ac:dyDescent="0.25">
      <c r="C509" s="10"/>
    </row>
    <row r="510" spans="3:3" x14ac:dyDescent="0.25">
      <c r="C510" s="10"/>
    </row>
    <row r="511" spans="3:3" x14ac:dyDescent="0.25">
      <c r="C511" s="10"/>
    </row>
    <row r="512" spans="3:3" x14ac:dyDescent="0.25">
      <c r="C512" s="10"/>
    </row>
    <row r="513" spans="3:3" x14ac:dyDescent="0.25">
      <c r="C513" s="10"/>
    </row>
    <row r="514" spans="3:3" x14ac:dyDescent="0.25">
      <c r="C514" s="10"/>
    </row>
    <row r="515" spans="3:3" x14ac:dyDescent="0.25">
      <c r="C515" s="10"/>
    </row>
    <row r="516" spans="3:3" x14ac:dyDescent="0.25">
      <c r="C516" s="10"/>
    </row>
    <row r="517" spans="3:3" x14ac:dyDescent="0.25">
      <c r="C517" s="10"/>
    </row>
    <row r="518" spans="3:3" x14ac:dyDescent="0.25">
      <c r="C518" s="10"/>
    </row>
    <row r="519" spans="3:3" x14ac:dyDescent="0.25">
      <c r="C519" s="10"/>
    </row>
    <row r="520" spans="3:3" x14ac:dyDescent="0.25">
      <c r="C520" s="10"/>
    </row>
    <row r="521" spans="3:3" x14ac:dyDescent="0.25">
      <c r="C521" s="10"/>
    </row>
    <row r="522" spans="3:3" x14ac:dyDescent="0.25">
      <c r="C522" s="10"/>
    </row>
    <row r="523" spans="3:3" x14ac:dyDescent="0.25">
      <c r="C523" s="10"/>
    </row>
    <row r="524" spans="3:3" x14ac:dyDescent="0.25">
      <c r="C524" s="10"/>
    </row>
    <row r="525" spans="3:3" x14ac:dyDescent="0.25">
      <c r="C525" s="10"/>
    </row>
    <row r="526" spans="3:3" x14ac:dyDescent="0.25">
      <c r="C526" s="10"/>
    </row>
    <row r="527" spans="3:3" x14ac:dyDescent="0.25">
      <c r="C527" s="10"/>
    </row>
    <row r="528" spans="3:3" x14ac:dyDescent="0.25">
      <c r="C528" s="10"/>
    </row>
    <row r="529" spans="3:3" x14ac:dyDescent="0.25">
      <c r="C529" s="10"/>
    </row>
    <row r="530" spans="3:3" x14ac:dyDescent="0.25">
      <c r="C530" s="10"/>
    </row>
    <row r="531" spans="3:3" x14ac:dyDescent="0.25">
      <c r="C531" s="10"/>
    </row>
    <row r="532" spans="3:3" x14ac:dyDescent="0.25">
      <c r="C532" s="10"/>
    </row>
    <row r="533" spans="3:3" x14ac:dyDescent="0.25">
      <c r="C533" s="10"/>
    </row>
    <row r="534" spans="3:3" x14ac:dyDescent="0.25">
      <c r="C534" s="10"/>
    </row>
    <row r="535" spans="3:3" x14ac:dyDescent="0.25">
      <c r="C535" s="10"/>
    </row>
    <row r="536" spans="3:3" x14ac:dyDescent="0.25">
      <c r="C536" s="10"/>
    </row>
    <row r="537" spans="3:3" x14ac:dyDescent="0.25">
      <c r="C537" s="10"/>
    </row>
    <row r="538" spans="3:3" x14ac:dyDescent="0.25">
      <c r="C538" s="10"/>
    </row>
  </sheetData>
  <autoFilter ref="A5:I354" xr:uid="{00000000-0009-0000-0000-000004000000}"/>
  <mergeCells count="3">
    <mergeCell ref="C3:I4"/>
    <mergeCell ref="A159:A160"/>
    <mergeCell ref="A129:A130"/>
  </mergeCells>
  <conditionalFormatting sqref="I1:I1048576">
    <cfRule type="cellIs" dxfId="23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6">
    <tabColor theme="6" tint="0.39997558519241921"/>
  </sheetPr>
  <dimension ref="A1:J568"/>
  <sheetViews>
    <sheetView topLeftCell="A37" workbookViewId="0">
      <selection activeCell="E45" sqref="E45"/>
    </sheetView>
  </sheetViews>
  <sheetFormatPr defaultColWidth="9.140625" defaultRowHeight="15" x14ac:dyDescent="0.25"/>
  <cols>
    <col min="1" max="1" width="13.85546875" customWidth="1"/>
    <col min="3" max="3" width="23.85546875" style="58" customWidth="1"/>
    <col min="4" max="4" width="6.85546875" customWidth="1"/>
    <col min="5" max="5" width="13.5703125" customWidth="1"/>
    <col min="6" max="6" width="14" customWidth="1"/>
    <col min="7" max="7" width="22.5703125" style="3" customWidth="1"/>
    <col min="8" max="8" width="17.7109375" customWidth="1"/>
    <col min="9" max="9" width="21.7109375" customWidth="1"/>
  </cols>
  <sheetData>
    <row r="1" spans="1:9" x14ac:dyDescent="0.25">
      <c r="I1" s="1"/>
    </row>
    <row r="2" spans="1:9" x14ac:dyDescent="0.25">
      <c r="I2" s="1"/>
    </row>
    <row r="3" spans="1:9" x14ac:dyDescent="0.25">
      <c r="A3" s="17" t="s">
        <v>3</v>
      </c>
      <c r="B3" s="127" t="s">
        <v>4</v>
      </c>
      <c r="C3" s="149">
        <v>45778</v>
      </c>
      <c r="D3" s="150"/>
      <c r="E3" s="150"/>
      <c r="F3" s="150"/>
      <c r="G3" s="152"/>
      <c r="H3" s="150"/>
      <c r="I3" s="150"/>
    </row>
    <row r="4" spans="1:9" x14ac:dyDescent="0.25">
      <c r="A4" s="16" t="s">
        <v>5</v>
      </c>
      <c r="B4" s="14" t="s">
        <v>6</v>
      </c>
      <c r="C4" s="150"/>
      <c r="D4" s="150"/>
      <c r="E4" s="150"/>
      <c r="F4" s="150"/>
      <c r="G4" s="152"/>
      <c r="H4" s="150"/>
      <c r="I4" s="150"/>
    </row>
    <row r="5" spans="1:9" x14ac:dyDescent="0.25">
      <c r="A5" s="22"/>
      <c r="B5" s="127" t="s">
        <v>8</v>
      </c>
      <c r="C5" s="15" t="s">
        <v>9</v>
      </c>
      <c r="D5" s="127" t="s">
        <v>54</v>
      </c>
      <c r="E5" s="127" t="s">
        <v>55</v>
      </c>
      <c r="F5" s="127" t="s">
        <v>12</v>
      </c>
      <c r="G5" s="129" t="s">
        <v>56</v>
      </c>
      <c r="H5" s="127" t="s">
        <v>57</v>
      </c>
      <c r="I5" s="18" t="s">
        <v>58</v>
      </c>
    </row>
    <row r="6" spans="1:9" x14ac:dyDescent="0.25">
      <c r="A6" s="19"/>
      <c r="B6" s="127">
        <v>1</v>
      </c>
      <c r="C6" s="68"/>
      <c r="D6" s="15"/>
      <c r="E6" s="20">
        <v>1350</v>
      </c>
      <c r="F6" s="91"/>
      <c r="G6" s="87"/>
      <c r="H6" s="92"/>
      <c r="I6" s="20">
        <f>АПР.25!I6+F6-E6</f>
        <v>-4050</v>
      </c>
    </row>
    <row r="7" spans="1:9" x14ac:dyDescent="0.25">
      <c r="A7" s="19"/>
      <c r="B7" s="127">
        <v>2</v>
      </c>
      <c r="C7" s="68"/>
      <c r="D7" s="15"/>
      <c r="E7" s="20">
        <v>1350</v>
      </c>
      <c r="F7" s="91">
        <v>8100</v>
      </c>
      <c r="G7" s="87" t="s">
        <v>496</v>
      </c>
      <c r="H7" s="92">
        <v>45800</v>
      </c>
      <c r="I7" s="20">
        <f>АПР.25!I7+F7-E7</f>
        <v>1350</v>
      </c>
    </row>
    <row r="8" spans="1:9" x14ac:dyDescent="0.25">
      <c r="A8" s="19"/>
      <c r="B8" s="127">
        <v>3</v>
      </c>
      <c r="C8" s="68"/>
      <c r="D8" s="15"/>
      <c r="E8" s="20">
        <v>1350</v>
      </c>
      <c r="F8" s="91">
        <v>1350</v>
      </c>
      <c r="G8" s="87" t="s">
        <v>497</v>
      </c>
      <c r="H8" s="92">
        <v>45796</v>
      </c>
      <c r="I8" s="20">
        <f>АПР.25!I8+F8-E8</f>
        <v>0</v>
      </c>
    </row>
    <row r="9" spans="1:9" x14ac:dyDescent="0.25">
      <c r="A9" s="19"/>
      <c r="B9" s="127">
        <v>4</v>
      </c>
      <c r="C9" s="68"/>
      <c r="D9" s="15"/>
      <c r="E9" s="20">
        <v>1350</v>
      </c>
      <c r="F9" s="91">
        <v>6723</v>
      </c>
      <c r="G9" s="87" t="s">
        <v>498</v>
      </c>
      <c r="H9" s="92">
        <v>45783</v>
      </c>
      <c r="I9" s="20">
        <f>АПР.25!I9+F9-E9</f>
        <v>-27</v>
      </c>
    </row>
    <row r="10" spans="1:9" x14ac:dyDescent="0.25">
      <c r="A10" s="19"/>
      <c r="B10" s="127">
        <v>5</v>
      </c>
      <c r="C10" s="68"/>
      <c r="D10" s="15"/>
      <c r="E10" s="20">
        <v>1350</v>
      </c>
      <c r="F10" s="91"/>
      <c r="G10" s="87"/>
      <c r="H10" s="92"/>
      <c r="I10" s="20">
        <f>АПР.25!I10+F10-E10</f>
        <v>-2700</v>
      </c>
    </row>
    <row r="11" spans="1:9" x14ac:dyDescent="0.25">
      <c r="A11" s="19"/>
      <c r="B11" s="127">
        <v>6</v>
      </c>
      <c r="C11" s="67"/>
      <c r="D11" s="15"/>
      <c r="E11" s="20">
        <v>1350</v>
      </c>
      <c r="F11" s="91"/>
      <c r="G11" s="87"/>
      <c r="H11" s="92"/>
      <c r="I11" s="20">
        <f>АПР.25!I11+F11-E11</f>
        <v>-6750</v>
      </c>
    </row>
    <row r="12" spans="1:9" x14ac:dyDescent="0.25">
      <c r="A12" s="19"/>
      <c r="B12" s="127">
        <v>7</v>
      </c>
      <c r="C12" s="68"/>
      <c r="D12" s="15"/>
      <c r="E12" s="20">
        <v>1350</v>
      </c>
      <c r="F12" s="91">
        <v>3000</v>
      </c>
      <c r="G12" s="87" t="s">
        <v>499</v>
      </c>
      <c r="H12" s="92">
        <v>45787</v>
      </c>
      <c r="I12" s="20">
        <f>АПР.25!I12+F12-E12</f>
        <v>3250</v>
      </c>
    </row>
    <row r="13" spans="1:9" x14ac:dyDescent="0.25">
      <c r="A13" s="19"/>
      <c r="B13" s="127">
        <v>8</v>
      </c>
      <c r="C13" s="67"/>
      <c r="D13" s="15"/>
      <c r="E13" s="20">
        <v>1350</v>
      </c>
      <c r="F13" s="91"/>
      <c r="G13" s="87"/>
      <c r="H13" s="92"/>
      <c r="I13" s="20">
        <f>АПР.25!I13+F13-E13</f>
        <v>-1350</v>
      </c>
    </row>
    <row r="14" spans="1:9" x14ac:dyDescent="0.25">
      <c r="A14" s="22"/>
      <c r="B14" s="127" t="s">
        <v>17</v>
      </c>
      <c r="C14" s="68"/>
      <c r="D14" s="15"/>
      <c r="E14" s="20">
        <v>4050</v>
      </c>
      <c r="F14" s="91"/>
      <c r="G14" s="87"/>
      <c r="H14" s="92"/>
      <c r="I14" s="20">
        <f>АПР.25!I14+F14-E14</f>
        <v>-20250</v>
      </c>
    </row>
    <row r="15" spans="1:9" x14ac:dyDescent="0.25">
      <c r="A15" s="22"/>
      <c r="B15" s="127">
        <v>11</v>
      </c>
      <c r="C15" s="67"/>
      <c r="D15" s="15"/>
      <c r="E15" s="20">
        <v>1350</v>
      </c>
      <c r="F15" s="91">
        <v>1350</v>
      </c>
      <c r="G15" s="87" t="s">
        <v>500</v>
      </c>
      <c r="H15" s="92">
        <v>45792</v>
      </c>
      <c r="I15" s="20">
        <f>АПР.25!I15+F15-E15</f>
        <v>-1350</v>
      </c>
    </row>
    <row r="16" spans="1:9" x14ac:dyDescent="0.25">
      <c r="A16" s="19"/>
      <c r="B16" s="127">
        <v>12</v>
      </c>
      <c r="C16" s="67"/>
      <c r="D16" s="15"/>
      <c r="E16" s="20">
        <v>1350</v>
      </c>
      <c r="F16" s="91">
        <v>1350</v>
      </c>
      <c r="G16" s="87" t="s">
        <v>501</v>
      </c>
      <c r="H16" s="92">
        <v>45787</v>
      </c>
      <c r="I16" s="20">
        <f>АПР.25!I16+F16-E16</f>
        <v>-1350</v>
      </c>
    </row>
    <row r="17" spans="1:9" x14ac:dyDescent="0.25">
      <c r="A17" s="22"/>
      <c r="B17" s="127">
        <v>13</v>
      </c>
      <c r="C17" s="67"/>
      <c r="D17" s="15"/>
      <c r="E17" s="20">
        <v>1350</v>
      </c>
      <c r="F17" s="91">
        <v>1350</v>
      </c>
      <c r="G17" s="87" t="s">
        <v>502</v>
      </c>
      <c r="H17" s="92">
        <v>45784</v>
      </c>
      <c r="I17" s="20">
        <f>АПР.25!I17+F17-E17</f>
        <v>-1350</v>
      </c>
    </row>
    <row r="18" spans="1:9" x14ac:dyDescent="0.25">
      <c r="A18" s="22"/>
      <c r="B18" s="127">
        <v>14</v>
      </c>
      <c r="C18" s="67"/>
      <c r="D18" s="15"/>
      <c r="E18" s="20">
        <v>1350</v>
      </c>
      <c r="F18" s="91">
        <v>1350</v>
      </c>
      <c r="G18" s="87" t="s">
        <v>503</v>
      </c>
      <c r="H18" s="92">
        <v>45790</v>
      </c>
      <c r="I18" s="20">
        <f>АПР.25!I18+F18-E18</f>
        <v>0</v>
      </c>
    </row>
    <row r="19" spans="1:9" x14ac:dyDescent="0.25">
      <c r="A19" s="22"/>
      <c r="B19" s="127" t="s">
        <v>18</v>
      </c>
      <c r="C19" s="67"/>
      <c r="D19" s="15"/>
      <c r="E19" s="20">
        <v>1350</v>
      </c>
      <c r="F19" s="91"/>
      <c r="G19" s="87"/>
      <c r="H19" s="92"/>
      <c r="I19" s="20">
        <f>АПР.25!I19+F19-E19</f>
        <v>-6750</v>
      </c>
    </row>
    <row r="20" spans="1:9" x14ac:dyDescent="0.25">
      <c r="A20" s="22"/>
      <c r="B20" s="127">
        <v>17</v>
      </c>
      <c r="C20" s="67"/>
      <c r="D20" s="15"/>
      <c r="E20" s="20">
        <v>1350</v>
      </c>
      <c r="F20" s="91">
        <v>1350</v>
      </c>
      <c r="G20" s="87" t="s">
        <v>504</v>
      </c>
      <c r="H20" s="92">
        <v>45790</v>
      </c>
      <c r="I20" s="20">
        <f>АПР.25!I20+F20-E20</f>
        <v>0</v>
      </c>
    </row>
    <row r="21" spans="1:9" x14ac:dyDescent="0.25">
      <c r="A21" s="22"/>
      <c r="B21" s="127">
        <v>18</v>
      </c>
      <c r="C21" s="67"/>
      <c r="D21" s="15"/>
      <c r="E21" s="20">
        <v>1350</v>
      </c>
      <c r="F21" s="91"/>
      <c r="G21" s="87"/>
      <c r="H21" s="92"/>
      <c r="I21" s="20">
        <f>АПР.25!I21+F21-E21</f>
        <v>-1350</v>
      </c>
    </row>
    <row r="22" spans="1:9" x14ac:dyDescent="0.25">
      <c r="A22" s="19"/>
      <c r="B22" s="127">
        <v>19</v>
      </c>
      <c r="C22" s="67"/>
      <c r="D22" s="15"/>
      <c r="E22" s="20">
        <v>1350</v>
      </c>
      <c r="F22" s="91">
        <v>1350</v>
      </c>
      <c r="G22" s="87" t="s">
        <v>505</v>
      </c>
      <c r="H22" s="92">
        <v>45784</v>
      </c>
      <c r="I22" s="20">
        <f>АПР.25!I22+F22-E22</f>
        <v>0</v>
      </c>
    </row>
    <row r="23" spans="1:9" x14ac:dyDescent="0.25">
      <c r="A23" s="22"/>
      <c r="B23" s="127">
        <v>20</v>
      </c>
      <c r="C23" s="67"/>
      <c r="D23" s="15"/>
      <c r="E23" s="20">
        <v>1350</v>
      </c>
      <c r="F23" s="91"/>
      <c r="G23" s="87"/>
      <c r="H23" s="92"/>
      <c r="I23" s="20">
        <f>АПР.25!I23+F23-E23</f>
        <v>0</v>
      </c>
    </row>
    <row r="24" spans="1:9" x14ac:dyDescent="0.25">
      <c r="A24" s="22"/>
      <c r="B24" s="127">
        <v>21</v>
      </c>
      <c r="C24" s="67"/>
      <c r="D24" s="15"/>
      <c r="E24" s="20">
        <v>1350</v>
      </c>
      <c r="F24" s="91">
        <v>4050</v>
      </c>
      <c r="G24" s="87" t="s">
        <v>506</v>
      </c>
      <c r="H24" s="92">
        <v>45791</v>
      </c>
      <c r="I24" s="20">
        <f>АПР.25!I24+F24-E24</f>
        <v>5400</v>
      </c>
    </row>
    <row r="25" spans="1:9" x14ac:dyDescent="0.25">
      <c r="A25" s="22"/>
      <c r="B25" s="127">
        <v>22</v>
      </c>
      <c r="C25" s="67"/>
      <c r="D25" s="15"/>
      <c r="E25" s="20">
        <v>1350</v>
      </c>
      <c r="F25" s="91"/>
      <c r="G25" s="87"/>
      <c r="H25" s="92"/>
      <c r="I25" s="20">
        <f>АПР.25!I25+F25-E25</f>
        <v>1350</v>
      </c>
    </row>
    <row r="26" spans="1:9" x14ac:dyDescent="0.25">
      <c r="A26" s="22"/>
      <c r="B26" s="127" t="s">
        <v>19</v>
      </c>
      <c r="C26" s="67"/>
      <c r="D26" s="15"/>
      <c r="E26" s="20">
        <v>2700</v>
      </c>
      <c r="F26" s="91"/>
      <c r="G26" s="87"/>
      <c r="H26" s="92"/>
      <c r="I26" s="20">
        <f>АПР.25!I26+F26-E26</f>
        <v>-13500</v>
      </c>
    </row>
    <row r="27" spans="1:9" x14ac:dyDescent="0.25">
      <c r="A27" s="19"/>
      <c r="B27" s="127">
        <v>25</v>
      </c>
      <c r="C27" s="67"/>
      <c r="D27" s="15"/>
      <c r="E27" s="20">
        <v>1350</v>
      </c>
      <c r="F27" s="91">
        <v>1350</v>
      </c>
      <c r="G27" s="87" t="s">
        <v>507</v>
      </c>
      <c r="H27" s="92">
        <v>45790</v>
      </c>
      <c r="I27" s="20">
        <f>АПР.25!I27+F27-E27</f>
        <v>0</v>
      </c>
    </row>
    <row r="28" spans="1:9" x14ac:dyDescent="0.25">
      <c r="A28" s="22"/>
      <c r="B28" s="127">
        <v>26</v>
      </c>
      <c r="C28" s="67"/>
      <c r="D28" s="15"/>
      <c r="E28" s="20">
        <v>1350</v>
      </c>
      <c r="F28" s="91"/>
      <c r="G28" s="87"/>
      <c r="H28" s="92"/>
      <c r="I28" s="20">
        <f>АПР.25!I28+F28-E28</f>
        <v>-6750</v>
      </c>
    </row>
    <row r="29" spans="1:9" x14ac:dyDescent="0.25">
      <c r="A29" s="22"/>
      <c r="B29" s="127">
        <v>27</v>
      </c>
      <c r="C29" s="67"/>
      <c r="D29" s="15"/>
      <c r="E29" s="20">
        <v>1350</v>
      </c>
      <c r="F29" s="91">
        <v>1350</v>
      </c>
      <c r="G29" s="87" t="s">
        <v>508</v>
      </c>
      <c r="H29" s="92">
        <v>45783</v>
      </c>
      <c r="I29" s="20">
        <f>АПР.25!I29+F29-E29</f>
        <v>0</v>
      </c>
    </row>
    <row r="30" spans="1:9" x14ac:dyDescent="0.25">
      <c r="A30" s="22"/>
      <c r="B30" s="127">
        <v>28</v>
      </c>
      <c r="C30" s="67"/>
      <c r="D30" s="15"/>
      <c r="E30" s="20">
        <v>1350</v>
      </c>
      <c r="F30" s="91"/>
      <c r="G30" s="87"/>
      <c r="H30" s="92"/>
      <c r="I30" s="20">
        <f>АПР.25!I30+F30-E30</f>
        <v>1350</v>
      </c>
    </row>
    <row r="31" spans="1:9" x14ac:dyDescent="0.25">
      <c r="A31" s="22"/>
      <c r="B31" s="127">
        <v>29</v>
      </c>
      <c r="C31" s="67"/>
      <c r="D31" s="15"/>
      <c r="E31" s="20">
        <v>1350</v>
      </c>
      <c r="F31" s="91"/>
      <c r="G31" s="87"/>
      <c r="H31" s="92"/>
      <c r="I31" s="20">
        <f>АПР.25!I31+F31-E31</f>
        <v>-6750</v>
      </c>
    </row>
    <row r="32" spans="1:9" x14ac:dyDescent="0.25">
      <c r="A32" s="19"/>
      <c r="B32" s="127" t="s">
        <v>20</v>
      </c>
      <c r="C32" s="67"/>
      <c r="D32" s="15"/>
      <c r="E32" s="20">
        <v>4050</v>
      </c>
      <c r="F32" s="91"/>
      <c r="G32" s="87"/>
      <c r="H32" s="92"/>
      <c r="I32" s="20">
        <f>АПР.25!I32+F32-E32</f>
        <v>-4050</v>
      </c>
    </row>
    <row r="33" spans="1:9" x14ac:dyDescent="0.25">
      <c r="A33" s="19"/>
      <c r="B33" s="127">
        <v>32</v>
      </c>
      <c r="C33" s="67"/>
      <c r="D33" s="15"/>
      <c r="E33" s="20">
        <v>1350</v>
      </c>
      <c r="F33" s="91"/>
      <c r="G33" s="87"/>
      <c r="H33" s="92"/>
      <c r="I33" s="20">
        <f>АПР.25!I33+F33-E33</f>
        <v>13750</v>
      </c>
    </row>
    <row r="34" spans="1:9" x14ac:dyDescent="0.25">
      <c r="A34" s="22"/>
      <c r="B34" s="127">
        <v>34</v>
      </c>
      <c r="C34" s="67"/>
      <c r="D34" s="15"/>
      <c r="E34" s="20">
        <v>1350</v>
      </c>
      <c r="F34" s="91">
        <v>4050</v>
      </c>
      <c r="G34" s="87" t="s">
        <v>509</v>
      </c>
      <c r="H34" s="92">
        <v>45791</v>
      </c>
      <c r="I34" s="20">
        <f>АПР.25!I34+F34-E34</f>
        <v>1350</v>
      </c>
    </row>
    <row r="35" spans="1:9" x14ac:dyDescent="0.25">
      <c r="A35" s="22"/>
      <c r="B35" s="127">
        <v>35</v>
      </c>
      <c r="C35" s="67"/>
      <c r="D35" s="15"/>
      <c r="E35" s="20">
        <v>1350</v>
      </c>
      <c r="F35" s="91"/>
      <c r="G35" s="87"/>
      <c r="H35" s="92"/>
      <c r="I35" s="20">
        <f>АПР.25!I35+F35-E35</f>
        <v>8100</v>
      </c>
    </row>
    <row r="36" spans="1:9" x14ac:dyDescent="0.25">
      <c r="A36" s="22"/>
      <c r="B36" s="127">
        <v>36</v>
      </c>
      <c r="C36" s="67"/>
      <c r="D36" s="15"/>
      <c r="E36" s="20">
        <v>1350</v>
      </c>
      <c r="F36" s="91"/>
      <c r="G36" s="87"/>
      <c r="H36" s="92"/>
      <c r="I36" s="20">
        <f>АПР.25!I36+F36-E36</f>
        <v>-6750</v>
      </c>
    </row>
    <row r="37" spans="1:9" x14ac:dyDescent="0.25">
      <c r="A37" s="22"/>
      <c r="B37" s="127">
        <v>37</v>
      </c>
      <c r="C37" s="67"/>
      <c r="D37" s="15"/>
      <c r="E37" s="20">
        <v>1350</v>
      </c>
      <c r="F37" s="91"/>
      <c r="G37" s="87"/>
      <c r="H37" s="92"/>
      <c r="I37" s="20">
        <f>АПР.25!I37+F37-E37</f>
        <v>-6750</v>
      </c>
    </row>
    <row r="38" spans="1:9" x14ac:dyDescent="0.25">
      <c r="A38" s="22"/>
      <c r="B38" s="127" t="s">
        <v>21</v>
      </c>
      <c r="C38" s="67"/>
      <c r="D38" s="15"/>
      <c r="E38" s="20">
        <v>500</v>
      </c>
      <c r="F38" s="91">
        <v>6000</v>
      </c>
      <c r="G38" s="87" t="s">
        <v>510</v>
      </c>
      <c r="H38" s="92">
        <v>45805</v>
      </c>
      <c r="I38" s="20">
        <f>АПР.25!I38+F38-E38</f>
        <v>3500</v>
      </c>
    </row>
    <row r="39" spans="1:9" x14ac:dyDescent="0.25">
      <c r="A39" s="23"/>
      <c r="B39" s="127">
        <v>38</v>
      </c>
      <c r="C39" s="68"/>
      <c r="D39" s="15"/>
      <c r="E39" s="20">
        <v>1350</v>
      </c>
      <c r="F39" s="91">
        <v>1350</v>
      </c>
      <c r="G39" s="87" t="s">
        <v>511</v>
      </c>
      <c r="H39" s="92">
        <v>45805</v>
      </c>
      <c r="I39" s="20">
        <f>АПР.25!I39+F39-E39</f>
        <v>450</v>
      </c>
    </row>
    <row r="40" spans="1:9" x14ac:dyDescent="0.25">
      <c r="A40" s="23"/>
      <c r="B40" s="127">
        <v>39</v>
      </c>
      <c r="C40" s="68"/>
      <c r="D40" s="15"/>
      <c r="E40" s="20">
        <v>1350</v>
      </c>
      <c r="F40" s="91">
        <v>1350</v>
      </c>
      <c r="G40" s="87" t="s">
        <v>512</v>
      </c>
      <c r="H40" s="92">
        <v>45795</v>
      </c>
      <c r="I40" s="20">
        <f>АПР.25!I40+F40-E40</f>
        <v>0</v>
      </c>
    </row>
    <row r="41" spans="1:9" x14ac:dyDescent="0.25">
      <c r="A41" s="23"/>
      <c r="B41" s="127">
        <v>40</v>
      </c>
      <c r="C41" s="68"/>
      <c r="D41" s="15"/>
      <c r="E41" s="20">
        <v>1350</v>
      </c>
      <c r="F41" s="91"/>
      <c r="G41" s="87"/>
      <c r="H41" s="92"/>
      <c r="I41" s="20">
        <f>АПР.25!I41+F41-E41</f>
        <v>-2700</v>
      </c>
    </row>
    <row r="42" spans="1:9" x14ac:dyDescent="0.25">
      <c r="A42" s="23"/>
      <c r="B42" s="127">
        <v>41</v>
      </c>
      <c r="C42" s="68"/>
      <c r="D42" s="15"/>
      <c r="E42" s="20">
        <v>1350</v>
      </c>
      <c r="F42" s="91"/>
      <c r="G42" s="87"/>
      <c r="H42" s="92"/>
      <c r="I42" s="20">
        <f>АПР.25!I42+F42-E42</f>
        <v>1350</v>
      </c>
    </row>
    <row r="43" spans="1:9" x14ac:dyDescent="0.25">
      <c r="A43" s="23"/>
      <c r="B43" s="127">
        <v>42</v>
      </c>
      <c r="C43" s="67"/>
      <c r="D43" s="15"/>
      <c r="E43" s="20">
        <v>1350</v>
      </c>
      <c r="F43" s="91">
        <v>1350</v>
      </c>
      <c r="G43" s="87" t="s">
        <v>513</v>
      </c>
      <c r="H43" s="92">
        <v>45790</v>
      </c>
      <c r="I43" s="20">
        <f>АПР.25!I43+F43-E43</f>
        <v>-1350</v>
      </c>
    </row>
    <row r="44" spans="1:9" x14ac:dyDescent="0.25">
      <c r="A44" s="23"/>
      <c r="B44" s="127">
        <v>43</v>
      </c>
      <c r="C44" s="68"/>
      <c r="D44" s="15"/>
      <c r="E44" s="20">
        <v>1350</v>
      </c>
      <c r="F44" s="91">
        <v>1350</v>
      </c>
      <c r="G44" s="87" t="s">
        <v>514</v>
      </c>
      <c r="H44" s="92">
        <v>45796</v>
      </c>
      <c r="I44" s="20">
        <f>АПР.25!I44+F44-E44</f>
        <v>0</v>
      </c>
    </row>
    <row r="45" spans="1:9" x14ac:dyDescent="0.25">
      <c r="A45" s="23"/>
      <c r="B45" s="127">
        <v>44</v>
      </c>
      <c r="C45" s="68"/>
      <c r="D45" s="15"/>
      <c r="E45" s="20"/>
      <c r="F45" s="91"/>
      <c r="G45" s="87"/>
      <c r="H45" s="92"/>
      <c r="I45" s="20">
        <f>АПР.25!I45+F45-E45</f>
        <v>0</v>
      </c>
    </row>
    <row r="46" spans="1:9" x14ac:dyDescent="0.25">
      <c r="A46" s="23"/>
      <c r="B46" s="127">
        <v>45</v>
      </c>
      <c r="C46" s="68"/>
      <c r="D46" s="15"/>
      <c r="E46" s="20">
        <v>1350</v>
      </c>
      <c r="F46" s="91"/>
      <c r="G46" s="87"/>
      <c r="H46" s="92"/>
      <c r="I46" s="20">
        <f>АПР.25!I46+F46-E46</f>
        <v>-6750</v>
      </c>
    </row>
    <row r="47" spans="1:9" x14ac:dyDescent="0.25">
      <c r="A47" s="23"/>
      <c r="B47" s="127">
        <v>46</v>
      </c>
      <c r="C47" s="68"/>
      <c r="D47" s="15"/>
      <c r="E47" s="20">
        <v>1350</v>
      </c>
      <c r="F47" s="91"/>
      <c r="G47" s="87"/>
      <c r="H47" s="92"/>
      <c r="I47" s="20">
        <f>АПР.25!I47+F47-E47</f>
        <v>-6750</v>
      </c>
    </row>
    <row r="48" spans="1:9" x14ac:dyDescent="0.25">
      <c r="A48" s="23"/>
      <c r="B48" s="127">
        <v>47</v>
      </c>
      <c r="C48" s="68"/>
      <c r="D48" s="15"/>
      <c r="E48" s="20">
        <v>1350</v>
      </c>
      <c r="F48" s="91">
        <v>2700</v>
      </c>
      <c r="G48" s="87" t="s">
        <v>515</v>
      </c>
      <c r="H48" s="92" t="s">
        <v>516</v>
      </c>
      <c r="I48" s="20">
        <f>АПР.25!I48+F48-E48</f>
        <v>0</v>
      </c>
    </row>
    <row r="49" spans="1:9" x14ac:dyDescent="0.25">
      <c r="A49" s="23"/>
      <c r="B49" s="127">
        <v>48</v>
      </c>
      <c r="C49" s="68"/>
      <c r="D49" s="15"/>
      <c r="E49" s="20">
        <v>1350</v>
      </c>
      <c r="F49" s="91"/>
      <c r="G49" s="87"/>
      <c r="H49" s="92"/>
      <c r="I49" s="20">
        <f>АПР.25!I49+F49-E49</f>
        <v>-6750</v>
      </c>
    </row>
    <row r="50" spans="1:9" x14ac:dyDescent="0.25">
      <c r="A50" s="22"/>
      <c r="B50" s="127">
        <v>49</v>
      </c>
      <c r="C50" s="68"/>
      <c r="D50" s="15"/>
      <c r="E50" s="20">
        <v>1350</v>
      </c>
      <c r="F50" s="91">
        <v>2700</v>
      </c>
      <c r="G50" s="87" t="s">
        <v>517</v>
      </c>
      <c r="H50" s="92" t="s">
        <v>516</v>
      </c>
      <c r="I50" s="20">
        <f>АПР.25!I50+F50-E50</f>
        <v>0</v>
      </c>
    </row>
    <row r="51" spans="1:9" x14ac:dyDescent="0.25">
      <c r="A51" s="22"/>
      <c r="B51" s="127" t="s">
        <v>22</v>
      </c>
      <c r="C51" s="68"/>
      <c r="D51" s="15"/>
      <c r="E51" s="20">
        <v>1350</v>
      </c>
      <c r="F51" s="91"/>
      <c r="G51" s="87"/>
      <c r="H51" s="92"/>
      <c r="I51" s="20">
        <f>АПР.25!I51+F51-E51</f>
        <v>-6750</v>
      </c>
    </row>
    <row r="52" spans="1:9" x14ac:dyDescent="0.25">
      <c r="A52" s="22"/>
      <c r="B52" s="127">
        <v>50</v>
      </c>
      <c r="C52" s="68"/>
      <c r="D52" s="15"/>
      <c r="E52" s="20">
        <v>1350</v>
      </c>
      <c r="F52" s="91"/>
      <c r="G52" s="87"/>
      <c r="H52" s="92"/>
      <c r="I52" s="20">
        <f>АПР.25!I52+F52-E52</f>
        <v>1350</v>
      </c>
    </row>
    <row r="53" spans="1:9" x14ac:dyDescent="0.25">
      <c r="A53" s="22"/>
      <c r="B53" s="127">
        <v>51</v>
      </c>
      <c r="C53" s="68"/>
      <c r="D53" s="15"/>
      <c r="E53" s="20">
        <v>1350</v>
      </c>
      <c r="F53" s="91"/>
      <c r="G53" s="87"/>
      <c r="H53" s="92"/>
      <c r="I53" s="20">
        <f>АПР.25!I53+F53-E53</f>
        <v>-6750</v>
      </c>
    </row>
    <row r="54" spans="1:9" x14ac:dyDescent="0.25">
      <c r="A54" s="22"/>
      <c r="B54" s="127" t="s">
        <v>23</v>
      </c>
      <c r="C54" s="68"/>
      <c r="D54" s="15"/>
      <c r="E54" s="20">
        <v>1350</v>
      </c>
      <c r="F54" s="91"/>
      <c r="G54" s="87"/>
      <c r="H54" s="92"/>
      <c r="I54" s="20">
        <f>АПР.25!I54+F54-E54</f>
        <v>-6750</v>
      </c>
    </row>
    <row r="55" spans="1:9" x14ac:dyDescent="0.25">
      <c r="A55" s="22"/>
      <c r="B55" s="127">
        <v>52</v>
      </c>
      <c r="C55" s="68"/>
      <c r="D55" s="15"/>
      <c r="E55" s="20">
        <v>1350</v>
      </c>
      <c r="F55" s="91"/>
      <c r="G55" s="87"/>
      <c r="H55" s="92"/>
      <c r="I55" s="20">
        <f>АПР.25!I55+F55-E55</f>
        <v>-6750</v>
      </c>
    </row>
    <row r="56" spans="1:9" x14ac:dyDescent="0.25">
      <c r="A56" s="22"/>
      <c r="B56" s="127">
        <v>53</v>
      </c>
      <c r="C56" s="68"/>
      <c r="D56" s="15"/>
      <c r="E56" s="20">
        <v>1350</v>
      </c>
      <c r="F56" s="91"/>
      <c r="G56" s="87"/>
      <c r="H56" s="92"/>
      <c r="I56" s="20">
        <f>АПР.25!I56+F56-E56</f>
        <v>-6750</v>
      </c>
    </row>
    <row r="57" spans="1:9" x14ac:dyDescent="0.25">
      <c r="A57" s="22"/>
      <c r="B57" s="127" t="s">
        <v>24</v>
      </c>
      <c r="C57" s="68"/>
      <c r="D57" s="15"/>
      <c r="E57" s="20">
        <v>1350</v>
      </c>
      <c r="F57" s="91">
        <v>1350</v>
      </c>
      <c r="G57" s="87" t="s">
        <v>518</v>
      </c>
      <c r="H57" s="92">
        <v>45796</v>
      </c>
      <c r="I57" s="20">
        <f>АПР.25!I57+F57-E57</f>
        <v>0</v>
      </c>
    </row>
    <row r="58" spans="1:9" x14ac:dyDescent="0.25">
      <c r="A58" s="22"/>
      <c r="B58" s="127">
        <v>56</v>
      </c>
      <c r="C58" s="67"/>
      <c r="D58" s="15"/>
      <c r="E58" s="20">
        <v>1350</v>
      </c>
      <c r="F58" s="91"/>
      <c r="G58" s="87"/>
      <c r="H58" s="92"/>
      <c r="I58" s="20">
        <f>АПР.25!I58+F58-E58</f>
        <v>-1350</v>
      </c>
    </row>
    <row r="59" spans="1:9" x14ac:dyDescent="0.25">
      <c r="A59" s="22"/>
      <c r="B59" s="127">
        <v>57</v>
      </c>
      <c r="C59" s="68"/>
      <c r="D59" s="15"/>
      <c r="E59" s="20">
        <v>1350</v>
      </c>
      <c r="F59" s="91"/>
      <c r="G59" s="87"/>
      <c r="H59" s="92"/>
      <c r="I59" s="20">
        <f>АПР.25!I59+F59-E59</f>
        <v>0</v>
      </c>
    </row>
    <row r="60" spans="1:9" x14ac:dyDescent="0.25">
      <c r="A60" s="23"/>
      <c r="B60" s="127">
        <v>58</v>
      </c>
      <c r="C60" s="68"/>
      <c r="D60" s="15"/>
      <c r="E60" s="20">
        <v>1350</v>
      </c>
      <c r="F60" s="91"/>
      <c r="G60" s="87"/>
      <c r="H60" s="92"/>
      <c r="I60" s="20">
        <f>АПР.25!I60+F60-E60</f>
        <v>3250</v>
      </c>
    </row>
    <row r="61" spans="1:9" x14ac:dyDescent="0.25">
      <c r="A61" s="19"/>
      <c r="B61" s="127">
        <v>60</v>
      </c>
      <c r="C61" s="68"/>
      <c r="D61" s="15"/>
      <c r="E61" s="20">
        <v>1350</v>
      </c>
      <c r="F61" s="91">
        <v>1350</v>
      </c>
      <c r="G61" s="87" t="s">
        <v>519</v>
      </c>
      <c r="H61" s="92">
        <v>45787</v>
      </c>
      <c r="I61" s="20">
        <f>АПР.25!I61+F61-E61</f>
        <v>-1349.43</v>
      </c>
    </row>
    <row r="62" spans="1:9" x14ac:dyDescent="0.25">
      <c r="A62" s="19"/>
      <c r="B62" s="127">
        <v>61</v>
      </c>
      <c r="C62" s="68"/>
      <c r="D62" s="15"/>
      <c r="E62" s="20">
        <v>1350</v>
      </c>
      <c r="F62" s="91">
        <v>5000</v>
      </c>
      <c r="G62" s="87" t="s">
        <v>520</v>
      </c>
      <c r="H62" s="92">
        <v>45792</v>
      </c>
      <c r="I62" s="20">
        <f>АПР.25!I62+F62-E62</f>
        <v>6250</v>
      </c>
    </row>
    <row r="63" spans="1:9" x14ac:dyDescent="0.25">
      <c r="A63" s="19"/>
      <c r="B63" s="127">
        <v>62</v>
      </c>
      <c r="C63" s="68"/>
      <c r="D63" s="15"/>
      <c r="E63" s="20">
        <v>1350</v>
      </c>
      <c r="F63" s="91"/>
      <c r="G63" s="87"/>
      <c r="H63" s="92"/>
      <c r="I63" s="20">
        <f>АПР.25!I63+F63-E63</f>
        <v>-6750</v>
      </c>
    </row>
    <row r="64" spans="1:9" x14ac:dyDescent="0.25">
      <c r="A64" s="19"/>
      <c r="B64" s="127">
        <v>63</v>
      </c>
      <c r="C64" s="68"/>
      <c r="D64" s="15"/>
      <c r="E64" s="20">
        <v>1350</v>
      </c>
      <c r="F64" s="91">
        <v>1350</v>
      </c>
      <c r="G64" s="87" t="s">
        <v>521</v>
      </c>
      <c r="H64" s="92">
        <v>45784</v>
      </c>
      <c r="I64" s="20">
        <f>АПР.25!I64+F64-E64</f>
        <v>0</v>
      </c>
    </row>
    <row r="65" spans="1:9" x14ac:dyDescent="0.25">
      <c r="A65" s="23"/>
      <c r="B65" s="127">
        <v>64</v>
      </c>
      <c r="C65" s="68"/>
      <c r="D65" s="15"/>
      <c r="E65" s="20">
        <v>1350</v>
      </c>
      <c r="F65" s="91"/>
      <c r="G65" s="87"/>
      <c r="H65" s="92"/>
      <c r="I65" s="20">
        <f>АПР.25!I65+F65-E65</f>
        <v>4050</v>
      </c>
    </row>
    <row r="66" spans="1:9" x14ac:dyDescent="0.25">
      <c r="A66" s="23"/>
      <c r="B66" s="127">
        <v>65.66</v>
      </c>
      <c r="C66" s="68"/>
      <c r="D66" s="15"/>
      <c r="E66" s="20">
        <v>2700</v>
      </c>
      <c r="F66" s="91"/>
      <c r="G66" s="87"/>
      <c r="H66" s="92"/>
      <c r="I66" s="20">
        <f>АПР.25!I66+F66-E66</f>
        <v>2700</v>
      </c>
    </row>
    <row r="67" spans="1:9" x14ac:dyDescent="0.25">
      <c r="A67" s="23"/>
      <c r="B67" s="127">
        <v>67</v>
      </c>
      <c r="C67" s="68"/>
      <c r="D67" s="15"/>
      <c r="E67" s="20">
        <v>1350</v>
      </c>
      <c r="F67" s="91"/>
      <c r="G67" s="87"/>
      <c r="H67" s="92"/>
      <c r="I67" s="20">
        <f>АПР.25!I67+F67-E67</f>
        <v>250</v>
      </c>
    </row>
    <row r="68" spans="1:9" x14ac:dyDescent="0.25">
      <c r="A68" s="23"/>
      <c r="B68" s="127">
        <v>68</v>
      </c>
      <c r="C68" s="68"/>
      <c r="D68" s="15"/>
      <c r="E68" s="20">
        <v>1350</v>
      </c>
      <c r="F68" s="91">
        <v>1350</v>
      </c>
      <c r="G68" s="87" t="s">
        <v>522</v>
      </c>
      <c r="H68" s="92">
        <v>45787</v>
      </c>
      <c r="I68" s="20">
        <f>АПР.25!I68+F68-E68</f>
        <v>-1350</v>
      </c>
    </row>
    <row r="69" spans="1:9" x14ac:dyDescent="0.25">
      <c r="A69" s="23"/>
      <c r="B69" s="127">
        <v>69</v>
      </c>
      <c r="C69" s="68"/>
      <c r="D69" s="15"/>
      <c r="E69" s="20">
        <v>1350</v>
      </c>
      <c r="F69" s="91">
        <v>1350</v>
      </c>
      <c r="G69" s="87" t="s">
        <v>523</v>
      </c>
      <c r="H69" s="92">
        <v>45785</v>
      </c>
      <c r="I69" s="20">
        <f>АПР.25!I69+F69-E69</f>
        <v>8</v>
      </c>
    </row>
    <row r="70" spans="1:9" x14ac:dyDescent="0.25">
      <c r="A70" s="23"/>
      <c r="B70" s="127">
        <v>70</v>
      </c>
      <c r="C70" s="68"/>
      <c r="D70" s="15"/>
      <c r="E70" s="20">
        <v>1350</v>
      </c>
      <c r="F70" s="91">
        <v>1380</v>
      </c>
      <c r="G70" s="87" t="s">
        <v>524</v>
      </c>
      <c r="H70" s="92">
        <v>45779</v>
      </c>
      <c r="I70" s="20">
        <f>АПР.25!I70+F70-E70</f>
        <v>30</v>
      </c>
    </row>
    <row r="71" spans="1:9" x14ac:dyDescent="0.25">
      <c r="A71" s="23"/>
      <c r="B71" s="22">
        <v>71</v>
      </c>
      <c r="C71" s="71"/>
      <c r="D71" s="15"/>
      <c r="E71" s="20">
        <v>1350</v>
      </c>
      <c r="F71" s="91">
        <v>5050</v>
      </c>
      <c r="G71" s="87" t="s">
        <v>525</v>
      </c>
      <c r="H71" s="92">
        <v>45805</v>
      </c>
      <c r="I71" s="20">
        <f>АПР.25!I71+F71-E71</f>
        <v>-1700</v>
      </c>
    </row>
    <row r="72" spans="1:9" x14ac:dyDescent="0.25">
      <c r="A72" s="23"/>
      <c r="B72" s="127">
        <v>72</v>
      </c>
      <c r="C72" s="67"/>
      <c r="D72" s="15"/>
      <c r="E72" s="20">
        <v>1350</v>
      </c>
      <c r="F72" s="91">
        <v>1350</v>
      </c>
      <c r="G72" s="87" t="s">
        <v>526</v>
      </c>
      <c r="H72" s="92">
        <v>45779</v>
      </c>
      <c r="I72" s="20">
        <f>АПР.25!I72+F72-E72</f>
        <v>0</v>
      </c>
    </row>
    <row r="73" spans="1:9" x14ac:dyDescent="0.25">
      <c r="A73" s="23"/>
      <c r="B73" s="127">
        <v>73</v>
      </c>
      <c r="C73" s="68"/>
      <c r="D73" s="15"/>
      <c r="E73" s="20">
        <v>1350</v>
      </c>
      <c r="F73" s="91"/>
      <c r="G73" s="87"/>
      <c r="H73" s="92"/>
      <c r="I73" s="20">
        <f>АПР.25!I73+F73-E73</f>
        <v>-1750</v>
      </c>
    </row>
    <row r="74" spans="1:9" x14ac:dyDescent="0.25">
      <c r="A74" s="19"/>
      <c r="B74" s="127">
        <v>74</v>
      </c>
      <c r="C74" s="68"/>
      <c r="D74" s="15"/>
      <c r="E74" s="20">
        <v>1350</v>
      </c>
      <c r="F74" s="91"/>
      <c r="G74" s="87"/>
      <c r="H74" s="92"/>
      <c r="I74" s="20">
        <f>АПР.25!I74+F74-E74</f>
        <v>-6750</v>
      </c>
    </row>
    <row r="75" spans="1:9" x14ac:dyDescent="0.25">
      <c r="A75" s="22"/>
      <c r="B75" s="127">
        <v>75</v>
      </c>
      <c r="C75" s="68"/>
      <c r="D75" s="15"/>
      <c r="E75" s="20">
        <v>1350</v>
      </c>
      <c r="F75" s="91"/>
      <c r="G75" s="87"/>
      <c r="H75" s="92"/>
      <c r="I75" s="20">
        <f>АПР.25!I75+F75-E75</f>
        <v>-6750</v>
      </c>
    </row>
    <row r="76" spans="1:9" x14ac:dyDescent="0.25">
      <c r="A76" s="19"/>
      <c r="B76" s="127">
        <v>76</v>
      </c>
      <c r="C76" s="68"/>
      <c r="D76" s="15"/>
      <c r="E76" s="20">
        <v>1350</v>
      </c>
      <c r="F76" s="91">
        <v>2700</v>
      </c>
      <c r="G76" s="87" t="s">
        <v>527</v>
      </c>
      <c r="H76" s="92">
        <v>45787</v>
      </c>
      <c r="I76" s="20">
        <f>АПР.25!I76+F76-E76</f>
        <v>-1350</v>
      </c>
    </row>
    <row r="77" spans="1:9" x14ac:dyDescent="0.25">
      <c r="A77" s="19"/>
      <c r="B77" s="127">
        <v>77</v>
      </c>
      <c r="C77" s="68"/>
      <c r="D77" s="15"/>
      <c r="E77" s="20">
        <v>1350</v>
      </c>
      <c r="F77" s="91">
        <v>3000</v>
      </c>
      <c r="G77" s="87" t="s">
        <v>528</v>
      </c>
      <c r="H77" s="92">
        <v>45787</v>
      </c>
      <c r="I77" s="20">
        <f>АПР.25!I77+F77-E77</f>
        <v>4750</v>
      </c>
    </row>
    <row r="78" spans="1:9" x14ac:dyDescent="0.25">
      <c r="A78" s="19"/>
      <c r="B78" s="127" t="s">
        <v>25</v>
      </c>
      <c r="C78" s="68"/>
      <c r="D78" s="15"/>
      <c r="E78" s="20">
        <v>1350</v>
      </c>
      <c r="F78" s="91">
        <v>2700</v>
      </c>
      <c r="G78" s="87" t="s">
        <v>529</v>
      </c>
      <c r="H78" s="92">
        <v>45798</v>
      </c>
      <c r="I78" s="20">
        <f>АПР.25!I78+F78-E78</f>
        <v>1350</v>
      </c>
    </row>
    <row r="79" spans="1:9" x14ac:dyDescent="0.25">
      <c r="A79" s="19"/>
      <c r="B79" s="127">
        <v>80</v>
      </c>
      <c r="C79" s="67"/>
      <c r="D79" s="15"/>
      <c r="E79" s="20">
        <v>1350</v>
      </c>
      <c r="F79" s="91"/>
      <c r="G79" s="87"/>
      <c r="H79" s="92"/>
      <c r="I79" s="20">
        <f>АПР.25!I79+F79-E79</f>
        <v>-1350</v>
      </c>
    </row>
    <row r="80" spans="1:9" x14ac:dyDescent="0.25">
      <c r="A80" s="22"/>
      <c r="B80" s="127">
        <v>81</v>
      </c>
      <c r="C80" s="67"/>
      <c r="D80" s="15"/>
      <c r="E80" s="20">
        <v>1350</v>
      </c>
      <c r="F80" s="91"/>
      <c r="G80" s="87"/>
      <c r="H80" s="92"/>
      <c r="I80" s="20">
        <f>АПР.25!I80+F80-E80</f>
        <v>-6750</v>
      </c>
    </row>
    <row r="81" spans="1:9" x14ac:dyDescent="0.25">
      <c r="A81" s="23"/>
      <c r="B81" s="127">
        <v>82</v>
      </c>
      <c r="C81" s="67"/>
      <c r="D81" s="15"/>
      <c r="E81" s="20">
        <v>1350</v>
      </c>
      <c r="F81" s="91">
        <v>1350</v>
      </c>
      <c r="G81" s="87" t="s">
        <v>530</v>
      </c>
      <c r="H81" s="92">
        <v>45806</v>
      </c>
      <c r="I81" s="20">
        <f>АПР.25!I81+F81-E81</f>
        <v>0</v>
      </c>
    </row>
    <row r="82" spans="1:9" x14ac:dyDescent="0.25">
      <c r="A82" s="23"/>
      <c r="B82" s="127">
        <v>83</v>
      </c>
      <c r="C82" s="67"/>
      <c r="D82" s="15"/>
      <c r="E82" s="20">
        <v>1350</v>
      </c>
      <c r="F82" s="91">
        <v>2000</v>
      </c>
      <c r="G82" s="87" t="s">
        <v>531</v>
      </c>
      <c r="H82" s="92">
        <v>45782</v>
      </c>
      <c r="I82" s="20">
        <f>АПР.25!I82+F82-E82</f>
        <v>250</v>
      </c>
    </row>
    <row r="83" spans="1:9" x14ac:dyDescent="0.25">
      <c r="A83" s="23"/>
      <c r="B83" s="127">
        <v>84</v>
      </c>
      <c r="C83" s="67"/>
      <c r="D83" s="15"/>
      <c r="E83" s="20">
        <v>1350</v>
      </c>
      <c r="F83" s="91">
        <v>1350</v>
      </c>
      <c r="G83" s="87" t="s">
        <v>532</v>
      </c>
      <c r="H83" s="92">
        <v>45790</v>
      </c>
      <c r="I83" s="20">
        <f>АПР.25!I83+F83-E83</f>
        <v>0</v>
      </c>
    </row>
    <row r="84" spans="1:9" x14ac:dyDescent="0.25">
      <c r="A84" s="19"/>
      <c r="B84" s="127">
        <v>85</v>
      </c>
      <c r="C84" s="67"/>
      <c r="D84" s="15"/>
      <c r="E84" s="20">
        <v>1350</v>
      </c>
      <c r="F84" s="91">
        <v>2800</v>
      </c>
      <c r="G84" s="87" t="s">
        <v>533</v>
      </c>
      <c r="H84" s="92">
        <v>45779</v>
      </c>
      <c r="I84" s="20">
        <f>АПР.25!I84+F84-E84</f>
        <v>-1150</v>
      </c>
    </row>
    <row r="85" spans="1:9" x14ac:dyDescent="0.25">
      <c r="A85" s="23"/>
      <c r="B85" s="127">
        <v>86</v>
      </c>
      <c r="C85" s="67"/>
      <c r="D85" s="15"/>
      <c r="E85" s="20">
        <v>1350</v>
      </c>
      <c r="F85" s="91"/>
      <c r="G85" s="87"/>
      <c r="H85" s="92"/>
      <c r="I85" s="20">
        <f>АПР.25!I85+F85-E85</f>
        <v>-6750</v>
      </c>
    </row>
    <row r="86" spans="1:9" x14ac:dyDescent="0.25">
      <c r="A86" s="23"/>
      <c r="B86" s="127">
        <v>87</v>
      </c>
      <c r="C86" s="67"/>
      <c r="D86" s="15"/>
      <c r="E86" s="20">
        <v>1350</v>
      </c>
      <c r="F86" s="91">
        <v>5000</v>
      </c>
      <c r="G86" s="87" t="s">
        <v>534</v>
      </c>
      <c r="H86" s="92">
        <v>45797</v>
      </c>
      <c r="I86" s="20">
        <f>АПР.25!I86+F86-E86</f>
        <v>-1750</v>
      </c>
    </row>
    <row r="87" spans="1:9" x14ac:dyDescent="0.25">
      <c r="A87" s="23"/>
      <c r="B87" s="127">
        <v>88</v>
      </c>
      <c r="C87" s="67"/>
      <c r="D87" s="15"/>
      <c r="E87" s="20">
        <v>1350</v>
      </c>
      <c r="F87" s="91">
        <v>1350</v>
      </c>
      <c r="G87" s="87" t="s">
        <v>535</v>
      </c>
      <c r="H87" s="92">
        <v>45796</v>
      </c>
      <c r="I87" s="20">
        <f>АПР.25!I87+F87-E87</f>
        <v>0</v>
      </c>
    </row>
    <row r="88" spans="1:9" x14ac:dyDescent="0.25">
      <c r="A88" s="23"/>
      <c r="B88" s="127">
        <v>89</v>
      </c>
      <c r="C88" s="67"/>
      <c r="D88" s="15"/>
      <c r="E88" s="20">
        <v>1350</v>
      </c>
      <c r="F88" s="91"/>
      <c r="G88" s="87"/>
      <c r="H88" s="92"/>
      <c r="I88" s="20">
        <f>АПР.25!I88+F88-E88</f>
        <v>1350</v>
      </c>
    </row>
    <row r="89" spans="1:9" x14ac:dyDescent="0.25">
      <c r="A89" s="23"/>
      <c r="B89" s="127">
        <v>90</v>
      </c>
      <c r="C89" s="67"/>
      <c r="D89" s="15"/>
      <c r="E89" s="20">
        <v>1350</v>
      </c>
      <c r="F89" s="91"/>
      <c r="G89" s="87"/>
      <c r="H89" s="92"/>
      <c r="I89" s="20">
        <f>АПР.25!I89+F89-E89</f>
        <v>2700</v>
      </c>
    </row>
    <row r="90" spans="1:9" x14ac:dyDescent="0.25">
      <c r="A90" s="23"/>
      <c r="B90" s="127">
        <v>91</v>
      </c>
      <c r="C90" s="67"/>
      <c r="D90" s="15"/>
      <c r="E90" s="20">
        <v>1350</v>
      </c>
      <c r="F90" s="91"/>
      <c r="G90" s="87"/>
      <c r="H90" s="92"/>
      <c r="I90" s="20">
        <f>АПР.25!I90+F90-E90</f>
        <v>-1000</v>
      </c>
    </row>
    <row r="91" spans="1:9" x14ac:dyDescent="0.25">
      <c r="A91" s="23"/>
      <c r="B91" s="127">
        <v>92</v>
      </c>
      <c r="C91" s="67"/>
      <c r="D91" s="15"/>
      <c r="E91" s="20">
        <v>1350</v>
      </c>
      <c r="F91" s="91"/>
      <c r="G91" s="87"/>
      <c r="H91" s="92"/>
      <c r="I91" s="20">
        <f>АПР.25!I91+F91-E91</f>
        <v>1250</v>
      </c>
    </row>
    <row r="92" spans="1:9" x14ac:dyDescent="0.25">
      <c r="A92" s="24"/>
      <c r="B92" s="127">
        <v>93</v>
      </c>
      <c r="C92" s="67"/>
      <c r="D92" s="15"/>
      <c r="E92" s="20">
        <v>1350</v>
      </c>
      <c r="F92" s="91"/>
      <c r="G92" s="87"/>
      <c r="H92" s="92"/>
      <c r="I92" s="20">
        <f>АПР.25!I92+F92-E92</f>
        <v>-750</v>
      </c>
    </row>
    <row r="93" spans="1:9" x14ac:dyDescent="0.25">
      <c r="A93" s="23"/>
      <c r="B93" s="127">
        <v>94</v>
      </c>
      <c r="C93" s="67"/>
      <c r="D93" s="15"/>
      <c r="E93" s="20">
        <v>1350</v>
      </c>
      <c r="F93" s="91">
        <v>1350</v>
      </c>
      <c r="G93" s="87" t="s">
        <v>536</v>
      </c>
      <c r="H93" s="92">
        <v>45784</v>
      </c>
      <c r="I93" s="20">
        <f>АПР.25!I93+F93-E93</f>
        <v>-1350</v>
      </c>
    </row>
    <row r="94" spans="1:9" x14ac:dyDescent="0.25">
      <c r="A94" s="19"/>
      <c r="B94" s="127">
        <v>95</v>
      </c>
      <c r="C94" s="67"/>
      <c r="D94" s="15"/>
      <c r="E94" s="20">
        <v>1350</v>
      </c>
      <c r="F94" s="91"/>
      <c r="G94" s="87"/>
      <c r="H94" s="92"/>
      <c r="I94" s="20">
        <f>АПР.25!I94+F94-E94</f>
        <v>-6750</v>
      </c>
    </row>
    <row r="95" spans="1:9" x14ac:dyDescent="0.25">
      <c r="A95" s="19"/>
      <c r="B95" s="127">
        <v>96</v>
      </c>
      <c r="C95" s="67"/>
      <c r="D95" s="15"/>
      <c r="E95" s="20">
        <v>1350</v>
      </c>
      <c r="F95" s="91"/>
      <c r="G95" s="87"/>
      <c r="H95" s="92"/>
      <c r="I95" s="20">
        <f>АПР.25!I95+F95-E95</f>
        <v>3250</v>
      </c>
    </row>
    <row r="96" spans="1:9" x14ac:dyDescent="0.25">
      <c r="A96" s="19"/>
      <c r="B96" s="127">
        <v>97</v>
      </c>
      <c r="C96" s="67"/>
      <c r="D96" s="15"/>
      <c r="E96" s="20">
        <v>0</v>
      </c>
      <c r="F96" s="91"/>
      <c r="G96" s="87"/>
      <c r="H96" s="92"/>
      <c r="I96" s="20">
        <f>АПР.25!I96+F96-E96</f>
        <v>0</v>
      </c>
    </row>
    <row r="97" spans="1:9" x14ac:dyDescent="0.25">
      <c r="A97" s="19"/>
      <c r="B97" s="127" t="s">
        <v>87</v>
      </c>
      <c r="C97" s="67"/>
      <c r="D97" s="15"/>
      <c r="E97" s="20">
        <v>1350</v>
      </c>
      <c r="F97" s="91"/>
      <c r="G97" s="87"/>
      <c r="H97" s="92"/>
      <c r="I97" s="20">
        <f>АПР.25!I97+F97-E97</f>
        <v>6000</v>
      </c>
    </row>
    <row r="98" spans="1:9" x14ac:dyDescent="0.25">
      <c r="A98" s="19"/>
      <c r="B98" s="127" t="s">
        <v>28</v>
      </c>
      <c r="C98" s="67"/>
      <c r="D98" s="15"/>
      <c r="E98" s="20">
        <v>1350</v>
      </c>
      <c r="F98" s="91"/>
      <c r="G98" s="87"/>
      <c r="H98" s="92"/>
      <c r="I98" s="20">
        <f>АПР.25!I98+F98-E98</f>
        <v>-1350</v>
      </c>
    </row>
    <row r="99" spans="1:9" x14ac:dyDescent="0.25">
      <c r="A99" s="19"/>
      <c r="B99" s="127" t="s">
        <v>29</v>
      </c>
      <c r="C99" s="67"/>
      <c r="D99" s="15"/>
      <c r="E99" s="20"/>
      <c r="F99" s="91"/>
      <c r="G99" s="87"/>
      <c r="H99" s="92"/>
      <c r="I99" s="20">
        <f>АПР.25!I99+F99-E99</f>
        <v>3100</v>
      </c>
    </row>
    <row r="100" spans="1:9" x14ac:dyDescent="0.25">
      <c r="A100" s="19"/>
      <c r="B100" s="127" t="s">
        <v>30</v>
      </c>
      <c r="C100" s="67"/>
      <c r="D100" s="15"/>
      <c r="E100" s="20"/>
      <c r="F100" s="91"/>
      <c r="G100" s="87"/>
      <c r="H100" s="92"/>
      <c r="I100" s="20">
        <f>АПР.25!I100+F100-E100</f>
        <v>0</v>
      </c>
    </row>
    <row r="101" spans="1:9" x14ac:dyDescent="0.25">
      <c r="A101" s="19"/>
      <c r="B101" s="127" t="s">
        <v>31</v>
      </c>
      <c r="C101" s="67"/>
      <c r="D101" s="15"/>
      <c r="E101" s="20">
        <v>1350</v>
      </c>
      <c r="F101" s="91"/>
      <c r="G101" s="87"/>
      <c r="H101" s="92"/>
      <c r="I101" s="20">
        <f>АПР.25!I101+F101-E101</f>
        <v>2700</v>
      </c>
    </row>
    <row r="102" spans="1:9" x14ac:dyDescent="0.25">
      <c r="A102" s="19"/>
      <c r="B102" s="127" t="s">
        <v>32</v>
      </c>
      <c r="C102" s="67"/>
      <c r="D102" s="15"/>
      <c r="E102" s="20">
        <v>1350</v>
      </c>
      <c r="F102" s="91">
        <v>1350</v>
      </c>
      <c r="G102" s="87" t="s">
        <v>537</v>
      </c>
      <c r="H102" s="92">
        <v>45793</v>
      </c>
      <c r="I102" s="20">
        <f>АПР.25!I102+F102-E102</f>
        <v>0</v>
      </c>
    </row>
    <row r="103" spans="1:9" x14ac:dyDescent="0.25">
      <c r="A103" s="19" t="s">
        <v>299</v>
      </c>
      <c r="B103" s="127" t="s">
        <v>33</v>
      </c>
      <c r="C103" s="67"/>
      <c r="D103" s="15"/>
      <c r="E103" s="20"/>
      <c r="F103" s="91"/>
      <c r="G103" s="87"/>
      <c r="H103" s="92"/>
      <c r="I103" s="20">
        <f>АПР.25!I103+F103-E103</f>
        <v>0</v>
      </c>
    </row>
    <row r="104" spans="1:9" x14ac:dyDescent="0.25">
      <c r="A104" s="19"/>
      <c r="B104" s="127">
        <v>100</v>
      </c>
      <c r="C104" s="67"/>
      <c r="D104" s="15"/>
      <c r="E104" s="20">
        <v>0</v>
      </c>
      <c r="F104" s="91"/>
      <c r="G104" s="87"/>
      <c r="H104" s="92"/>
      <c r="I104" s="20">
        <f>АПР.25!I104+F104-E104</f>
        <v>0</v>
      </c>
    </row>
    <row r="105" spans="1:9" x14ac:dyDescent="0.25">
      <c r="A105" s="19"/>
      <c r="B105" s="127" t="s">
        <v>35</v>
      </c>
      <c r="C105" s="67"/>
      <c r="D105" s="15"/>
      <c r="E105" s="20">
        <v>1350</v>
      </c>
      <c r="F105" s="91"/>
      <c r="G105" s="87"/>
      <c r="H105" s="92"/>
      <c r="I105" s="20">
        <f>АПР.25!I105+F105-E105</f>
        <v>-6750</v>
      </c>
    </row>
    <row r="106" spans="1:9" x14ac:dyDescent="0.25">
      <c r="A106" s="22"/>
      <c r="B106" s="127">
        <v>101</v>
      </c>
      <c r="C106" s="67"/>
      <c r="D106" s="15"/>
      <c r="E106" s="20">
        <v>1350</v>
      </c>
      <c r="F106" s="91">
        <v>2000</v>
      </c>
      <c r="G106" s="87" t="s">
        <v>538</v>
      </c>
      <c r="H106" s="92">
        <v>45782</v>
      </c>
      <c r="I106" s="20">
        <f>АПР.25!I106+F106-E106</f>
        <v>-750</v>
      </c>
    </row>
    <row r="107" spans="1:9" x14ac:dyDescent="0.25">
      <c r="A107" s="22"/>
      <c r="B107" s="127">
        <v>102</v>
      </c>
      <c r="C107" s="67"/>
      <c r="D107" s="15"/>
      <c r="E107" s="20">
        <v>1350</v>
      </c>
      <c r="F107" s="91"/>
      <c r="G107" s="87"/>
      <c r="H107" s="92"/>
      <c r="I107" s="20">
        <f>АПР.25!I107+F107-E107</f>
        <v>-6750</v>
      </c>
    </row>
    <row r="108" spans="1:9" x14ac:dyDescent="0.25">
      <c r="A108" s="22" t="s">
        <v>36</v>
      </c>
      <c r="B108" s="127">
        <v>103</v>
      </c>
      <c r="C108" s="67"/>
      <c r="D108" s="15"/>
      <c r="E108" s="20">
        <v>1350</v>
      </c>
      <c r="F108" s="91"/>
      <c r="G108" s="87"/>
      <c r="H108" s="92"/>
      <c r="I108" s="20">
        <f>АПР.25!I108+F108-E108</f>
        <v>0</v>
      </c>
    </row>
    <row r="109" spans="1:9" x14ac:dyDescent="0.25">
      <c r="A109" s="23"/>
      <c r="B109" s="127">
        <v>104</v>
      </c>
      <c r="C109" s="67"/>
      <c r="D109" s="15"/>
      <c r="E109" s="20">
        <v>1350</v>
      </c>
      <c r="F109" s="91">
        <v>1350</v>
      </c>
      <c r="G109" s="87" t="s">
        <v>539</v>
      </c>
      <c r="H109" s="92">
        <v>45779</v>
      </c>
      <c r="I109" s="20">
        <f>АПР.25!I109+F109-E109</f>
        <v>-1350</v>
      </c>
    </row>
    <row r="110" spans="1:9" x14ac:dyDescent="0.25">
      <c r="A110" s="23"/>
      <c r="B110" s="127">
        <v>105</v>
      </c>
      <c r="C110" s="67"/>
      <c r="D110" s="15"/>
      <c r="E110" s="20">
        <v>1350</v>
      </c>
      <c r="F110" s="91">
        <v>1350</v>
      </c>
      <c r="G110" s="87" t="s">
        <v>540</v>
      </c>
      <c r="H110" s="92">
        <v>45779</v>
      </c>
      <c r="I110" s="20">
        <f>АПР.25!I110+F110-E110</f>
        <v>-1350</v>
      </c>
    </row>
    <row r="111" spans="1:9" x14ac:dyDescent="0.25">
      <c r="A111" s="23"/>
      <c r="B111" s="127">
        <v>106</v>
      </c>
      <c r="C111" s="67"/>
      <c r="D111" s="15"/>
      <c r="E111" s="20">
        <v>1350</v>
      </c>
      <c r="F111" s="91"/>
      <c r="G111" s="87"/>
      <c r="H111" s="92"/>
      <c r="I111" s="20">
        <f>АПР.25!I111+F111-E111</f>
        <v>-6750</v>
      </c>
    </row>
    <row r="112" spans="1:9" x14ac:dyDescent="0.25">
      <c r="A112" s="23"/>
      <c r="B112" s="127" t="s">
        <v>37</v>
      </c>
      <c r="C112" s="67"/>
      <c r="D112" s="15"/>
      <c r="E112" s="20">
        <v>1350</v>
      </c>
      <c r="F112" s="91"/>
      <c r="G112" s="87"/>
      <c r="H112" s="92"/>
      <c r="I112" s="20">
        <f>АПР.25!I112+F112-E112</f>
        <v>-6750</v>
      </c>
    </row>
    <row r="113" spans="1:9" x14ac:dyDescent="0.25">
      <c r="A113" s="23"/>
      <c r="B113" s="127">
        <v>107</v>
      </c>
      <c r="C113" s="67"/>
      <c r="D113" s="15"/>
      <c r="E113" s="20">
        <v>1350</v>
      </c>
      <c r="F113" s="91">
        <v>2700</v>
      </c>
      <c r="G113" s="87" t="s">
        <v>541</v>
      </c>
      <c r="H113" s="92">
        <v>45782</v>
      </c>
      <c r="I113" s="20">
        <f>АПР.25!I113+F113-E113</f>
        <v>0</v>
      </c>
    </row>
    <row r="114" spans="1:9" x14ac:dyDescent="0.25">
      <c r="A114" s="23"/>
      <c r="B114" s="127">
        <v>108</v>
      </c>
      <c r="C114" s="67"/>
      <c r="D114" s="15"/>
      <c r="E114" s="20">
        <v>0</v>
      </c>
      <c r="F114" s="91"/>
      <c r="G114" s="87"/>
      <c r="H114" s="92"/>
      <c r="I114" s="20">
        <f>АПР.25!I114+F114-E114</f>
        <v>0</v>
      </c>
    </row>
    <row r="115" spans="1:9" x14ac:dyDescent="0.25">
      <c r="A115" s="23"/>
      <c r="B115" s="127">
        <v>109</v>
      </c>
      <c r="C115" s="67"/>
      <c r="D115" s="15"/>
      <c r="E115" s="20">
        <v>1350</v>
      </c>
      <c r="F115" s="91"/>
      <c r="G115" s="87"/>
      <c r="H115" s="92"/>
      <c r="I115" s="20">
        <f>АПР.25!I115+F115-E115</f>
        <v>-6750</v>
      </c>
    </row>
    <row r="116" spans="1:9" x14ac:dyDescent="0.25">
      <c r="A116" s="19"/>
      <c r="B116" s="127">
        <v>110</v>
      </c>
      <c r="C116" s="67"/>
      <c r="D116" s="15"/>
      <c r="E116" s="20">
        <v>1350</v>
      </c>
      <c r="F116" s="91">
        <v>4050</v>
      </c>
      <c r="G116" s="87" t="s">
        <v>542</v>
      </c>
      <c r="H116" s="92">
        <v>45787</v>
      </c>
      <c r="I116" s="20">
        <f>АПР.25!I116+F116-E116</f>
        <v>1350</v>
      </c>
    </row>
    <row r="117" spans="1:9" x14ac:dyDescent="0.25">
      <c r="A117" s="19"/>
      <c r="B117" s="127">
        <v>111</v>
      </c>
      <c r="C117" s="67"/>
      <c r="D117" s="15"/>
      <c r="E117" s="20">
        <v>1350</v>
      </c>
      <c r="F117" s="91"/>
      <c r="G117" s="87"/>
      <c r="H117" s="92"/>
      <c r="I117" s="20">
        <f>АПР.25!I117+F117-E117</f>
        <v>13500</v>
      </c>
    </row>
    <row r="118" spans="1:9" x14ac:dyDescent="0.25">
      <c r="A118" s="19"/>
      <c r="B118" s="127">
        <v>112</v>
      </c>
      <c r="C118" s="67"/>
      <c r="D118" s="15"/>
      <c r="E118" s="20">
        <v>0</v>
      </c>
      <c r="F118" s="91"/>
      <c r="G118" s="87"/>
      <c r="H118" s="92"/>
      <c r="I118" s="20">
        <f>АПР.25!I118+F118-E118</f>
        <v>0</v>
      </c>
    </row>
    <row r="119" spans="1:9" x14ac:dyDescent="0.25">
      <c r="A119" s="19"/>
      <c r="B119" s="127" t="s">
        <v>39</v>
      </c>
      <c r="C119" s="67"/>
      <c r="D119" s="15"/>
      <c r="E119" s="20"/>
      <c r="F119" s="91"/>
      <c r="G119" s="87"/>
      <c r="H119" s="92"/>
      <c r="I119" s="20">
        <f>АПР.25!I119+F119-E119</f>
        <v>0</v>
      </c>
    </row>
    <row r="120" spans="1:9" x14ac:dyDescent="0.25">
      <c r="A120" s="19"/>
      <c r="B120" s="127">
        <v>113</v>
      </c>
      <c r="C120" s="67"/>
      <c r="D120" s="15"/>
      <c r="E120" s="20">
        <v>1350</v>
      </c>
      <c r="F120" s="91"/>
      <c r="G120" s="87"/>
      <c r="H120" s="92"/>
      <c r="I120" s="20">
        <f>АПР.25!I120+F120-E120</f>
        <v>-2700</v>
      </c>
    </row>
    <row r="121" spans="1:9" x14ac:dyDescent="0.25">
      <c r="A121" s="23"/>
      <c r="B121" s="127">
        <v>114</v>
      </c>
      <c r="C121" s="67"/>
      <c r="D121" s="15"/>
      <c r="E121" s="20">
        <v>1350</v>
      </c>
      <c r="F121" s="91"/>
      <c r="G121" s="87"/>
      <c r="H121" s="92"/>
      <c r="I121" s="20">
        <f>АПР.25!I121+F121-E121</f>
        <v>-6750</v>
      </c>
    </row>
    <row r="122" spans="1:9" x14ac:dyDescent="0.25">
      <c r="A122" s="23"/>
      <c r="B122" s="127" t="s">
        <v>40</v>
      </c>
      <c r="C122" s="67"/>
      <c r="D122" s="15"/>
      <c r="E122" s="20">
        <v>1350</v>
      </c>
      <c r="F122" s="91"/>
      <c r="G122" s="87"/>
      <c r="H122" s="92"/>
      <c r="I122" s="20">
        <f>АПР.25!I122+F122-E122</f>
        <v>1350</v>
      </c>
    </row>
    <row r="123" spans="1:9" x14ac:dyDescent="0.25">
      <c r="A123" s="23"/>
      <c r="B123" s="127">
        <v>117</v>
      </c>
      <c r="C123" s="67"/>
      <c r="D123" s="15"/>
      <c r="E123" s="20">
        <v>1350</v>
      </c>
      <c r="F123" s="91"/>
      <c r="G123" s="87"/>
      <c r="H123" s="92"/>
      <c r="I123" s="20">
        <f>АПР.25!I123+F123-E123</f>
        <v>1850</v>
      </c>
    </row>
    <row r="124" spans="1:9" x14ac:dyDescent="0.25">
      <c r="A124" s="23"/>
      <c r="B124" s="127">
        <v>118</v>
      </c>
      <c r="C124" s="67"/>
      <c r="D124" s="15"/>
      <c r="E124" s="20">
        <v>1350</v>
      </c>
      <c r="F124" s="91"/>
      <c r="G124" s="87"/>
      <c r="H124" s="92"/>
      <c r="I124" s="20">
        <f>АПР.25!I124+F124-E124</f>
        <v>8250</v>
      </c>
    </row>
    <row r="125" spans="1:9" x14ac:dyDescent="0.25">
      <c r="A125" s="23"/>
      <c r="B125" s="127">
        <f>B124+1</f>
        <v>119</v>
      </c>
      <c r="C125" s="67"/>
      <c r="D125" s="15"/>
      <c r="E125" s="20">
        <v>0</v>
      </c>
      <c r="F125" s="91"/>
      <c r="G125" s="87"/>
      <c r="H125" s="92"/>
      <c r="I125" s="20">
        <f>АПР.25!I125+F125-E125</f>
        <v>0</v>
      </c>
    </row>
    <row r="126" spans="1:9" x14ac:dyDescent="0.25">
      <c r="A126" s="23"/>
      <c r="B126" s="127">
        <f t="shared" ref="B126:B132" si="0">B125+1</f>
        <v>120</v>
      </c>
      <c r="C126" s="61"/>
      <c r="D126" s="15"/>
      <c r="E126" s="20">
        <v>1350</v>
      </c>
      <c r="F126" s="91">
        <v>3000</v>
      </c>
      <c r="G126" s="87" t="s">
        <v>543</v>
      </c>
      <c r="H126" s="92">
        <v>45790</v>
      </c>
      <c r="I126" s="20">
        <f>АПР.25!I126+F126-E126</f>
        <v>4750</v>
      </c>
    </row>
    <row r="127" spans="1:9" x14ac:dyDescent="0.25">
      <c r="A127" s="23"/>
      <c r="B127" s="127">
        <f t="shared" si="0"/>
        <v>121</v>
      </c>
      <c r="C127" s="67"/>
      <c r="D127" s="15"/>
      <c r="E127" s="20">
        <v>1350</v>
      </c>
      <c r="F127" s="91">
        <v>16200</v>
      </c>
      <c r="G127" s="87" t="s">
        <v>544</v>
      </c>
      <c r="H127" s="92">
        <v>45782</v>
      </c>
      <c r="I127" s="20">
        <f>АПР.25!I127+F127-E127</f>
        <v>9450</v>
      </c>
    </row>
    <row r="128" spans="1:9" x14ac:dyDescent="0.25">
      <c r="A128" s="23"/>
      <c r="B128" s="127">
        <f t="shared" si="0"/>
        <v>122</v>
      </c>
      <c r="C128" s="67"/>
      <c r="D128" s="15"/>
      <c r="E128" s="20">
        <v>1350</v>
      </c>
      <c r="F128" s="91"/>
      <c r="G128" s="87"/>
      <c r="H128" s="92"/>
      <c r="I128" s="20">
        <f>АПР.25!I128+F128-E128</f>
        <v>5400</v>
      </c>
    </row>
    <row r="129" spans="1:9" x14ac:dyDescent="0.25">
      <c r="A129" s="153"/>
      <c r="B129" s="127">
        <f t="shared" si="0"/>
        <v>123</v>
      </c>
      <c r="C129" s="67"/>
      <c r="D129" s="15"/>
      <c r="E129" s="20"/>
      <c r="F129" s="91"/>
      <c r="G129" s="87"/>
      <c r="H129" s="92"/>
      <c r="I129" s="20">
        <f>АПР.25!I129+F129-E129</f>
        <v>0</v>
      </c>
    </row>
    <row r="130" spans="1:9" x14ac:dyDescent="0.25">
      <c r="A130" s="154"/>
      <c r="B130" s="127">
        <f t="shared" si="0"/>
        <v>124</v>
      </c>
      <c r="C130" s="67"/>
      <c r="D130" s="15"/>
      <c r="E130" s="20">
        <v>1350</v>
      </c>
      <c r="F130" s="91">
        <v>1350</v>
      </c>
      <c r="G130" s="87" t="s">
        <v>545</v>
      </c>
      <c r="H130" s="92">
        <v>45783</v>
      </c>
      <c r="I130" s="20">
        <f>АПР.25!I130+F130-E130</f>
        <v>-1350</v>
      </c>
    </row>
    <row r="131" spans="1:9" x14ac:dyDescent="0.25">
      <c r="A131" s="23"/>
      <c r="B131" s="127">
        <f t="shared" si="0"/>
        <v>125</v>
      </c>
      <c r="C131" s="67"/>
      <c r="D131" s="15"/>
      <c r="E131" s="20">
        <v>1350</v>
      </c>
      <c r="F131" s="91"/>
      <c r="G131" s="87"/>
      <c r="H131" s="92"/>
      <c r="I131" s="20">
        <f>АПР.25!I131+F131-E131</f>
        <v>-1350</v>
      </c>
    </row>
    <row r="132" spans="1:9" x14ac:dyDescent="0.25">
      <c r="A132" s="23"/>
      <c r="B132" s="127">
        <f t="shared" si="0"/>
        <v>126</v>
      </c>
      <c r="C132" s="67"/>
      <c r="D132" s="15"/>
      <c r="E132" s="20">
        <v>1350</v>
      </c>
      <c r="F132" s="91"/>
      <c r="G132" s="87"/>
      <c r="H132" s="92"/>
      <c r="I132" s="20">
        <f>АПР.25!I132+F132-E132</f>
        <v>-6750</v>
      </c>
    </row>
    <row r="133" spans="1:9" x14ac:dyDescent="0.25">
      <c r="A133" s="23"/>
      <c r="B133" s="127">
        <v>127</v>
      </c>
      <c r="C133" s="67"/>
      <c r="D133" s="15"/>
      <c r="E133" s="20">
        <v>1350</v>
      </c>
      <c r="F133" s="91"/>
      <c r="G133" s="87"/>
      <c r="H133" s="92"/>
      <c r="I133" s="20">
        <f>АПР.25!I133+F133-E133</f>
        <v>-6750</v>
      </c>
    </row>
    <row r="134" spans="1:9" x14ac:dyDescent="0.25">
      <c r="A134" s="23"/>
      <c r="B134" s="127" t="s">
        <v>42</v>
      </c>
      <c r="C134" s="67"/>
      <c r="D134" s="15"/>
      <c r="E134" s="20">
        <v>1350</v>
      </c>
      <c r="F134" s="91"/>
      <c r="G134" s="87"/>
      <c r="H134" s="92"/>
      <c r="I134" s="20">
        <f>АПР.25!I134+F134-E134</f>
        <v>1250</v>
      </c>
    </row>
    <row r="135" spans="1:9" x14ac:dyDescent="0.25">
      <c r="A135" s="23"/>
      <c r="B135" s="127" t="s">
        <v>43</v>
      </c>
      <c r="C135" s="67"/>
      <c r="D135" s="15"/>
      <c r="E135" s="20">
        <v>1350</v>
      </c>
      <c r="F135" s="91"/>
      <c r="G135" s="87"/>
      <c r="H135" s="92"/>
      <c r="I135" s="20">
        <f>АПР.25!I135+F135-E135</f>
        <v>4050</v>
      </c>
    </row>
    <row r="136" spans="1:9" x14ac:dyDescent="0.25">
      <c r="A136" s="23"/>
      <c r="B136" s="127">
        <v>129</v>
      </c>
      <c r="C136" s="67"/>
      <c r="D136" s="15"/>
      <c r="E136" s="20">
        <v>1350</v>
      </c>
      <c r="F136" s="91"/>
      <c r="G136" s="87"/>
      <c r="H136" s="92"/>
      <c r="I136" s="20">
        <f>АПР.25!I136+F136-E136</f>
        <v>-6750</v>
      </c>
    </row>
    <row r="137" spans="1:9" x14ac:dyDescent="0.25">
      <c r="A137" s="23"/>
      <c r="B137" s="127">
        <f>B136+1</f>
        <v>130</v>
      </c>
      <c r="C137" s="67"/>
      <c r="D137" s="15"/>
      <c r="E137" s="20">
        <v>1350</v>
      </c>
      <c r="F137" s="91">
        <v>3000</v>
      </c>
      <c r="G137" s="87" t="s">
        <v>546</v>
      </c>
      <c r="H137" s="92">
        <v>45803</v>
      </c>
      <c r="I137" s="20">
        <f>АПР.25!I137+F137-E137</f>
        <v>-750</v>
      </c>
    </row>
    <row r="138" spans="1:9" x14ac:dyDescent="0.25">
      <c r="A138" s="23"/>
      <c r="B138" s="127">
        <f t="shared" ref="B138:B144" si="1">B137+1</f>
        <v>131</v>
      </c>
      <c r="C138" s="67"/>
      <c r="D138" s="15"/>
      <c r="E138" s="20">
        <v>1350</v>
      </c>
      <c r="F138" s="91"/>
      <c r="G138" s="87"/>
      <c r="H138" s="92"/>
      <c r="I138" s="20">
        <f>АПР.25!I138+F138-E138</f>
        <v>5400</v>
      </c>
    </row>
    <row r="139" spans="1:9" x14ac:dyDescent="0.25">
      <c r="A139" s="23"/>
      <c r="B139" s="127">
        <f t="shared" si="1"/>
        <v>132</v>
      </c>
      <c r="C139" s="67"/>
      <c r="D139" s="15"/>
      <c r="E139" s="20">
        <v>1350</v>
      </c>
      <c r="F139" s="91"/>
      <c r="G139" s="87"/>
      <c r="H139" s="92"/>
      <c r="I139" s="20">
        <f>АПР.25!I139+F139-E139</f>
        <v>5400</v>
      </c>
    </row>
    <row r="140" spans="1:9" x14ac:dyDescent="0.25">
      <c r="A140" s="23"/>
      <c r="B140" s="127">
        <f t="shared" si="1"/>
        <v>133</v>
      </c>
      <c r="C140" s="67"/>
      <c r="D140" s="15"/>
      <c r="E140" s="20">
        <v>1350</v>
      </c>
      <c r="F140" s="91">
        <v>16200</v>
      </c>
      <c r="G140" s="87" t="s">
        <v>544</v>
      </c>
      <c r="H140" s="92">
        <v>45782</v>
      </c>
      <c r="I140" s="20">
        <f>АПР.25!I140+F140-E140</f>
        <v>9450</v>
      </c>
    </row>
    <row r="141" spans="1:9" x14ac:dyDescent="0.25">
      <c r="A141" s="23"/>
      <c r="B141" s="127">
        <f t="shared" si="1"/>
        <v>134</v>
      </c>
      <c r="C141" s="67"/>
      <c r="D141" s="15"/>
      <c r="E141" s="20">
        <v>1350</v>
      </c>
      <c r="F141" s="91"/>
      <c r="G141" s="87"/>
      <c r="H141" s="92"/>
      <c r="I141" s="20">
        <f>АПР.25!I141+F141-E141</f>
        <v>0</v>
      </c>
    </row>
    <row r="142" spans="1:9" x14ac:dyDescent="0.25">
      <c r="A142" s="23"/>
      <c r="B142" s="127">
        <f t="shared" si="1"/>
        <v>135</v>
      </c>
      <c r="C142" s="67"/>
      <c r="D142" s="15"/>
      <c r="E142" s="20">
        <v>0</v>
      </c>
      <c r="F142" s="91"/>
      <c r="G142" s="87"/>
      <c r="H142" s="92"/>
      <c r="I142" s="20">
        <f>АПР.25!I142+F142-E142</f>
        <v>0</v>
      </c>
    </row>
    <row r="143" spans="1:9" x14ac:dyDescent="0.25">
      <c r="A143" s="23"/>
      <c r="B143" s="127">
        <f t="shared" si="1"/>
        <v>136</v>
      </c>
      <c r="C143" s="67"/>
      <c r="D143" s="15"/>
      <c r="E143" s="20">
        <v>1350</v>
      </c>
      <c r="F143" s="91"/>
      <c r="G143" s="87"/>
      <c r="H143" s="92"/>
      <c r="I143" s="20">
        <f>АПР.25!I143+F143-E143</f>
        <v>1350</v>
      </c>
    </row>
    <row r="144" spans="1:9" x14ac:dyDescent="0.25">
      <c r="A144" s="23"/>
      <c r="B144" s="127">
        <f t="shared" si="1"/>
        <v>137</v>
      </c>
      <c r="C144" s="67"/>
      <c r="D144" s="15"/>
      <c r="E144" s="20">
        <v>1350</v>
      </c>
      <c r="F144" s="91">
        <v>1350</v>
      </c>
      <c r="G144" s="87" t="s">
        <v>547</v>
      </c>
      <c r="H144" s="92">
        <v>45787</v>
      </c>
      <c r="I144" s="20">
        <f>АПР.25!I144+F144-E144</f>
        <v>-1350</v>
      </c>
    </row>
    <row r="145" spans="1:9" x14ac:dyDescent="0.25">
      <c r="A145" s="23"/>
      <c r="B145" s="127" t="s">
        <v>44</v>
      </c>
      <c r="C145" s="67"/>
      <c r="D145" s="15"/>
      <c r="E145" s="20">
        <v>1350</v>
      </c>
      <c r="F145" s="91">
        <v>3000</v>
      </c>
      <c r="G145" s="87" t="s">
        <v>548</v>
      </c>
      <c r="H145" s="92">
        <v>45792</v>
      </c>
      <c r="I145" s="20">
        <f>АПР.25!I145+F145-E145</f>
        <v>-750</v>
      </c>
    </row>
    <row r="146" spans="1:9" x14ac:dyDescent="0.25">
      <c r="A146" s="19"/>
      <c r="B146" s="127">
        <v>140</v>
      </c>
      <c r="C146" s="67"/>
      <c r="D146" s="15"/>
      <c r="E146" s="20">
        <v>1350</v>
      </c>
      <c r="F146" s="91"/>
      <c r="G146" s="87"/>
      <c r="H146" s="92"/>
      <c r="I146" s="20">
        <f>АПР.25!I146+F146-E146</f>
        <v>9450</v>
      </c>
    </row>
    <row r="147" spans="1:9" x14ac:dyDescent="0.25">
      <c r="A147" s="19"/>
      <c r="B147" s="127">
        <v>141</v>
      </c>
      <c r="C147" s="67"/>
      <c r="D147" s="15"/>
      <c r="E147" s="20">
        <v>1350</v>
      </c>
      <c r="F147" s="91">
        <v>1350</v>
      </c>
      <c r="G147" s="87" t="s">
        <v>549</v>
      </c>
      <c r="H147" s="92">
        <v>45789</v>
      </c>
      <c r="I147" s="20">
        <f>АПР.25!I147+F147-E147</f>
        <v>0</v>
      </c>
    </row>
    <row r="148" spans="1:9" x14ac:dyDescent="0.25">
      <c r="A148" s="19"/>
      <c r="B148" s="127">
        <v>142</v>
      </c>
      <c r="C148" s="67"/>
      <c r="D148" s="15"/>
      <c r="E148" s="20">
        <v>1350</v>
      </c>
      <c r="F148" s="91"/>
      <c r="G148" s="87"/>
      <c r="H148" s="92"/>
      <c r="I148" s="20">
        <f>АПР.25!I148+F148-E148</f>
        <v>-6750</v>
      </c>
    </row>
    <row r="149" spans="1:9" x14ac:dyDescent="0.25">
      <c r="A149" s="23"/>
      <c r="B149" s="127">
        <v>143</v>
      </c>
      <c r="C149" s="67"/>
      <c r="D149" s="15"/>
      <c r="E149" s="20">
        <v>1350</v>
      </c>
      <c r="F149" s="91">
        <v>1350</v>
      </c>
      <c r="G149" s="87" t="s">
        <v>550</v>
      </c>
      <c r="H149" s="92">
        <v>45792</v>
      </c>
      <c r="I149" s="20">
        <f>АПР.25!I149+F149-E149</f>
        <v>0</v>
      </c>
    </row>
    <row r="150" spans="1:9" x14ac:dyDescent="0.25">
      <c r="A150" s="23"/>
      <c r="B150" s="127">
        <v>144</v>
      </c>
      <c r="C150" s="67"/>
      <c r="D150" s="15"/>
      <c r="E150" s="20">
        <v>1350</v>
      </c>
      <c r="F150" s="91"/>
      <c r="G150" s="87"/>
      <c r="H150" s="92"/>
      <c r="I150" s="20">
        <f>АПР.25!I150+F150-E150</f>
        <v>-6750</v>
      </c>
    </row>
    <row r="151" spans="1:9" x14ac:dyDescent="0.25">
      <c r="A151" s="23"/>
      <c r="B151" s="127">
        <f>B150+1</f>
        <v>145</v>
      </c>
      <c r="C151" s="67"/>
      <c r="D151" s="15"/>
      <c r="E151" s="20">
        <v>1350</v>
      </c>
      <c r="F151" s="91"/>
      <c r="G151" s="87"/>
      <c r="H151" s="92"/>
      <c r="I151" s="20">
        <f>АПР.25!I151+F151-E151</f>
        <v>-6750</v>
      </c>
    </row>
    <row r="152" spans="1:9" x14ac:dyDescent="0.25">
      <c r="A152" s="23"/>
      <c r="B152" s="127">
        <f t="shared" ref="B152:B177" si="2">B151+1</f>
        <v>146</v>
      </c>
      <c r="C152" s="67"/>
      <c r="D152" s="15"/>
      <c r="E152" s="20">
        <v>1350</v>
      </c>
      <c r="F152" s="91"/>
      <c r="G152" s="87"/>
      <c r="H152" s="92"/>
      <c r="I152" s="20">
        <f>АПР.25!I152+F152-E152</f>
        <v>3250</v>
      </c>
    </row>
    <row r="153" spans="1:9" x14ac:dyDescent="0.25">
      <c r="A153" s="23"/>
      <c r="B153" s="127">
        <f t="shared" si="2"/>
        <v>147</v>
      </c>
      <c r="C153" s="73"/>
      <c r="D153" s="15"/>
      <c r="E153" s="20">
        <v>1350</v>
      </c>
      <c r="F153" s="91"/>
      <c r="G153" s="87"/>
      <c r="H153" s="92"/>
      <c r="I153" s="20">
        <f>АПР.25!I153+F153-E153</f>
        <v>-6750</v>
      </c>
    </row>
    <row r="154" spans="1:9" x14ac:dyDescent="0.25">
      <c r="A154" s="23"/>
      <c r="B154" s="127">
        <f t="shared" si="2"/>
        <v>148</v>
      </c>
      <c r="C154" s="72"/>
      <c r="D154" s="15"/>
      <c r="E154" s="20"/>
      <c r="F154" s="91"/>
      <c r="G154" s="87"/>
      <c r="H154" s="92"/>
      <c r="I154" s="20">
        <f>АПР.25!I154+F154-E154</f>
        <v>0</v>
      </c>
    </row>
    <row r="155" spans="1:9" x14ac:dyDescent="0.25">
      <c r="A155" s="23"/>
      <c r="B155" s="127">
        <f t="shared" si="2"/>
        <v>149</v>
      </c>
      <c r="C155" s="72"/>
      <c r="D155" s="15"/>
      <c r="E155" s="20"/>
      <c r="F155" s="91"/>
      <c r="G155" s="87"/>
      <c r="H155" s="92"/>
      <c r="I155" s="20">
        <f>АПР.25!I155+F155-E155</f>
        <v>0</v>
      </c>
    </row>
    <row r="156" spans="1:9" x14ac:dyDescent="0.25">
      <c r="A156" s="23"/>
      <c r="B156" s="127">
        <f t="shared" si="2"/>
        <v>150</v>
      </c>
      <c r="C156" s="67"/>
      <c r="D156" s="15"/>
      <c r="E156" s="20">
        <v>0</v>
      </c>
      <c r="F156" s="91"/>
      <c r="G156" s="87"/>
      <c r="H156" s="92"/>
      <c r="I156" s="20">
        <f>АПР.25!I156+F156-E156</f>
        <v>0</v>
      </c>
    </row>
    <row r="157" spans="1:9" x14ac:dyDescent="0.25">
      <c r="A157" s="23"/>
      <c r="B157" s="127">
        <f t="shared" si="2"/>
        <v>151</v>
      </c>
      <c r="C157" s="67"/>
      <c r="D157" s="15"/>
      <c r="E157" s="20">
        <v>1350</v>
      </c>
      <c r="F157" s="91"/>
      <c r="G157" s="87"/>
      <c r="H157" s="92"/>
      <c r="I157" s="20">
        <f>АПР.25!I157+F157-E157</f>
        <v>-6750</v>
      </c>
    </row>
    <row r="158" spans="1:9" x14ac:dyDescent="0.25">
      <c r="A158" s="23"/>
      <c r="B158" s="127">
        <f t="shared" si="2"/>
        <v>152</v>
      </c>
      <c r="C158" s="70"/>
      <c r="D158" s="15"/>
      <c r="E158" s="20">
        <v>1350</v>
      </c>
      <c r="F158" s="91">
        <v>1350</v>
      </c>
      <c r="G158" s="87" t="s">
        <v>551</v>
      </c>
      <c r="H158" s="92">
        <v>45806</v>
      </c>
      <c r="I158" s="20">
        <f>АПР.25!I158+F158-E158</f>
        <v>-5400</v>
      </c>
    </row>
    <row r="159" spans="1:9" x14ac:dyDescent="0.25">
      <c r="A159" s="153" t="s">
        <v>101</v>
      </c>
      <c r="B159" s="127">
        <f t="shared" si="2"/>
        <v>153</v>
      </c>
      <c r="C159" s="70"/>
      <c r="D159" s="15"/>
      <c r="E159" s="20"/>
      <c r="F159" s="91"/>
      <c r="G159" s="87"/>
      <c r="H159" s="92"/>
      <c r="I159" s="20">
        <f>АПР.25!I159+F159-E159</f>
        <v>0</v>
      </c>
    </row>
    <row r="160" spans="1:9" x14ac:dyDescent="0.25">
      <c r="A160" s="154"/>
      <c r="B160" s="127">
        <f t="shared" si="2"/>
        <v>154</v>
      </c>
      <c r="C160" s="67"/>
      <c r="D160" s="15"/>
      <c r="E160" s="20">
        <v>1350</v>
      </c>
      <c r="F160" s="91"/>
      <c r="G160" s="87"/>
      <c r="H160" s="92"/>
      <c r="I160" s="20">
        <f>АПР.25!I160+F160-E160</f>
        <v>-50</v>
      </c>
    </row>
    <row r="161" spans="1:9" x14ac:dyDescent="0.25">
      <c r="A161" s="23"/>
      <c r="B161" s="127">
        <f t="shared" si="2"/>
        <v>155</v>
      </c>
      <c r="C161" s="63"/>
      <c r="D161" s="15"/>
      <c r="E161" s="20">
        <v>1350</v>
      </c>
      <c r="F161" s="91"/>
      <c r="G161" s="87"/>
      <c r="H161" s="92"/>
      <c r="I161" s="20">
        <f>АПР.25!I161+F161-E161</f>
        <v>29750</v>
      </c>
    </row>
    <row r="162" spans="1:9" x14ac:dyDescent="0.25">
      <c r="A162" s="23"/>
      <c r="B162" s="127">
        <f t="shared" si="2"/>
        <v>156</v>
      </c>
      <c r="C162" s="63"/>
      <c r="D162" s="15"/>
      <c r="E162" s="20">
        <v>1350</v>
      </c>
      <c r="F162" s="91">
        <v>1350</v>
      </c>
      <c r="G162" s="87" t="s">
        <v>552</v>
      </c>
      <c r="H162" s="92">
        <v>45790</v>
      </c>
      <c r="I162" s="20">
        <f>АПР.25!I162+F162-E162</f>
        <v>-2000</v>
      </c>
    </row>
    <row r="163" spans="1:9" x14ac:dyDescent="0.25">
      <c r="A163" s="23"/>
      <c r="B163" s="127">
        <f t="shared" si="2"/>
        <v>157</v>
      </c>
      <c r="C163" s="63"/>
      <c r="D163" s="15"/>
      <c r="E163" s="20">
        <v>1350</v>
      </c>
      <c r="F163" s="91"/>
      <c r="G163" s="87"/>
      <c r="H163" s="92"/>
      <c r="I163" s="20">
        <f>АПР.25!I163+F163-E163</f>
        <v>-4750</v>
      </c>
    </row>
    <row r="164" spans="1:9" x14ac:dyDescent="0.25">
      <c r="A164" s="23"/>
      <c r="B164" s="127">
        <f t="shared" si="2"/>
        <v>158</v>
      </c>
      <c r="C164" s="63"/>
      <c r="D164" s="15"/>
      <c r="E164" s="20">
        <v>1350</v>
      </c>
      <c r="F164" s="91"/>
      <c r="G164" s="87"/>
      <c r="H164" s="92"/>
      <c r="I164" s="20">
        <f>АПР.25!I164+F164-E164</f>
        <v>-6750</v>
      </c>
    </row>
    <row r="165" spans="1:9" x14ac:dyDescent="0.25">
      <c r="A165" s="23"/>
      <c r="B165" s="127">
        <f t="shared" si="2"/>
        <v>159</v>
      </c>
      <c r="C165" s="63"/>
      <c r="D165" s="15"/>
      <c r="E165" s="20">
        <v>1350</v>
      </c>
      <c r="F165" s="91">
        <v>2700</v>
      </c>
      <c r="G165" s="87" t="s">
        <v>553</v>
      </c>
      <c r="H165" s="92">
        <v>45798</v>
      </c>
      <c r="I165" s="20">
        <f>АПР.25!I165+F165-E165</f>
        <v>1350</v>
      </c>
    </row>
    <row r="166" spans="1:9" x14ac:dyDescent="0.25">
      <c r="A166" s="23"/>
      <c r="B166" s="127">
        <f t="shared" si="2"/>
        <v>160</v>
      </c>
      <c r="C166" s="63"/>
      <c r="D166" s="15"/>
      <c r="E166" s="20">
        <v>1350</v>
      </c>
      <c r="F166" s="91">
        <v>2000</v>
      </c>
      <c r="G166" s="87" t="s">
        <v>554</v>
      </c>
      <c r="H166" s="92">
        <v>45804</v>
      </c>
      <c r="I166" s="20">
        <f>АПР.25!I166+F166-E166</f>
        <v>3250</v>
      </c>
    </row>
    <row r="167" spans="1:9" x14ac:dyDescent="0.25">
      <c r="A167" s="23"/>
      <c r="B167" s="127">
        <f t="shared" si="2"/>
        <v>161</v>
      </c>
      <c r="C167" s="63"/>
      <c r="D167" s="15"/>
      <c r="E167" s="20"/>
      <c r="F167" s="91"/>
      <c r="G167" s="87"/>
      <c r="H167" s="92"/>
      <c r="I167" s="20">
        <f>АПР.25!I167+F167-E167</f>
        <v>0</v>
      </c>
    </row>
    <row r="168" spans="1:9" x14ac:dyDescent="0.25">
      <c r="A168" s="23"/>
      <c r="B168" s="127">
        <f t="shared" si="2"/>
        <v>162</v>
      </c>
      <c r="C168" s="63"/>
      <c r="D168" s="15"/>
      <c r="E168" s="20">
        <v>1350</v>
      </c>
      <c r="F168" s="91"/>
      <c r="G168" s="87"/>
      <c r="H168" s="92"/>
      <c r="I168" s="20">
        <f>АПР.25!I168+F168-E168</f>
        <v>-6750</v>
      </c>
    </row>
    <row r="169" spans="1:9" x14ac:dyDescent="0.25">
      <c r="A169" s="23"/>
      <c r="B169" s="127">
        <v>163</v>
      </c>
      <c r="C169" s="63"/>
      <c r="D169" s="15"/>
      <c r="E169" s="20">
        <v>0</v>
      </c>
      <c r="F169" s="91"/>
      <c r="G169" s="87"/>
      <c r="H169" s="92"/>
      <c r="I169" s="20">
        <f>АПР.25!I169+F169-E169</f>
        <v>0</v>
      </c>
    </row>
    <row r="170" spans="1:9" x14ac:dyDescent="0.25">
      <c r="A170" s="23"/>
      <c r="B170" s="127">
        <v>164</v>
      </c>
      <c r="C170" s="73"/>
      <c r="D170" s="15"/>
      <c r="E170" s="20"/>
      <c r="F170" s="91"/>
      <c r="G170" s="87"/>
      <c r="H170" s="92"/>
      <c r="I170" s="20">
        <f>АПР.25!I170+F170-E170</f>
        <v>0</v>
      </c>
    </row>
    <row r="171" spans="1:9" x14ac:dyDescent="0.25">
      <c r="A171" s="23"/>
      <c r="B171" s="127">
        <f t="shared" si="2"/>
        <v>165</v>
      </c>
      <c r="C171" s="73"/>
      <c r="D171" s="15"/>
      <c r="E171" s="20"/>
      <c r="F171" s="91"/>
      <c r="G171" s="87"/>
      <c r="H171" s="92"/>
      <c r="I171" s="20">
        <f>АПР.25!I171+F171-E171</f>
        <v>0</v>
      </c>
    </row>
    <row r="172" spans="1:9" x14ac:dyDescent="0.25">
      <c r="A172" s="23"/>
      <c r="B172" s="127">
        <f t="shared" si="2"/>
        <v>166</v>
      </c>
      <c r="C172" s="73"/>
      <c r="D172" s="15"/>
      <c r="E172" s="20"/>
      <c r="F172" s="91"/>
      <c r="G172" s="87"/>
      <c r="H172" s="92"/>
      <c r="I172" s="20">
        <f>АПР.25!I172+F172-E172</f>
        <v>0</v>
      </c>
    </row>
    <row r="173" spans="1:9" x14ac:dyDescent="0.25">
      <c r="A173" s="23"/>
      <c r="B173" s="127">
        <f t="shared" si="2"/>
        <v>167</v>
      </c>
      <c r="C173" s="63"/>
      <c r="D173" s="15"/>
      <c r="E173" s="20">
        <v>1350</v>
      </c>
      <c r="F173" s="91"/>
      <c r="G173" s="87"/>
      <c r="H173" s="92"/>
      <c r="I173" s="20">
        <f>АПР.25!I173+F173-E173</f>
        <v>-6750</v>
      </c>
    </row>
    <row r="174" spans="1:9" x14ac:dyDescent="0.25">
      <c r="A174" s="23"/>
      <c r="B174" s="127">
        <f t="shared" si="2"/>
        <v>168</v>
      </c>
      <c r="C174" s="63"/>
      <c r="D174" s="15"/>
      <c r="E174" s="20">
        <v>1350</v>
      </c>
      <c r="F174" s="91">
        <v>1350</v>
      </c>
      <c r="G174" s="87" t="s">
        <v>555</v>
      </c>
      <c r="H174" s="92">
        <v>45793</v>
      </c>
      <c r="I174" s="20">
        <f>АПР.25!I174+F174-E174</f>
        <v>0</v>
      </c>
    </row>
    <row r="175" spans="1:9" x14ac:dyDescent="0.25">
      <c r="A175" s="23"/>
      <c r="B175" s="127">
        <f t="shared" si="2"/>
        <v>169</v>
      </c>
      <c r="C175" s="63"/>
      <c r="D175" s="15"/>
      <c r="E175" s="20">
        <v>1350</v>
      </c>
      <c r="F175" s="91"/>
      <c r="G175" s="87"/>
      <c r="H175" s="92"/>
      <c r="I175" s="20">
        <f>АПР.25!I175+F175-E175</f>
        <v>-6750</v>
      </c>
    </row>
    <row r="176" spans="1:9" x14ac:dyDescent="0.25">
      <c r="A176" s="23"/>
      <c r="B176" s="127">
        <f t="shared" si="2"/>
        <v>170</v>
      </c>
      <c r="C176" s="63"/>
      <c r="D176" s="15"/>
      <c r="E176" s="20">
        <v>1350</v>
      </c>
      <c r="F176" s="91">
        <v>14850</v>
      </c>
      <c r="G176" s="87" t="s">
        <v>556</v>
      </c>
      <c r="H176" s="92">
        <v>45799</v>
      </c>
      <c r="I176" s="20">
        <f>АПР.25!I176+F176-E176</f>
        <v>8100</v>
      </c>
    </row>
    <row r="177" spans="1:9" x14ac:dyDescent="0.25">
      <c r="A177" s="23"/>
      <c r="B177" s="127">
        <f t="shared" si="2"/>
        <v>171</v>
      </c>
      <c r="C177" s="63"/>
      <c r="D177" s="15"/>
      <c r="E177" s="20">
        <v>1350</v>
      </c>
      <c r="F177" s="91"/>
      <c r="G177" s="87"/>
      <c r="H177" s="92"/>
      <c r="I177" s="20">
        <f>АПР.25!I177+F177-E177</f>
        <v>-6750</v>
      </c>
    </row>
    <row r="178" spans="1:9" x14ac:dyDescent="0.25">
      <c r="A178" s="23"/>
      <c r="B178" s="127">
        <v>172</v>
      </c>
      <c r="C178" s="63"/>
      <c r="D178" s="15"/>
      <c r="E178" s="20">
        <v>1350</v>
      </c>
      <c r="F178" s="91"/>
      <c r="G178" s="87"/>
      <c r="H178" s="92"/>
      <c r="I178" s="20">
        <f>АПР.25!I178+F178-E178</f>
        <v>18250</v>
      </c>
    </row>
    <row r="179" spans="1:9" x14ac:dyDescent="0.25">
      <c r="A179" s="23"/>
      <c r="B179" s="127">
        <v>173</v>
      </c>
      <c r="C179" s="63"/>
      <c r="D179" s="15"/>
      <c r="E179" s="20">
        <v>1350</v>
      </c>
      <c r="F179" s="91">
        <v>1350</v>
      </c>
      <c r="G179" s="87" t="s">
        <v>557</v>
      </c>
      <c r="H179" s="92">
        <v>45787</v>
      </c>
      <c r="I179" s="20">
        <f>АПР.25!I179+F179-E179</f>
        <v>0</v>
      </c>
    </row>
    <row r="180" spans="1:9" x14ac:dyDescent="0.25">
      <c r="A180" s="23"/>
      <c r="B180" s="127" t="s">
        <v>46</v>
      </c>
      <c r="C180" s="63"/>
      <c r="D180" s="15"/>
      <c r="E180" s="20">
        <v>2700</v>
      </c>
      <c r="F180" s="91"/>
      <c r="G180" s="87"/>
      <c r="H180" s="92"/>
      <c r="I180" s="20">
        <f>АПР.25!I180+F180-E180</f>
        <v>-13500</v>
      </c>
    </row>
    <row r="181" spans="1:9" x14ac:dyDescent="0.25">
      <c r="A181" s="19"/>
      <c r="B181" s="127">
        <v>175</v>
      </c>
      <c r="C181" s="63"/>
      <c r="D181" s="15"/>
      <c r="E181" s="20">
        <v>1350</v>
      </c>
      <c r="F181" s="91"/>
      <c r="G181" s="87"/>
      <c r="H181" s="92"/>
      <c r="I181" s="20">
        <f>АПР.25!I181+F181-E181</f>
        <v>1350</v>
      </c>
    </row>
    <row r="182" spans="1:9" x14ac:dyDescent="0.25">
      <c r="A182" s="19"/>
      <c r="B182" s="127">
        <f>B181+1</f>
        <v>176</v>
      </c>
      <c r="C182" s="63"/>
      <c r="D182" s="15"/>
      <c r="E182" s="20">
        <v>1350</v>
      </c>
      <c r="F182" s="91"/>
      <c r="G182" s="87"/>
      <c r="H182" s="92"/>
      <c r="I182" s="20">
        <f>АПР.25!I182+F182-E182</f>
        <v>-1350</v>
      </c>
    </row>
    <row r="183" spans="1:9" x14ac:dyDescent="0.25">
      <c r="A183" s="19"/>
      <c r="B183" s="127">
        <f t="shared" ref="B183:B246" si="3">B182+1</f>
        <v>177</v>
      </c>
      <c r="C183" s="63"/>
      <c r="D183" s="15"/>
      <c r="E183" s="20">
        <v>1350</v>
      </c>
      <c r="F183" s="91"/>
      <c r="G183" s="87"/>
      <c r="H183" s="92"/>
      <c r="I183" s="20">
        <f>АПР.25!I183+F183-E183</f>
        <v>9450</v>
      </c>
    </row>
    <row r="184" spans="1:9" x14ac:dyDescent="0.25">
      <c r="A184" s="19"/>
      <c r="B184" s="127">
        <f t="shared" si="3"/>
        <v>178</v>
      </c>
      <c r="C184" s="63"/>
      <c r="D184" s="15"/>
      <c r="E184" s="20">
        <v>1350</v>
      </c>
      <c r="F184" s="91"/>
      <c r="G184" s="87"/>
      <c r="H184" s="92"/>
      <c r="I184" s="20">
        <f>АПР.25!I184+F184-E184</f>
        <v>-6750</v>
      </c>
    </row>
    <row r="185" spans="1:9" x14ac:dyDescent="0.25">
      <c r="A185" s="19"/>
      <c r="B185" s="127">
        <f t="shared" si="3"/>
        <v>179</v>
      </c>
      <c r="C185" s="63"/>
      <c r="D185" s="15"/>
      <c r="E185" s="20">
        <v>1350</v>
      </c>
      <c r="F185" s="91">
        <v>2900</v>
      </c>
      <c r="G185" s="87" t="s">
        <v>558</v>
      </c>
      <c r="H185" s="92">
        <v>45798</v>
      </c>
      <c r="I185" s="20">
        <f>АПР.25!I185+F185-E185</f>
        <v>1350</v>
      </c>
    </row>
    <row r="186" spans="1:9" x14ac:dyDescent="0.25">
      <c r="A186" s="19"/>
      <c r="B186" s="127">
        <f t="shared" si="3"/>
        <v>180</v>
      </c>
      <c r="C186" s="63"/>
      <c r="D186" s="15"/>
      <c r="E186" s="20">
        <v>1350</v>
      </c>
      <c r="F186" s="91">
        <v>2900</v>
      </c>
      <c r="G186" s="87" t="s">
        <v>559</v>
      </c>
      <c r="H186" s="92">
        <v>45798</v>
      </c>
      <c r="I186" s="20">
        <f>АПР.25!I186+F186-E186</f>
        <v>1350</v>
      </c>
    </row>
    <row r="187" spans="1:9" x14ac:dyDescent="0.25">
      <c r="A187" s="19"/>
      <c r="B187" s="127">
        <f t="shared" si="3"/>
        <v>181</v>
      </c>
      <c r="C187" s="63"/>
      <c r="D187" s="15"/>
      <c r="E187" s="20">
        <v>1350</v>
      </c>
      <c r="F187" s="91"/>
      <c r="G187" s="87"/>
      <c r="H187" s="92"/>
      <c r="I187" s="20">
        <f>АПР.25!I187+F187-E187</f>
        <v>6750</v>
      </c>
    </row>
    <row r="188" spans="1:9" x14ac:dyDescent="0.25">
      <c r="A188" s="19"/>
      <c r="B188" s="127">
        <f t="shared" si="3"/>
        <v>182</v>
      </c>
      <c r="C188" s="63"/>
      <c r="D188" s="15"/>
      <c r="E188" s="20">
        <v>1350</v>
      </c>
      <c r="F188" s="91"/>
      <c r="G188" s="87"/>
      <c r="H188" s="92"/>
      <c r="I188" s="20">
        <f>АПР.25!I188+F188-E188</f>
        <v>6750</v>
      </c>
    </row>
    <row r="189" spans="1:9" x14ac:dyDescent="0.25">
      <c r="A189" s="19"/>
      <c r="B189" s="127">
        <f t="shared" si="3"/>
        <v>183</v>
      </c>
      <c r="C189" s="63"/>
      <c r="D189" s="15"/>
      <c r="E189" s="20">
        <v>1350</v>
      </c>
      <c r="F189" s="91"/>
      <c r="G189" s="87"/>
      <c r="H189" s="92"/>
      <c r="I189" s="20">
        <f>АПР.25!I189+F189-E189</f>
        <v>-2700</v>
      </c>
    </row>
    <row r="190" spans="1:9" x14ac:dyDescent="0.25">
      <c r="A190" s="19"/>
      <c r="B190" s="127">
        <f t="shared" si="3"/>
        <v>184</v>
      </c>
      <c r="C190" s="63"/>
      <c r="D190" s="15"/>
      <c r="E190" s="20">
        <v>1350</v>
      </c>
      <c r="F190" s="91"/>
      <c r="G190" s="87"/>
      <c r="H190" s="92"/>
      <c r="I190" s="20">
        <f>АПР.25!I190+F190-E190</f>
        <v>-6750</v>
      </c>
    </row>
    <row r="191" spans="1:9" x14ac:dyDescent="0.25">
      <c r="A191" s="19"/>
      <c r="B191" s="127">
        <f t="shared" si="3"/>
        <v>185</v>
      </c>
      <c r="C191" s="63"/>
      <c r="D191" s="15"/>
      <c r="E191" s="20">
        <v>1350</v>
      </c>
      <c r="F191" s="91"/>
      <c r="G191" s="87"/>
      <c r="H191" s="92"/>
      <c r="I191" s="20">
        <f>АПР.25!I191+F191-E191</f>
        <v>-6750</v>
      </c>
    </row>
    <row r="192" spans="1:9" x14ac:dyDescent="0.25">
      <c r="A192" s="19"/>
      <c r="B192" s="127">
        <f t="shared" si="3"/>
        <v>186</v>
      </c>
      <c r="C192" s="61"/>
      <c r="D192" s="15"/>
      <c r="E192" s="20">
        <v>1350</v>
      </c>
      <c r="F192" s="91"/>
      <c r="G192" s="87"/>
      <c r="H192" s="92"/>
      <c r="I192" s="20">
        <f>АПР.25!I192+F192-E192</f>
        <v>-6750</v>
      </c>
    </row>
    <row r="193" spans="1:10" x14ac:dyDescent="0.25">
      <c r="A193" s="19"/>
      <c r="B193" s="127">
        <f t="shared" si="3"/>
        <v>187</v>
      </c>
      <c r="C193" s="63"/>
      <c r="D193" s="15"/>
      <c r="E193" s="20">
        <v>1350</v>
      </c>
      <c r="F193" s="91">
        <v>1350</v>
      </c>
      <c r="G193" s="87" t="s">
        <v>560</v>
      </c>
      <c r="H193" s="92">
        <v>45781</v>
      </c>
      <c r="I193" s="20">
        <f>АПР.25!I193+F193-E193</f>
        <v>5400</v>
      </c>
    </row>
    <row r="194" spans="1:10" x14ac:dyDescent="0.25">
      <c r="A194" s="19"/>
      <c r="B194" s="127">
        <f t="shared" si="3"/>
        <v>188</v>
      </c>
      <c r="C194" s="63"/>
      <c r="D194" s="15"/>
      <c r="E194" s="20">
        <v>1350</v>
      </c>
      <c r="F194" s="91"/>
      <c r="G194" s="87"/>
      <c r="H194" s="92"/>
      <c r="I194" s="20">
        <f>АПР.25!I194+F194-E194</f>
        <v>3250</v>
      </c>
    </row>
    <row r="195" spans="1:10" x14ac:dyDescent="0.25">
      <c r="A195" s="19"/>
      <c r="B195" s="127">
        <f t="shared" si="3"/>
        <v>189</v>
      </c>
      <c r="C195" s="63"/>
      <c r="D195" s="15"/>
      <c r="E195" s="20">
        <v>1350</v>
      </c>
      <c r="F195" s="91"/>
      <c r="G195" s="87"/>
      <c r="H195" s="92"/>
      <c r="I195" s="20">
        <f>АПР.25!I195+F195-E195</f>
        <v>1350</v>
      </c>
    </row>
    <row r="196" spans="1:10" x14ac:dyDescent="0.25">
      <c r="A196" s="19"/>
      <c r="B196" s="127">
        <f t="shared" si="3"/>
        <v>190</v>
      </c>
      <c r="C196" s="67"/>
      <c r="D196" s="15"/>
      <c r="E196" s="20"/>
      <c r="F196" s="91"/>
      <c r="G196" s="87"/>
      <c r="H196" s="92"/>
      <c r="I196" s="20">
        <f>АПР.25!I196+F196-E196</f>
        <v>0</v>
      </c>
    </row>
    <row r="197" spans="1:10" x14ac:dyDescent="0.25">
      <c r="A197" s="19"/>
      <c r="B197" s="127">
        <f t="shared" si="3"/>
        <v>191</v>
      </c>
      <c r="C197" s="63"/>
      <c r="D197" s="15"/>
      <c r="E197" s="20">
        <v>1350</v>
      </c>
      <c r="F197" s="91">
        <v>1350</v>
      </c>
      <c r="G197" s="87" t="s">
        <v>561</v>
      </c>
      <c r="H197" s="92">
        <v>45779</v>
      </c>
      <c r="I197" s="20">
        <f>АПР.25!I197+F197-E197</f>
        <v>-1350</v>
      </c>
    </row>
    <row r="198" spans="1:10" x14ac:dyDescent="0.25">
      <c r="A198" s="19"/>
      <c r="B198" s="127">
        <f t="shared" si="3"/>
        <v>192</v>
      </c>
      <c r="C198" s="63"/>
      <c r="D198" s="15"/>
      <c r="E198" s="20">
        <v>1350</v>
      </c>
      <c r="F198" s="91">
        <v>1350</v>
      </c>
      <c r="G198" s="87" t="s">
        <v>562</v>
      </c>
      <c r="H198" s="92">
        <v>45784</v>
      </c>
      <c r="I198" s="20">
        <f>АПР.25!I198+F198-E198</f>
        <v>-1350</v>
      </c>
    </row>
    <row r="199" spans="1:10" x14ac:dyDescent="0.25">
      <c r="A199" s="19"/>
      <c r="B199" s="127">
        <f t="shared" si="3"/>
        <v>193</v>
      </c>
      <c r="C199" s="63"/>
      <c r="D199" s="15"/>
      <c r="E199" s="20">
        <v>1350</v>
      </c>
      <c r="F199" s="91">
        <v>1350</v>
      </c>
      <c r="G199" s="87" t="s">
        <v>563</v>
      </c>
      <c r="H199" s="92">
        <v>45782</v>
      </c>
      <c r="I199" s="20">
        <f>АПР.25!I199+F199-E199</f>
        <v>0</v>
      </c>
    </row>
    <row r="200" spans="1:10" x14ac:dyDescent="0.25">
      <c r="A200" s="19"/>
      <c r="B200" s="127">
        <f t="shared" si="3"/>
        <v>194</v>
      </c>
      <c r="C200" s="63"/>
      <c r="D200" s="15"/>
      <c r="E200" s="20">
        <v>1350</v>
      </c>
      <c r="F200" s="91">
        <v>1350</v>
      </c>
      <c r="G200" s="87" t="s">
        <v>564</v>
      </c>
      <c r="H200" s="92">
        <v>45782</v>
      </c>
      <c r="I200" s="20">
        <f>АПР.25!I200+F200-E200</f>
        <v>0</v>
      </c>
    </row>
    <row r="201" spans="1:10" x14ac:dyDescent="0.25">
      <c r="A201" s="19"/>
      <c r="B201" s="127">
        <f t="shared" si="3"/>
        <v>195</v>
      </c>
      <c r="C201" s="63"/>
      <c r="D201" s="15"/>
      <c r="E201" s="20">
        <v>0</v>
      </c>
      <c r="F201" s="91"/>
      <c r="G201" s="87"/>
      <c r="H201" s="92"/>
      <c r="I201" s="20">
        <f>АПР.25!I201+F201-E201</f>
        <v>0</v>
      </c>
    </row>
    <row r="202" spans="1:10" x14ac:dyDescent="0.25">
      <c r="A202" s="19"/>
      <c r="B202" s="127">
        <f t="shared" si="3"/>
        <v>196</v>
      </c>
      <c r="C202" s="63"/>
      <c r="D202" s="15"/>
      <c r="E202" s="20">
        <v>1350</v>
      </c>
      <c r="F202" s="91">
        <v>1350</v>
      </c>
      <c r="G202" s="87" t="s">
        <v>565</v>
      </c>
      <c r="H202" s="92">
        <v>45784</v>
      </c>
      <c r="I202" s="20">
        <f>АПР.25!I202+F202-E202</f>
        <v>0</v>
      </c>
      <c r="J202" s="119"/>
    </row>
    <row r="203" spans="1:10" x14ac:dyDescent="0.25">
      <c r="A203" s="19"/>
      <c r="B203" s="127">
        <f t="shared" si="3"/>
        <v>197</v>
      </c>
      <c r="C203" s="63"/>
      <c r="D203" s="15"/>
      <c r="E203" s="20">
        <v>1350</v>
      </c>
      <c r="F203" s="91"/>
      <c r="G203" s="87"/>
      <c r="H203" s="92"/>
      <c r="I203" s="20">
        <f>АПР.25!I203+F203-E203</f>
        <v>-6750</v>
      </c>
    </row>
    <row r="204" spans="1:10" x14ac:dyDescent="0.25">
      <c r="A204" s="19"/>
      <c r="B204" s="127">
        <f t="shared" si="3"/>
        <v>198</v>
      </c>
      <c r="C204" s="63"/>
      <c r="D204" s="15"/>
      <c r="E204" s="20">
        <v>1350</v>
      </c>
      <c r="F204" s="91"/>
      <c r="G204" s="87"/>
      <c r="H204" s="92"/>
      <c r="I204" s="20">
        <f>АПР.25!I204+F204-E204</f>
        <v>-6750</v>
      </c>
    </row>
    <row r="205" spans="1:10" x14ac:dyDescent="0.25">
      <c r="A205" s="19"/>
      <c r="B205" s="127">
        <f t="shared" si="3"/>
        <v>199</v>
      </c>
      <c r="C205" s="63"/>
      <c r="D205" s="15"/>
      <c r="E205" s="20">
        <v>0</v>
      </c>
      <c r="F205" s="91"/>
      <c r="G205" s="87"/>
      <c r="H205" s="92"/>
      <c r="I205" s="20">
        <f>АПР.25!I205+F205-E205</f>
        <v>0</v>
      </c>
    </row>
    <row r="206" spans="1:10" x14ac:dyDescent="0.25">
      <c r="A206" s="19"/>
      <c r="B206" s="127">
        <f t="shared" si="3"/>
        <v>200</v>
      </c>
      <c r="C206" s="63"/>
      <c r="D206" s="15"/>
      <c r="E206" s="20">
        <v>0</v>
      </c>
      <c r="F206" s="91"/>
      <c r="G206" s="87"/>
      <c r="H206" s="92"/>
      <c r="I206" s="20">
        <f>АПР.25!I206+F206-E206</f>
        <v>0</v>
      </c>
    </row>
    <row r="207" spans="1:10" x14ac:dyDescent="0.25">
      <c r="A207" s="19"/>
      <c r="B207" s="127">
        <f t="shared" si="3"/>
        <v>201</v>
      </c>
      <c r="C207" s="63"/>
      <c r="D207" s="15"/>
      <c r="E207" s="20">
        <v>1350</v>
      </c>
      <c r="F207" s="91"/>
      <c r="G207" s="87"/>
      <c r="H207" s="92"/>
      <c r="I207" s="20">
        <f>АПР.25!I207+F207-E207</f>
        <v>-2700</v>
      </c>
    </row>
    <row r="208" spans="1:10" x14ac:dyDescent="0.25">
      <c r="A208" s="19"/>
      <c r="B208" s="127">
        <f t="shared" si="3"/>
        <v>202</v>
      </c>
      <c r="C208" s="63"/>
      <c r="D208" s="15"/>
      <c r="E208" s="20">
        <v>1350</v>
      </c>
      <c r="F208" s="91"/>
      <c r="G208" s="87"/>
      <c r="H208" s="92"/>
      <c r="I208" s="20">
        <f>АПР.25!I208+F208-E208</f>
        <v>1300</v>
      </c>
    </row>
    <row r="209" spans="1:9" x14ac:dyDescent="0.25">
      <c r="A209" s="19"/>
      <c r="B209" s="127">
        <f t="shared" si="3"/>
        <v>203</v>
      </c>
      <c r="C209" s="63"/>
      <c r="D209" s="15"/>
      <c r="E209" s="20">
        <v>1350</v>
      </c>
      <c r="F209" s="91"/>
      <c r="G209" s="87"/>
      <c r="H209" s="92"/>
      <c r="I209" s="20">
        <f>АПР.25!I209+F209-E209</f>
        <v>-1350</v>
      </c>
    </row>
    <row r="210" spans="1:9" x14ac:dyDescent="0.25">
      <c r="A210" s="19"/>
      <c r="B210" s="127">
        <f>B209+1</f>
        <v>204</v>
      </c>
      <c r="C210" s="63"/>
      <c r="D210" s="15"/>
      <c r="E210" s="20">
        <v>0</v>
      </c>
      <c r="F210" s="91"/>
      <c r="G210" s="87"/>
      <c r="H210" s="92"/>
      <c r="I210" s="20">
        <f>АПР.25!I210+F210-E210</f>
        <v>0</v>
      </c>
    </row>
    <row r="211" spans="1:9" x14ac:dyDescent="0.25">
      <c r="A211" s="19"/>
      <c r="B211" s="127">
        <f t="shared" si="3"/>
        <v>205</v>
      </c>
      <c r="C211" s="63"/>
      <c r="D211" s="15"/>
      <c r="E211" s="20">
        <v>1350</v>
      </c>
      <c r="F211" s="91"/>
      <c r="G211" s="87"/>
      <c r="H211" s="92"/>
      <c r="I211" s="20">
        <f>АПР.25!I211+F211-E211</f>
        <v>-1350</v>
      </c>
    </row>
    <row r="212" spans="1:9" x14ac:dyDescent="0.25">
      <c r="A212" s="19"/>
      <c r="B212" s="127">
        <f t="shared" si="3"/>
        <v>206</v>
      </c>
      <c r="C212" s="63"/>
      <c r="D212" s="15"/>
      <c r="E212" s="20">
        <v>1350</v>
      </c>
      <c r="F212" s="91"/>
      <c r="G212" s="87"/>
      <c r="H212" s="92"/>
      <c r="I212" s="20">
        <f>АПР.25!I212+F212-E212</f>
        <v>-1350</v>
      </c>
    </row>
    <row r="213" spans="1:9" x14ac:dyDescent="0.25">
      <c r="A213" s="19"/>
      <c r="B213" s="127">
        <f t="shared" si="3"/>
        <v>207</v>
      </c>
      <c r="C213" s="63"/>
      <c r="D213" s="15"/>
      <c r="E213" s="20">
        <v>1350</v>
      </c>
      <c r="F213" s="91"/>
      <c r="G213" s="87"/>
      <c r="H213" s="92"/>
      <c r="I213" s="20">
        <f>АПР.25!I213+F213-E213</f>
        <v>-6750</v>
      </c>
    </row>
    <row r="214" spans="1:9" x14ac:dyDescent="0.25">
      <c r="A214" s="19"/>
      <c r="B214" s="127">
        <f t="shared" si="3"/>
        <v>208</v>
      </c>
      <c r="C214" s="63"/>
      <c r="D214" s="15"/>
      <c r="E214" s="20">
        <v>1350</v>
      </c>
      <c r="F214" s="91"/>
      <c r="G214" s="87"/>
      <c r="H214" s="92"/>
      <c r="I214" s="20">
        <f>АПР.25!I214+F214-E214</f>
        <v>1350</v>
      </c>
    </row>
    <row r="215" spans="1:9" x14ac:dyDescent="0.25">
      <c r="A215" s="19"/>
      <c r="B215" s="127">
        <f t="shared" si="3"/>
        <v>209</v>
      </c>
      <c r="C215" s="63"/>
      <c r="D215" s="15"/>
      <c r="E215" s="20">
        <v>1350</v>
      </c>
      <c r="F215" s="91">
        <v>4050</v>
      </c>
      <c r="G215" s="87" t="s">
        <v>566</v>
      </c>
      <c r="H215" s="92">
        <v>45803</v>
      </c>
      <c r="I215" s="20">
        <f>АПР.25!I215+F215-E215</f>
        <v>1350</v>
      </c>
    </row>
    <row r="216" spans="1:9" x14ac:dyDescent="0.25">
      <c r="A216" s="19"/>
      <c r="B216" s="127">
        <f t="shared" si="3"/>
        <v>210</v>
      </c>
      <c r="C216" s="63"/>
      <c r="D216" s="15"/>
      <c r="E216" s="20">
        <v>1350</v>
      </c>
      <c r="F216" s="91"/>
      <c r="G216" s="87"/>
      <c r="H216" s="92"/>
      <c r="I216" s="20">
        <f>АПР.25!I216+F216-E216</f>
        <v>-6750</v>
      </c>
    </row>
    <row r="217" spans="1:9" x14ac:dyDescent="0.25">
      <c r="A217" s="19"/>
      <c r="B217" s="127">
        <f t="shared" si="3"/>
        <v>211</v>
      </c>
      <c r="C217" s="63"/>
      <c r="D217" s="15"/>
      <c r="E217" s="20">
        <v>1350</v>
      </c>
      <c r="F217" s="91"/>
      <c r="G217" s="87"/>
      <c r="H217" s="92"/>
      <c r="I217" s="20">
        <f>АПР.25!I217+F217-E217</f>
        <v>-6750</v>
      </c>
    </row>
    <row r="218" spans="1:9" x14ac:dyDescent="0.25">
      <c r="A218" s="19"/>
      <c r="B218" s="127">
        <f t="shared" si="3"/>
        <v>212</v>
      </c>
      <c r="C218" s="63"/>
      <c r="D218" s="15"/>
      <c r="E218" s="20">
        <v>1350</v>
      </c>
      <c r="F218" s="91"/>
      <c r="G218" s="87"/>
      <c r="H218" s="92"/>
      <c r="I218" s="20">
        <f>АПР.25!I218+F218-E218</f>
        <v>-1350</v>
      </c>
    </row>
    <row r="219" spans="1:9" x14ac:dyDescent="0.25">
      <c r="A219" s="19"/>
      <c r="B219" s="127">
        <f t="shared" si="3"/>
        <v>213</v>
      </c>
      <c r="C219" s="63"/>
      <c r="D219" s="15"/>
      <c r="E219" s="20">
        <v>1350</v>
      </c>
      <c r="F219" s="91"/>
      <c r="G219" s="87"/>
      <c r="H219" s="92"/>
      <c r="I219" s="20">
        <f>АПР.25!I219+F219-E219</f>
        <v>4050</v>
      </c>
    </row>
    <row r="220" spans="1:9" x14ac:dyDescent="0.25">
      <c r="A220" s="19"/>
      <c r="B220" s="127">
        <f t="shared" si="3"/>
        <v>214</v>
      </c>
      <c r="C220" s="63"/>
      <c r="D220" s="127"/>
      <c r="E220" s="20">
        <v>1350</v>
      </c>
      <c r="F220" s="91"/>
      <c r="G220" s="87"/>
      <c r="H220" s="92"/>
      <c r="I220" s="20">
        <f>АПР.25!I220+F220-E220</f>
        <v>1350</v>
      </c>
    </row>
    <row r="221" spans="1:9" x14ac:dyDescent="0.25">
      <c r="A221" s="19"/>
      <c r="B221" s="127">
        <f t="shared" si="3"/>
        <v>215</v>
      </c>
      <c r="C221" s="63"/>
      <c r="D221" s="15"/>
      <c r="E221" s="20">
        <v>1350</v>
      </c>
      <c r="F221" s="91"/>
      <c r="G221" s="87"/>
      <c r="H221" s="92"/>
      <c r="I221" s="20">
        <f>АПР.25!I221+F221-E221</f>
        <v>-6750</v>
      </c>
    </row>
    <row r="222" spans="1:9" x14ac:dyDescent="0.25">
      <c r="A222" s="19"/>
      <c r="B222" s="127">
        <f t="shared" si="3"/>
        <v>216</v>
      </c>
      <c r="C222" s="63"/>
      <c r="D222" s="15"/>
      <c r="E222" s="20">
        <v>1350</v>
      </c>
      <c r="F222" s="91"/>
      <c r="G222" s="87"/>
      <c r="H222" s="92"/>
      <c r="I222" s="20">
        <f>АПР.25!I222+F222-E222</f>
        <v>-6750</v>
      </c>
    </row>
    <row r="223" spans="1:9" x14ac:dyDescent="0.25">
      <c r="A223" s="19"/>
      <c r="B223" s="127">
        <f t="shared" si="3"/>
        <v>217</v>
      </c>
      <c r="C223" s="63"/>
      <c r="D223" s="15"/>
      <c r="E223" s="20">
        <v>1350</v>
      </c>
      <c r="F223" s="91"/>
      <c r="G223" s="87"/>
      <c r="H223" s="92"/>
      <c r="I223" s="20">
        <f>АПР.25!I223+F223-E223</f>
        <v>0</v>
      </c>
    </row>
    <row r="224" spans="1:9" x14ac:dyDescent="0.25">
      <c r="A224" s="19"/>
      <c r="B224" s="127">
        <f t="shared" si="3"/>
        <v>218</v>
      </c>
      <c r="C224" s="63"/>
      <c r="D224" s="15"/>
      <c r="E224" s="20">
        <v>0</v>
      </c>
      <c r="F224" s="91"/>
      <c r="G224" s="87"/>
      <c r="H224" s="92"/>
      <c r="I224" s="20">
        <f>АПР.25!I224+F224-E224</f>
        <v>0</v>
      </c>
    </row>
    <row r="225" spans="1:10" x14ac:dyDescent="0.25">
      <c r="A225" s="19"/>
      <c r="B225" s="127">
        <f t="shared" si="3"/>
        <v>219</v>
      </c>
      <c r="C225" s="63"/>
      <c r="D225" s="15"/>
      <c r="E225" s="20">
        <v>1350</v>
      </c>
      <c r="F225" s="91">
        <v>2700</v>
      </c>
      <c r="G225" s="87" t="s">
        <v>567</v>
      </c>
      <c r="H225" s="92">
        <v>45779</v>
      </c>
      <c r="I225" s="20">
        <f>АПР.25!I225+F225-E225</f>
        <v>0</v>
      </c>
    </row>
    <row r="226" spans="1:10" x14ac:dyDescent="0.25">
      <c r="A226" s="19"/>
      <c r="B226" s="127">
        <f t="shared" si="3"/>
        <v>220</v>
      </c>
      <c r="C226" s="63"/>
      <c r="D226" s="15"/>
      <c r="E226" s="20">
        <v>1350</v>
      </c>
      <c r="F226" s="91"/>
      <c r="G226" s="87"/>
      <c r="H226" s="92"/>
      <c r="I226" s="20">
        <f>АПР.25!I226+F226-E226</f>
        <v>-1750</v>
      </c>
      <c r="J226" s="119"/>
    </row>
    <row r="227" spans="1:10" x14ac:dyDescent="0.25">
      <c r="A227" s="19"/>
      <c r="B227" s="127">
        <f t="shared" si="3"/>
        <v>221</v>
      </c>
      <c r="C227" s="63"/>
      <c r="D227" s="15"/>
      <c r="E227" s="20">
        <v>1350</v>
      </c>
      <c r="F227" s="91"/>
      <c r="G227" s="87"/>
      <c r="H227" s="92"/>
      <c r="I227" s="20">
        <f>АПР.25!I227+F227-E227</f>
        <v>-1750</v>
      </c>
      <c r="J227" s="119"/>
    </row>
    <row r="228" spans="1:10" x14ac:dyDescent="0.25">
      <c r="A228" s="19"/>
      <c r="B228" s="127">
        <f t="shared" si="3"/>
        <v>222</v>
      </c>
      <c r="C228" s="63"/>
      <c r="D228" s="15"/>
      <c r="E228" s="20">
        <v>1350</v>
      </c>
      <c r="F228" s="91"/>
      <c r="G228" s="87"/>
      <c r="H228" s="92"/>
      <c r="I228" s="20">
        <f>АПР.25!I228+F228-E228</f>
        <v>-6750</v>
      </c>
      <c r="J228" s="119"/>
    </row>
    <row r="229" spans="1:10" x14ac:dyDescent="0.25">
      <c r="A229" s="19"/>
      <c r="B229" s="127">
        <f t="shared" si="3"/>
        <v>223</v>
      </c>
      <c r="C229" s="63"/>
      <c r="D229" s="15"/>
      <c r="E229" s="20">
        <v>1350</v>
      </c>
      <c r="F229" s="91"/>
      <c r="G229" s="87"/>
      <c r="H229" s="92"/>
      <c r="I229" s="20">
        <f>АПР.25!I229+F229-E229</f>
        <v>-1750</v>
      </c>
    </row>
    <row r="230" spans="1:10" x14ac:dyDescent="0.25">
      <c r="A230" s="19"/>
      <c r="B230" s="127">
        <f t="shared" si="3"/>
        <v>224</v>
      </c>
      <c r="C230" s="63"/>
      <c r="D230" s="15"/>
      <c r="E230" s="20">
        <v>1350</v>
      </c>
      <c r="F230" s="91">
        <v>1400</v>
      </c>
      <c r="G230" s="87" t="s">
        <v>568</v>
      </c>
      <c r="H230" s="92">
        <v>45796</v>
      </c>
      <c r="I230" s="20">
        <f>АПР.25!I230+F230-E230</f>
        <v>-5350</v>
      </c>
    </row>
    <row r="231" spans="1:10" x14ac:dyDescent="0.25">
      <c r="A231" s="19"/>
      <c r="B231" s="127">
        <f t="shared" si="3"/>
        <v>225</v>
      </c>
      <c r="C231" s="63"/>
      <c r="D231" s="15"/>
      <c r="E231" s="20">
        <v>1350</v>
      </c>
      <c r="F231" s="91">
        <v>2700</v>
      </c>
      <c r="G231" s="87" t="s">
        <v>569</v>
      </c>
      <c r="H231" s="92">
        <v>45793</v>
      </c>
      <c r="I231" s="20">
        <f>АПР.25!I231+F231-E231</f>
        <v>4050</v>
      </c>
    </row>
    <row r="232" spans="1:10" x14ac:dyDescent="0.25">
      <c r="A232" s="19"/>
      <c r="B232" s="127">
        <f t="shared" si="3"/>
        <v>226</v>
      </c>
      <c r="C232" s="63"/>
      <c r="D232" s="15"/>
      <c r="E232" s="20">
        <v>1350</v>
      </c>
      <c r="F232" s="91">
        <v>3000</v>
      </c>
      <c r="G232" s="87" t="s">
        <v>570</v>
      </c>
      <c r="H232" s="92">
        <v>45800</v>
      </c>
      <c r="I232" s="20">
        <f>АПР.25!I232+F232-E232</f>
        <v>300</v>
      </c>
    </row>
    <row r="233" spans="1:10" x14ac:dyDescent="0.25">
      <c r="A233" s="19"/>
      <c r="B233" s="127">
        <f t="shared" si="3"/>
        <v>227</v>
      </c>
      <c r="C233" s="63"/>
      <c r="D233" s="15"/>
      <c r="E233" s="20">
        <v>1350</v>
      </c>
      <c r="F233" s="91">
        <v>3000</v>
      </c>
      <c r="G233" s="87" t="s">
        <v>571</v>
      </c>
      <c r="H233" s="92">
        <v>45805</v>
      </c>
      <c r="I233" s="20">
        <f>АПР.25!I233+F233-E233</f>
        <v>3250</v>
      </c>
    </row>
    <row r="234" spans="1:10" x14ac:dyDescent="0.25">
      <c r="A234" s="19"/>
      <c r="B234" s="127">
        <f t="shared" si="3"/>
        <v>228</v>
      </c>
      <c r="C234" s="63"/>
      <c r="D234" s="15"/>
      <c r="E234" s="20">
        <v>1350</v>
      </c>
      <c r="F234" s="91"/>
      <c r="G234" s="87"/>
      <c r="H234" s="92"/>
      <c r="I234" s="20">
        <f>АПР.25!I234+F234-E234</f>
        <v>1350</v>
      </c>
    </row>
    <row r="235" spans="1:10" x14ac:dyDescent="0.25">
      <c r="A235" s="19"/>
      <c r="B235" s="127">
        <f t="shared" si="3"/>
        <v>229</v>
      </c>
      <c r="C235" s="63"/>
      <c r="D235" s="15"/>
      <c r="E235" s="20">
        <v>1350</v>
      </c>
      <c r="F235" s="91"/>
      <c r="G235" s="87"/>
      <c r="H235" s="92"/>
      <c r="I235" s="20">
        <f>АПР.25!I235+F235-E235</f>
        <v>4050</v>
      </c>
    </row>
    <row r="236" spans="1:10" x14ac:dyDescent="0.25">
      <c r="A236" s="19"/>
      <c r="B236" s="127">
        <f t="shared" si="3"/>
        <v>230</v>
      </c>
      <c r="C236" s="63"/>
      <c r="D236" s="15"/>
      <c r="E236" s="20">
        <v>1350</v>
      </c>
      <c r="F236" s="91"/>
      <c r="G236" s="87"/>
      <c r="H236" s="92"/>
      <c r="I236" s="20">
        <f>АПР.25!I236+F236-E236</f>
        <v>450</v>
      </c>
    </row>
    <row r="237" spans="1:10" x14ac:dyDescent="0.25">
      <c r="A237" s="19"/>
      <c r="B237" s="127">
        <f t="shared" si="3"/>
        <v>231</v>
      </c>
      <c r="C237" s="63"/>
      <c r="D237" s="15"/>
      <c r="E237" s="20">
        <v>1350</v>
      </c>
      <c r="F237" s="91"/>
      <c r="G237" s="87"/>
      <c r="H237" s="92"/>
      <c r="I237" s="20">
        <f>АПР.25!I237+F237-E237</f>
        <v>-6750</v>
      </c>
    </row>
    <row r="238" spans="1:10" x14ac:dyDescent="0.25">
      <c r="A238" s="19"/>
      <c r="B238" s="127">
        <f t="shared" si="3"/>
        <v>232</v>
      </c>
      <c r="C238" s="63"/>
      <c r="D238" s="15"/>
      <c r="E238" s="20">
        <v>1350</v>
      </c>
      <c r="F238" s="91"/>
      <c r="G238" s="87"/>
      <c r="H238" s="92"/>
      <c r="I238" s="20">
        <f>АПР.25!I238+F238-E238</f>
        <v>-6750</v>
      </c>
    </row>
    <row r="239" spans="1:10" x14ac:dyDescent="0.25">
      <c r="A239" s="19"/>
      <c r="B239" s="127">
        <f t="shared" si="3"/>
        <v>233</v>
      </c>
      <c r="C239" s="63"/>
      <c r="D239" s="15"/>
      <c r="E239" s="20">
        <v>1350</v>
      </c>
      <c r="F239" s="91"/>
      <c r="G239" s="87"/>
      <c r="H239" s="92"/>
      <c r="I239" s="20">
        <f>АПР.25!I239+F239-E239</f>
        <v>-6750</v>
      </c>
    </row>
    <row r="240" spans="1:10" x14ac:dyDescent="0.25">
      <c r="A240" s="19"/>
      <c r="B240" s="127">
        <f t="shared" si="3"/>
        <v>234</v>
      </c>
      <c r="C240" s="63"/>
      <c r="D240" s="15"/>
      <c r="E240" s="20">
        <v>1350</v>
      </c>
      <c r="F240" s="91"/>
      <c r="G240" s="87"/>
      <c r="H240" s="92"/>
      <c r="I240" s="20">
        <f>АПР.25!I240+F240-E240</f>
        <v>-6750</v>
      </c>
    </row>
    <row r="241" spans="1:9" x14ac:dyDescent="0.25">
      <c r="A241" s="19"/>
      <c r="B241" s="127">
        <f t="shared" si="3"/>
        <v>235</v>
      </c>
      <c r="C241" s="63"/>
      <c r="D241" s="15"/>
      <c r="E241" s="20">
        <v>1350</v>
      </c>
      <c r="F241" s="91"/>
      <c r="G241" s="87"/>
      <c r="H241" s="92"/>
      <c r="I241" s="20">
        <f>АПР.25!I241+F241-E241</f>
        <v>3500</v>
      </c>
    </row>
    <row r="242" spans="1:9" x14ac:dyDescent="0.25">
      <c r="A242" s="19"/>
      <c r="B242" s="127">
        <f t="shared" si="3"/>
        <v>236</v>
      </c>
      <c r="C242" s="63"/>
      <c r="D242" s="15"/>
      <c r="E242" s="20">
        <v>1350</v>
      </c>
      <c r="F242" s="91"/>
      <c r="G242" s="87"/>
      <c r="H242" s="92"/>
      <c r="I242" s="20">
        <f>АПР.25!I242+F242-E242</f>
        <v>-6750</v>
      </c>
    </row>
    <row r="243" spans="1:9" x14ac:dyDescent="0.25">
      <c r="A243" s="19"/>
      <c r="B243" s="127">
        <f t="shared" si="3"/>
        <v>237</v>
      </c>
      <c r="C243" s="63"/>
      <c r="D243" s="15"/>
      <c r="E243" s="20">
        <v>1350</v>
      </c>
      <c r="F243" s="91"/>
      <c r="G243" s="87"/>
      <c r="H243" s="92"/>
      <c r="I243" s="20">
        <f>АПР.25!I243+F243-E243</f>
        <v>-6750</v>
      </c>
    </row>
    <row r="244" spans="1:9" x14ac:dyDescent="0.25">
      <c r="A244" s="19"/>
      <c r="B244" s="127">
        <f t="shared" si="3"/>
        <v>238</v>
      </c>
      <c r="C244" s="63"/>
      <c r="D244" s="15"/>
      <c r="E244" s="20">
        <v>1350</v>
      </c>
      <c r="F244" s="91"/>
      <c r="G244" s="87"/>
      <c r="H244" s="92"/>
      <c r="I244" s="20">
        <f>АПР.25!I244+F244-E244</f>
        <v>4050</v>
      </c>
    </row>
    <row r="245" spans="1:9" x14ac:dyDescent="0.25">
      <c r="A245" s="19"/>
      <c r="B245" s="127">
        <f t="shared" si="3"/>
        <v>239</v>
      </c>
      <c r="C245" s="63"/>
      <c r="D245" s="15"/>
      <c r="E245" s="20">
        <v>1350</v>
      </c>
      <c r="F245" s="91"/>
      <c r="G245" s="87"/>
      <c r="H245" s="92"/>
      <c r="I245" s="20">
        <f>АПР.25!I245+F245-E245</f>
        <v>-6750</v>
      </c>
    </row>
    <row r="246" spans="1:9" x14ac:dyDescent="0.25">
      <c r="A246" s="19"/>
      <c r="B246" s="127">
        <f t="shared" si="3"/>
        <v>240</v>
      </c>
      <c r="C246" s="63"/>
      <c r="D246" s="15"/>
      <c r="E246" s="20">
        <v>1350</v>
      </c>
      <c r="F246" s="91"/>
      <c r="G246" s="87"/>
      <c r="H246" s="92"/>
      <c r="I246" s="20">
        <f>АПР.25!I246+F246-E246</f>
        <v>-6750</v>
      </c>
    </row>
    <row r="247" spans="1:9" x14ac:dyDescent="0.25">
      <c r="A247" s="19"/>
      <c r="B247" s="127">
        <v>241</v>
      </c>
      <c r="C247" s="63"/>
      <c r="D247" s="15"/>
      <c r="E247" s="20">
        <v>1350</v>
      </c>
      <c r="F247" s="91"/>
      <c r="G247" s="87"/>
      <c r="H247" s="92"/>
      <c r="I247" s="20">
        <f>АПР.25!I247+F247-E247</f>
        <v>27250</v>
      </c>
    </row>
    <row r="248" spans="1:9" x14ac:dyDescent="0.25">
      <c r="A248" s="23"/>
      <c r="B248" s="127" t="s">
        <v>49</v>
      </c>
      <c r="C248" s="63"/>
      <c r="D248" s="15"/>
      <c r="E248" s="20">
        <v>2700</v>
      </c>
      <c r="F248" s="91"/>
      <c r="G248" s="87"/>
      <c r="H248" s="92"/>
      <c r="I248" s="20">
        <f>АПР.25!I248+F248-E248</f>
        <v>24500</v>
      </c>
    </row>
    <row r="249" spans="1:9" x14ac:dyDescent="0.25">
      <c r="A249" s="23"/>
      <c r="B249" s="127" t="s">
        <v>50</v>
      </c>
      <c r="C249" s="63"/>
      <c r="D249" s="15"/>
      <c r="E249" s="20">
        <v>2700</v>
      </c>
      <c r="F249" s="91">
        <v>2700</v>
      </c>
      <c r="G249" s="87" t="s">
        <v>572</v>
      </c>
      <c r="H249" s="92">
        <v>45787</v>
      </c>
      <c r="I249" s="20">
        <f>АПР.25!I249+F249-E249</f>
        <v>0</v>
      </c>
    </row>
    <row r="250" spans="1:9" x14ac:dyDescent="0.25">
      <c r="A250" s="23"/>
      <c r="B250" s="127">
        <f>243+1</f>
        <v>244</v>
      </c>
      <c r="C250" s="63"/>
      <c r="D250" s="15"/>
      <c r="E250" s="20"/>
      <c r="F250" s="91"/>
      <c r="G250" s="87"/>
      <c r="H250" s="92"/>
      <c r="I250" s="20">
        <f>АПР.25!I250+F250-E250</f>
        <v>0</v>
      </c>
    </row>
    <row r="251" spans="1:9" x14ac:dyDescent="0.25">
      <c r="A251" s="23"/>
      <c r="B251" s="127">
        <f t="shared" ref="B251:B271" si="4">B250+1</f>
        <v>245</v>
      </c>
      <c r="C251" s="63"/>
      <c r="D251" s="15"/>
      <c r="E251" s="20">
        <v>1350</v>
      </c>
      <c r="F251" s="91"/>
      <c r="G251" s="87"/>
      <c r="H251" s="92"/>
      <c r="I251" s="20">
        <f>АПР.25!I251+F251-E251</f>
        <v>-4050</v>
      </c>
    </row>
    <row r="252" spans="1:9" x14ac:dyDescent="0.25">
      <c r="A252" s="23"/>
      <c r="B252" s="127">
        <f t="shared" si="4"/>
        <v>246</v>
      </c>
      <c r="C252" s="63"/>
      <c r="D252" s="15"/>
      <c r="E252" s="20">
        <v>1350</v>
      </c>
      <c r="F252" s="91">
        <v>1350</v>
      </c>
      <c r="G252" s="87" t="s">
        <v>573</v>
      </c>
      <c r="H252" s="92">
        <v>45793</v>
      </c>
      <c r="I252" s="20">
        <f>АПР.25!I252+F252-E252</f>
        <v>0</v>
      </c>
    </row>
    <row r="253" spans="1:9" x14ac:dyDescent="0.25">
      <c r="A253" s="23"/>
      <c r="B253" s="127">
        <f t="shared" si="4"/>
        <v>247</v>
      </c>
      <c r="C253" s="63"/>
      <c r="D253" s="15"/>
      <c r="E253" s="20">
        <v>1350</v>
      </c>
      <c r="F253" s="91"/>
      <c r="G253" s="87"/>
      <c r="H253" s="92"/>
      <c r="I253" s="20">
        <f>АПР.25!I253+F253-E253</f>
        <v>4550</v>
      </c>
    </row>
    <row r="254" spans="1:9" x14ac:dyDescent="0.25">
      <c r="A254" s="23"/>
      <c r="B254" s="127">
        <f t="shared" si="4"/>
        <v>248</v>
      </c>
      <c r="C254" s="63"/>
      <c r="D254" s="15"/>
      <c r="E254" s="20">
        <v>0</v>
      </c>
      <c r="F254" s="91"/>
      <c r="G254" s="87"/>
      <c r="H254" s="92"/>
      <c r="I254" s="20">
        <f>АПР.25!I254+F254-E254</f>
        <v>0</v>
      </c>
    </row>
    <row r="255" spans="1:9" x14ac:dyDescent="0.25">
      <c r="A255" s="23"/>
      <c r="B255" s="127">
        <f t="shared" si="4"/>
        <v>249</v>
      </c>
      <c r="C255" s="63"/>
      <c r="D255" s="15"/>
      <c r="E255" s="20">
        <v>1350</v>
      </c>
      <c r="F255" s="91">
        <v>2700</v>
      </c>
      <c r="G255" s="87" t="s">
        <v>574</v>
      </c>
      <c r="H255" s="92">
        <v>45795</v>
      </c>
      <c r="I255" s="20">
        <f>АПР.25!I255+F255-E255</f>
        <v>-1350</v>
      </c>
    </row>
    <row r="256" spans="1:9" x14ac:dyDescent="0.25">
      <c r="A256" s="23"/>
      <c r="B256" s="127">
        <f t="shared" si="4"/>
        <v>250</v>
      </c>
      <c r="C256" s="63"/>
      <c r="D256" s="15"/>
      <c r="E256" s="20">
        <v>1350</v>
      </c>
      <c r="F256" s="91"/>
      <c r="G256" s="87"/>
      <c r="H256" s="92"/>
      <c r="I256" s="20">
        <f>АПР.25!I256+F256-E256</f>
        <v>-6750</v>
      </c>
    </row>
    <row r="257" spans="1:10" x14ac:dyDescent="0.25">
      <c r="A257" s="23"/>
      <c r="B257" s="127">
        <f t="shared" si="4"/>
        <v>251</v>
      </c>
      <c r="C257" s="63"/>
      <c r="D257" s="15"/>
      <c r="E257" s="20">
        <v>1350</v>
      </c>
      <c r="F257" s="91"/>
      <c r="G257" s="87"/>
      <c r="H257" s="92"/>
      <c r="I257" s="20">
        <f>АПР.25!I257+F257-E257</f>
        <v>-6750</v>
      </c>
    </row>
    <row r="258" spans="1:10" x14ac:dyDescent="0.25">
      <c r="A258" s="23"/>
      <c r="B258" s="127">
        <f t="shared" si="4"/>
        <v>252</v>
      </c>
      <c r="C258" s="63"/>
      <c r="D258" s="15"/>
      <c r="E258" s="20">
        <v>1350</v>
      </c>
      <c r="F258" s="91"/>
      <c r="G258" s="87"/>
      <c r="H258" s="92"/>
      <c r="I258" s="20">
        <f>АПР.25!I258+F258-E258</f>
        <v>-6750</v>
      </c>
    </row>
    <row r="259" spans="1:10" x14ac:dyDescent="0.25">
      <c r="A259" s="23"/>
      <c r="B259" s="127">
        <f t="shared" si="4"/>
        <v>253</v>
      </c>
      <c r="C259" s="63"/>
      <c r="D259" s="15"/>
      <c r="E259" s="20">
        <v>1350</v>
      </c>
      <c r="F259" s="91"/>
      <c r="G259" s="87"/>
      <c r="H259" s="92"/>
      <c r="I259" s="20">
        <f>АПР.25!I259+F259-E259</f>
        <v>-1350</v>
      </c>
    </row>
    <row r="260" spans="1:10" x14ac:dyDescent="0.25">
      <c r="A260" s="23"/>
      <c r="B260" s="127">
        <f t="shared" si="4"/>
        <v>254</v>
      </c>
      <c r="C260" s="63"/>
      <c r="D260" s="15"/>
      <c r="E260" s="20">
        <v>1350</v>
      </c>
      <c r="F260" s="91"/>
      <c r="G260" s="87"/>
      <c r="H260" s="92"/>
      <c r="I260" s="20">
        <f>АПР.25!I260+F260-E260</f>
        <v>13250</v>
      </c>
    </row>
    <row r="261" spans="1:10" x14ac:dyDescent="0.25">
      <c r="A261" s="23"/>
      <c r="B261" s="127">
        <v>256</v>
      </c>
      <c r="C261" s="63"/>
      <c r="D261" s="15"/>
      <c r="E261" s="20">
        <v>1350</v>
      </c>
      <c r="F261" s="91"/>
      <c r="G261" s="87"/>
      <c r="H261" s="92"/>
      <c r="I261" s="20">
        <f>АПР.25!I261+F261-E261</f>
        <v>-6750</v>
      </c>
    </row>
    <row r="262" spans="1:10" x14ac:dyDescent="0.25">
      <c r="A262" s="23"/>
      <c r="B262" s="127">
        <v>258</v>
      </c>
      <c r="C262" s="63"/>
      <c r="D262" s="15"/>
      <c r="E262" s="20">
        <v>1350</v>
      </c>
      <c r="F262" s="91">
        <v>9450</v>
      </c>
      <c r="G262" s="87" t="s">
        <v>575</v>
      </c>
      <c r="H262" s="92">
        <v>45782</v>
      </c>
      <c r="I262" s="20">
        <f>АПР.25!I262+F262-E262</f>
        <v>4050</v>
      </c>
    </row>
    <row r="263" spans="1:10" x14ac:dyDescent="0.25">
      <c r="A263" s="23"/>
      <c r="B263" s="127">
        <f t="shared" si="4"/>
        <v>259</v>
      </c>
      <c r="C263" s="63"/>
      <c r="D263" s="15"/>
      <c r="E263" s="20">
        <v>0</v>
      </c>
      <c r="F263" s="91"/>
      <c r="G263" s="87"/>
      <c r="H263" s="92"/>
      <c r="I263" s="20">
        <f>АПР.25!I263+F263-E263</f>
        <v>0</v>
      </c>
    </row>
    <row r="264" spans="1:10" x14ac:dyDescent="0.25">
      <c r="A264" s="23"/>
      <c r="B264" s="127">
        <f t="shared" si="4"/>
        <v>260</v>
      </c>
      <c r="C264" s="63"/>
      <c r="D264" s="15"/>
      <c r="E264" s="20">
        <v>1350</v>
      </c>
      <c r="F264" s="91">
        <v>4050</v>
      </c>
      <c r="G264" s="87" t="s">
        <v>576</v>
      </c>
      <c r="H264" s="92">
        <v>45792</v>
      </c>
      <c r="I264" s="20">
        <f>АПР.25!I264+F264-E264</f>
        <v>1350</v>
      </c>
    </row>
    <row r="265" spans="1:10" x14ac:dyDescent="0.25">
      <c r="A265" s="23"/>
      <c r="B265" s="127">
        <f t="shared" si="4"/>
        <v>261</v>
      </c>
      <c r="C265" s="63"/>
      <c r="D265" s="15"/>
      <c r="E265" s="20">
        <v>1350</v>
      </c>
      <c r="F265" s="91"/>
      <c r="G265" s="87"/>
      <c r="H265" s="92"/>
      <c r="I265" s="20">
        <f>АПР.25!I265+F265-E265</f>
        <v>-4050</v>
      </c>
    </row>
    <row r="266" spans="1:10" x14ac:dyDescent="0.25">
      <c r="A266" s="23"/>
      <c r="B266" s="127">
        <f t="shared" si="4"/>
        <v>262</v>
      </c>
      <c r="C266" s="63"/>
      <c r="D266" s="15"/>
      <c r="E266" s="20">
        <v>1350</v>
      </c>
      <c r="F266" s="91">
        <v>5400</v>
      </c>
      <c r="G266" s="87" t="s">
        <v>577</v>
      </c>
      <c r="H266" s="92">
        <v>45782</v>
      </c>
      <c r="I266" s="20">
        <f>АПР.25!I266+F266-E266</f>
        <v>1350</v>
      </c>
    </row>
    <row r="267" spans="1:10" x14ac:dyDescent="0.25">
      <c r="A267" s="23"/>
      <c r="B267" s="127">
        <f t="shared" si="4"/>
        <v>263</v>
      </c>
      <c r="C267" s="63"/>
      <c r="D267" s="15"/>
      <c r="E267" s="20">
        <v>1350</v>
      </c>
      <c r="F267" s="91"/>
      <c r="G267" s="87"/>
      <c r="H267" s="92"/>
      <c r="I267" s="20">
        <f>АПР.25!I267+F267-E267</f>
        <v>-6750</v>
      </c>
    </row>
    <row r="268" spans="1:10" x14ac:dyDescent="0.25">
      <c r="A268" s="23"/>
      <c r="B268" s="127">
        <f t="shared" si="4"/>
        <v>264</v>
      </c>
      <c r="C268" s="63"/>
      <c r="D268" s="15"/>
      <c r="E268" s="20">
        <v>1350</v>
      </c>
      <c r="F268" s="91">
        <v>2700</v>
      </c>
      <c r="G268" s="87" t="s">
        <v>578</v>
      </c>
      <c r="H268" s="92">
        <v>45783</v>
      </c>
      <c r="I268" s="20">
        <f>АПР.25!I268+F268-E268</f>
        <v>-1350</v>
      </c>
    </row>
    <row r="269" spans="1:10" x14ac:dyDescent="0.25">
      <c r="A269" s="23"/>
      <c r="B269" s="127">
        <f t="shared" si="4"/>
        <v>265</v>
      </c>
      <c r="C269" s="63"/>
      <c r="D269" s="15"/>
      <c r="E269" s="20">
        <v>1350</v>
      </c>
      <c r="F269" s="91"/>
      <c r="G269" s="87"/>
      <c r="H269" s="92"/>
      <c r="I269" s="20">
        <f>АПР.25!I269+F269-E269</f>
        <v>-4050</v>
      </c>
      <c r="J269" s="119"/>
    </row>
    <row r="270" spans="1:10" x14ac:dyDescent="0.25">
      <c r="A270" s="23"/>
      <c r="B270" s="127">
        <f t="shared" si="4"/>
        <v>266</v>
      </c>
      <c r="C270" s="67"/>
      <c r="D270" s="15"/>
      <c r="E270" s="20">
        <v>1350</v>
      </c>
      <c r="F270" s="91">
        <v>1350</v>
      </c>
      <c r="G270" s="87" t="s">
        <v>579</v>
      </c>
      <c r="H270" s="92">
        <v>45779</v>
      </c>
      <c r="I270" s="20">
        <f>АПР.25!I270+F270-E270</f>
        <v>-2700</v>
      </c>
    </row>
    <row r="271" spans="1:10" x14ac:dyDescent="0.25">
      <c r="A271" s="23"/>
      <c r="B271" s="127">
        <f t="shared" si="4"/>
        <v>267</v>
      </c>
      <c r="C271" s="67"/>
      <c r="D271" s="15"/>
      <c r="E271" s="20">
        <v>1350</v>
      </c>
      <c r="F271" s="91">
        <v>16200</v>
      </c>
      <c r="G271" s="87" t="s">
        <v>580</v>
      </c>
      <c r="H271" s="92">
        <v>45803</v>
      </c>
      <c r="I271" s="20">
        <f>АПР.25!I271+F271-E271</f>
        <v>9450</v>
      </c>
    </row>
    <row r="272" spans="1:10" x14ac:dyDescent="0.25">
      <c r="A272" s="19"/>
      <c r="B272" s="127">
        <v>268</v>
      </c>
      <c r="C272" s="67"/>
      <c r="D272" s="15"/>
      <c r="E272" s="20">
        <v>1350</v>
      </c>
      <c r="F272" s="91">
        <v>1350</v>
      </c>
      <c r="G272" s="87" t="s">
        <v>581</v>
      </c>
      <c r="H272" s="92">
        <v>45791</v>
      </c>
      <c r="I272" s="20">
        <f>АПР.25!I272+F272-E272</f>
        <v>-800</v>
      </c>
    </row>
    <row r="273" spans="1:9" x14ac:dyDescent="0.25">
      <c r="A273" s="19"/>
      <c r="B273" s="127">
        <v>269</v>
      </c>
      <c r="C273" s="67"/>
      <c r="D273" s="15"/>
      <c r="E273" s="20">
        <v>1350</v>
      </c>
      <c r="F273" s="91"/>
      <c r="G273" s="87"/>
      <c r="H273" s="92"/>
      <c r="I273" s="20">
        <f>АПР.25!I273+F273-E273</f>
        <v>-6750</v>
      </c>
    </row>
    <row r="274" spans="1:9" x14ac:dyDescent="0.25">
      <c r="A274" s="19"/>
      <c r="B274" s="127" t="s">
        <v>51</v>
      </c>
      <c r="C274" s="67"/>
      <c r="D274" s="15"/>
      <c r="E274" s="20">
        <v>2700</v>
      </c>
      <c r="F274" s="91">
        <v>44400</v>
      </c>
      <c r="G274" s="87" t="s">
        <v>582</v>
      </c>
      <c r="H274" s="92" t="s">
        <v>583</v>
      </c>
      <c r="I274" s="20">
        <f>АПР.25!I274+F274-E274</f>
        <v>37100</v>
      </c>
    </row>
    <row r="275" spans="1:9" x14ac:dyDescent="0.25">
      <c r="A275" s="19"/>
      <c r="B275" s="127">
        <v>272</v>
      </c>
      <c r="C275" s="67"/>
      <c r="D275" s="15"/>
      <c r="E275" s="20">
        <v>1350</v>
      </c>
      <c r="F275" s="91"/>
      <c r="G275" s="87"/>
      <c r="H275" s="92"/>
      <c r="I275" s="20">
        <f>АПР.25!I275+F275-E275</f>
        <v>-6750</v>
      </c>
    </row>
    <row r="276" spans="1:9" x14ac:dyDescent="0.25">
      <c r="A276" s="19"/>
      <c r="B276" s="127">
        <f>B275+1</f>
        <v>273</v>
      </c>
      <c r="C276" s="67"/>
      <c r="D276" s="15"/>
      <c r="E276" s="20">
        <v>1350</v>
      </c>
      <c r="F276" s="91"/>
      <c r="G276" s="87"/>
      <c r="H276" s="92"/>
      <c r="I276" s="20">
        <f>АПР.25!I276+F276-E276</f>
        <v>-6750</v>
      </c>
    </row>
    <row r="277" spans="1:9" x14ac:dyDescent="0.25">
      <c r="A277" s="19"/>
      <c r="B277" s="127">
        <f>B276+1</f>
        <v>274</v>
      </c>
      <c r="C277" s="67"/>
      <c r="D277" s="15"/>
      <c r="E277" s="20">
        <v>1350</v>
      </c>
      <c r="F277" s="91">
        <v>2700</v>
      </c>
      <c r="G277" s="87" t="s">
        <v>584</v>
      </c>
      <c r="H277" s="92">
        <v>45787</v>
      </c>
      <c r="I277" s="20">
        <f>АПР.25!I277+F277-E277</f>
        <v>0</v>
      </c>
    </row>
    <row r="278" spans="1:9" x14ac:dyDescent="0.25">
      <c r="A278" s="19"/>
      <c r="B278" s="127">
        <f>B277+1</f>
        <v>275</v>
      </c>
      <c r="C278" s="67"/>
      <c r="D278" s="15"/>
      <c r="E278" s="20">
        <v>1350</v>
      </c>
      <c r="F278" s="91">
        <v>1350</v>
      </c>
      <c r="G278" s="87" t="s">
        <v>585</v>
      </c>
      <c r="H278" s="92">
        <v>45784</v>
      </c>
      <c r="I278" s="20">
        <f>АПР.25!I278+F278-E278</f>
        <v>0</v>
      </c>
    </row>
    <row r="279" spans="1:9" x14ac:dyDescent="0.25">
      <c r="A279" s="19"/>
      <c r="B279" s="127">
        <f>B278+1</f>
        <v>276</v>
      </c>
      <c r="C279" s="67"/>
      <c r="D279" s="15"/>
      <c r="E279" s="20">
        <v>1350</v>
      </c>
      <c r="F279" s="91"/>
      <c r="G279" s="87"/>
      <c r="H279" s="92"/>
      <c r="I279" s="20">
        <f>АПР.25!I279+F279-E279</f>
        <v>-6750</v>
      </c>
    </row>
    <row r="280" spans="1:9" x14ac:dyDescent="0.25">
      <c r="A280" s="19"/>
      <c r="B280" s="127">
        <v>277</v>
      </c>
      <c r="C280" s="67"/>
      <c r="D280" s="15"/>
      <c r="E280" s="20">
        <v>1350</v>
      </c>
      <c r="F280" s="91">
        <v>16200</v>
      </c>
      <c r="G280" s="87" t="s">
        <v>586</v>
      </c>
      <c r="H280" s="92">
        <v>45803</v>
      </c>
      <c r="I280" s="20">
        <f>АПР.25!I280+F280-E280</f>
        <v>9450</v>
      </c>
    </row>
    <row r="281" spans="1:9" x14ac:dyDescent="0.25">
      <c r="A281" s="19"/>
      <c r="B281" s="127">
        <v>278</v>
      </c>
      <c r="C281" s="67"/>
      <c r="D281" s="15"/>
      <c r="E281" s="20">
        <v>1350</v>
      </c>
      <c r="F281" s="91"/>
      <c r="G281" s="87"/>
      <c r="H281" s="92"/>
      <c r="I281" s="20">
        <f>АПР.25!I281+F281-E281</f>
        <v>250</v>
      </c>
    </row>
    <row r="282" spans="1:9" x14ac:dyDescent="0.25">
      <c r="A282" s="19"/>
      <c r="B282" s="127" t="s">
        <v>52</v>
      </c>
      <c r="C282" s="67"/>
      <c r="D282" s="15"/>
      <c r="E282" s="20">
        <v>1350</v>
      </c>
      <c r="F282" s="91"/>
      <c r="G282" s="87"/>
      <c r="H282" s="92"/>
      <c r="I282" s="20">
        <f>АПР.25!I282+F282-E282</f>
        <v>-6750</v>
      </c>
    </row>
    <row r="283" spans="1:9" x14ac:dyDescent="0.25">
      <c r="A283" s="19"/>
      <c r="B283" s="127" t="s">
        <v>53</v>
      </c>
      <c r="C283" s="67"/>
      <c r="D283" s="15"/>
      <c r="E283" s="20">
        <v>1350</v>
      </c>
      <c r="F283" s="91"/>
      <c r="G283" s="87"/>
      <c r="H283" s="92"/>
      <c r="I283" s="20">
        <f>АПР.25!I283+F283-E283</f>
        <v>-6750</v>
      </c>
    </row>
    <row r="284" spans="1:9" x14ac:dyDescent="0.25">
      <c r="A284" s="19"/>
      <c r="B284" s="127">
        <v>280</v>
      </c>
      <c r="C284" s="67"/>
      <c r="D284" s="15"/>
      <c r="E284" s="20">
        <v>1350</v>
      </c>
      <c r="F284" s="91"/>
      <c r="G284" s="87"/>
      <c r="H284" s="92"/>
      <c r="I284" s="20">
        <f>АПР.25!I284+F284-E284</f>
        <v>-6750</v>
      </c>
    </row>
    <row r="285" spans="1:9" x14ac:dyDescent="0.25">
      <c r="A285" s="19"/>
      <c r="B285" s="127">
        <v>281</v>
      </c>
      <c r="C285" s="67"/>
      <c r="D285" s="15"/>
      <c r="E285" s="20">
        <v>1350</v>
      </c>
      <c r="F285" s="91">
        <v>1350</v>
      </c>
      <c r="G285" s="87" t="s">
        <v>587</v>
      </c>
      <c r="H285" s="92">
        <v>45784</v>
      </c>
      <c r="I285" s="20">
        <f>АПР.25!I285+F285-E285</f>
        <v>-1350</v>
      </c>
    </row>
    <row r="286" spans="1:9" x14ac:dyDescent="0.25">
      <c r="A286" s="19"/>
      <c r="B286" s="127">
        <v>282</v>
      </c>
      <c r="C286" s="67"/>
      <c r="D286" s="15"/>
      <c r="E286" s="20">
        <v>1350</v>
      </c>
      <c r="F286" s="91"/>
      <c r="G286" s="87"/>
      <c r="H286" s="92"/>
      <c r="I286" s="20">
        <f>АПР.25!I286+F286-E286</f>
        <v>-1750</v>
      </c>
    </row>
    <row r="287" spans="1:9" x14ac:dyDescent="0.25">
      <c r="A287" s="23"/>
      <c r="B287" s="127">
        <v>283</v>
      </c>
      <c r="C287" s="67"/>
      <c r="D287" s="15"/>
      <c r="E287" s="20">
        <v>1350</v>
      </c>
      <c r="F287" s="91"/>
      <c r="G287" s="87"/>
      <c r="H287" s="92"/>
      <c r="I287" s="20">
        <f>АПР.25!I287+F287-E287</f>
        <v>-2700</v>
      </c>
    </row>
    <row r="288" spans="1:9" x14ac:dyDescent="0.25">
      <c r="A288" s="23"/>
      <c r="B288" s="127">
        <v>284</v>
      </c>
      <c r="C288" s="67"/>
      <c r="D288" s="15"/>
      <c r="E288" s="20">
        <v>1350</v>
      </c>
      <c r="F288" s="91"/>
      <c r="G288" s="87"/>
      <c r="H288" s="92"/>
      <c r="I288" s="20">
        <f>АПР.25!I288+F288-E288</f>
        <v>9450</v>
      </c>
    </row>
    <row r="289" spans="1:9" x14ac:dyDescent="0.25">
      <c r="A289" s="23"/>
      <c r="B289" s="127">
        <f>B288+1</f>
        <v>285</v>
      </c>
      <c r="C289" s="67"/>
      <c r="D289" s="15"/>
      <c r="E289" s="20">
        <v>1350</v>
      </c>
      <c r="F289" s="91"/>
      <c r="G289" s="87"/>
      <c r="H289" s="92"/>
      <c r="I289" s="20">
        <f>АПР.25!I289+F289-E289</f>
        <v>0</v>
      </c>
    </row>
    <row r="290" spans="1:9" x14ac:dyDescent="0.25">
      <c r="A290" s="23"/>
      <c r="B290" s="127">
        <f>B289+1</f>
        <v>286</v>
      </c>
      <c r="C290" s="67"/>
      <c r="D290" s="15"/>
      <c r="E290" s="20">
        <v>1350</v>
      </c>
      <c r="F290" s="91">
        <v>8100</v>
      </c>
      <c r="G290" s="87" t="s">
        <v>588</v>
      </c>
      <c r="H290" s="92">
        <v>45790</v>
      </c>
      <c r="I290" s="20">
        <f>АПР.25!I290+F290-E290</f>
        <v>1350</v>
      </c>
    </row>
    <row r="291" spans="1:9" x14ac:dyDescent="0.25">
      <c r="A291" s="23"/>
      <c r="B291" s="127">
        <f>B290+1</f>
        <v>287</v>
      </c>
      <c r="C291" s="67"/>
      <c r="D291" s="15"/>
      <c r="E291" s="20">
        <v>1350</v>
      </c>
      <c r="F291" s="91">
        <v>1350</v>
      </c>
      <c r="G291" s="87" t="s">
        <v>589</v>
      </c>
      <c r="H291" s="92">
        <v>45793</v>
      </c>
      <c r="I291" s="20">
        <f>АПР.25!I291+F291-E291</f>
        <v>0</v>
      </c>
    </row>
    <row r="292" spans="1:9" x14ac:dyDescent="0.25">
      <c r="A292" s="23"/>
      <c r="B292" s="127">
        <f>288.289</f>
        <v>288.28899999999999</v>
      </c>
      <c r="C292" s="67"/>
      <c r="D292" s="15"/>
      <c r="E292" s="20">
        <v>2700</v>
      </c>
      <c r="F292" s="91"/>
      <c r="G292" s="87"/>
      <c r="H292" s="92"/>
      <c r="I292" s="20">
        <f>АПР.25!I292+F292-E292</f>
        <v>2700</v>
      </c>
    </row>
    <row r="293" spans="1:9" x14ac:dyDescent="0.25">
      <c r="A293" s="23"/>
      <c r="B293" s="127">
        <v>290</v>
      </c>
      <c r="C293" s="67"/>
      <c r="D293" s="15"/>
      <c r="E293" s="20">
        <v>0</v>
      </c>
      <c r="F293" s="91"/>
      <c r="G293" s="87"/>
      <c r="H293" s="92"/>
      <c r="I293" s="20">
        <f>АПР.25!I293+F293-E293</f>
        <v>0</v>
      </c>
    </row>
    <row r="294" spans="1:9" x14ac:dyDescent="0.25">
      <c r="A294" s="23"/>
      <c r="B294" s="127">
        <f>B293+1</f>
        <v>291</v>
      </c>
      <c r="C294" s="67"/>
      <c r="D294" s="15"/>
      <c r="E294" s="20">
        <v>0</v>
      </c>
      <c r="F294" s="91"/>
      <c r="G294" s="87"/>
      <c r="H294" s="92"/>
      <c r="I294" s="20">
        <f>АПР.25!I294+F294-E294</f>
        <v>0</v>
      </c>
    </row>
    <row r="295" spans="1:9" x14ac:dyDescent="0.25">
      <c r="A295" s="19"/>
      <c r="B295" s="127">
        <v>292</v>
      </c>
      <c r="C295" s="67"/>
      <c r="D295" s="15"/>
      <c r="E295" s="20">
        <v>1350</v>
      </c>
      <c r="F295" s="91">
        <v>1350</v>
      </c>
      <c r="G295" s="87" t="s">
        <v>590</v>
      </c>
      <c r="H295" s="92">
        <v>45779</v>
      </c>
      <c r="I295" s="20">
        <f>АПР.25!I295+F295-E295</f>
        <v>0</v>
      </c>
    </row>
    <row r="296" spans="1:9" x14ac:dyDescent="0.25">
      <c r="A296" s="19"/>
      <c r="B296" s="127">
        <f>B295+1</f>
        <v>293</v>
      </c>
      <c r="C296" s="67"/>
      <c r="D296" s="15"/>
      <c r="E296" s="20">
        <v>1350</v>
      </c>
      <c r="F296" s="91"/>
      <c r="G296" s="87"/>
      <c r="H296" s="92"/>
      <c r="I296" s="20">
        <f>АПР.25!I296+F296-E296</f>
        <v>-6750</v>
      </c>
    </row>
    <row r="297" spans="1:9" x14ac:dyDescent="0.25">
      <c r="A297" s="19"/>
      <c r="B297" s="127">
        <f t="shared" ref="B297:B352" si="5">B296+1</f>
        <v>294</v>
      </c>
      <c r="C297" s="67"/>
      <c r="D297" s="15"/>
      <c r="E297" s="20">
        <v>1350</v>
      </c>
      <c r="F297" s="91"/>
      <c r="G297" s="87"/>
      <c r="H297" s="92"/>
      <c r="I297" s="20">
        <f>АПР.25!I297+F297-E297</f>
        <v>0</v>
      </c>
    </row>
    <row r="298" spans="1:9" x14ac:dyDescent="0.25">
      <c r="A298" s="19"/>
      <c r="B298" s="127">
        <f t="shared" si="5"/>
        <v>295</v>
      </c>
      <c r="C298" s="67"/>
      <c r="D298" s="15"/>
      <c r="E298" s="20">
        <v>1350</v>
      </c>
      <c r="F298" s="91"/>
      <c r="G298" s="87"/>
      <c r="H298" s="92"/>
      <c r="I298" s="20">
        <f>АПР.25!I298+F298-E298</f>
        <v>-6750</v>
      </c>
    </row>
    <row r="299" spans="1:9" x14ac:dyDescent="0.25">
      <c r="A299" s="19"/>
      <c r="B299" s="127">
        <f t="shared" si="5"/>
        <v>296</v>
      </c>
      <c r="C299" s="67"/>
      <c r="D299" s="15"/>
      <c r="E299" s="20">
        <v>0</v>
      </c>
      <c r="F299" s="91"/>
      <c r="G299" s="87"/>
      <c r="H299" s="92"/>
      <c r="I299" s="20">
        <f>АПР.25!I299+F299-E299</f>
        <v>0</v>
      </c>
    </row>
    <row r="300" spans="1:9" x14ac:dyDescent="0.25">
      <c r="A300" s="19"/>
      <c r="B300" s="127">
        <f t="shared" si="5"/>
        <v>297</v>
      </c>
      <c r="C300" s="67"/>
      <c r="D300" s="15"/>
      <c r="E300" s="20">
        <v>1350</v>
      </c>
      <c r="F300" s="91"/>
      <c r="G300" s="87"/>
      <c r="H300" s="92"/>
      <c r="I300" s="20">
        <f>АПР.25!I300+F300-E300</f>
        <v>13500</v>
      </c>
    </row>
    <row r="301" spans="1:9" x14ac:dyDescent="0.25">
      <c r="A301" s="19"/>
      <c r="B301" s="127">
        <f t="shared" si="5"/>
        <v>298</v>
      </c>
      <c r="C301" s="67"/>
      <c r="D301" s="15"/>
      <c r="E301" s="20">
        <v>0</v>
      </c>
      <c r="F301" s="91"/>
      <c r="G301" s="87"/>
      <c r="H301" s="92"/>
      <c r="I301" s="20">
        <f>АПР.25!I301+F301-E301</f>
        <v>0</v>
      </c>
    </row>
    <row r="302" spans="1:9" x14ac:dyDescent="0.25">
      <c r="A302" s="19"/>
      <c r="B302" s="127">
        <f t="shared" si="5"/>
        <v>299</v>
      </c>
      <c r="C302" s="67"/>
      <c r="D302" s="15"/>
      <c r="E302" s="20">
        <v>0</v>
      </c>
      <c r="F302" s="91"/>
      <c r="G302" s="87"/>
      <c r="H302" s="92"/>
      <c r="I302" s="20">
        <f>АПР.25!I302+F302-E302</f>
        <v>0</v>
      </c>
    </row>
    <row r="303" spans="1:9" x14ac:dyDescent="0.25">
      <c r="A303" s="19"/>
      <c r="B303" s="127">
        <f t="shared" si="5"/>
        <v>300</v>
      </c>
      <c r="C303" s="67"/>
      <c r="D303" s="15"/>
      <c r="E303" s="20">
        <v>1350</v>
      </c>
      <c r="F303" s="91"/>
      <c r="G303" s="87"/>
      <c r="H303" s="92"/>
      <c r="I303" s="20">
        <f>АПР.25!I303+F303-E303</f>
        <v>-5400</v>
      </c>
    </row>
    <row r="304" spans="1:9" x14ac:dyDescent="0.25">
      <c r="A304" s="19"/>
      <c r="B304" s="127">
        <f t="shared" si="5"/>
        <v>301</v>
      </c>
      <c r="C304" s="67"/>
      <c r="D304" s="15"/>
      <c r="E304" s="20">
        <v>1350</v>
      </c>
      <c r="F304" s="91"/>
      <c r="G304" s="87"/>
      <c r="H304" s="92"/>
      <c r="I304" s="20">
        <f>АПР.25!I304+F304-E304</f>
        <v>9450</v>
      </c>
    </row>
    <row r="305" spans="1:10" x14ac:dyDescent="0.25">
      <c r="A305" s="19"/>
      <c r="B305" s="127">
        <f t="shared" si="5"/>
        <v>302</v>
      </c>
      <c r="C305" s="67"/>
      <c r="D305" s="15"/>
      <c r="E305" s="20">
        <v>1350</v>
      </c>
      <c r="F305" s="91"/>
      <c r="G305" s="87"/>
      <c r="H305" s="92"/>
      <c r="I305" s="20">
        <f>АПР.25!I305+F305-E305</f>
        <v>9450</v>
      </c>
    </row>
    <row r="306" spans="1:10" x14ac:dyDescent="0.25">
      <c r="A306" s="19"/>
      <c r="B306" s="127">
        <f t="shared" si="5"/>
        <v>303</v>
      </c>
      <c r="C306" s="67"/>
      <c r="D306" s="15"/>
      <c r="E306" s="20">
        <v>1350</v>
      </c>
      <c r="F306" s="91"/>
      <c r="G306" s="87"/>
      <c r="H306" s="92"/>
      <c r="I306" s="20">
        <f>АПР.25!I306+F306-E306</f>
        <v>4050</v>
      </c>
    </row>
    <row r="307" spans="1:10" x14ac:dyDescent="0.25">
      <c r="A307" s="19"/>
      <c r="B307" s="127">
        <f t="shared" si="5"/>
        <v>304</v>
      </c>
      <c r="C307" s="67"/>
      <c r="D307" s="15"/>
      <c r="E307" s="20">
        <v>1350</v>
      </c>
      <c r="F307" s="91"/>
      <c r="G307" s="87"/>
      <c r="H307" s="92"/>
      <c r="I307" s="20">
        <f>АПР.25!I307+F307-E307</f>
        <v>-6750</v>
      </c>
    </row>
    <row r="308" spans="1:10" x14ac:dyDescent="0.25">
      <c r="A308" s="19"/>
      <c r="B308" s="127">
        <f t="shared" si="5"/>
        <v>305</v>
      </c>
      <c r="C308" s="67"/>
      <c r="D308" s="15"/>
      <c r="E308" s="20">
        <v>1350</v>
      </c>
      <c r="F308" s="91">
        <v>1350</v>
      </c>
      <c r="G308" s="87" t="s">
        <v>591</v>
      </c>
      <c r="H308" s="92">
        <v>45790</v>
      </c>
      <c r="I308" s="20">
        <f>АПР.25!I308+F308-E308</f>
        <v>0</v>
      </c>
    </row>
    <row r="309" spans="1:10" x14ac:dyDescent="0.25">
      <c r="A309" s="19"/>
      <c r="B309" s="127">
        <f t="shared" si="5"/>
        <v>306</v>
      </c>
      <c r="C309" s="67"/>
      <c r="D309" s="15"/>
      <c r="E309" s="20">
        <v>1350</v>
      </c>
      <c r="F309" s="91"/>
      <c r="G309" s="87"/>
      <c r="H309" s="92"/>
      <c r="I309" s="20">
        <f>АПР.25!I309+F309-E309</f>
        <v>-6750</v>
      </c>
    </row>
    <row r="310" spans="1:10" x14ac:dyDescent="0.25">
      <c r="A310" s="19"/>
      <c r="B310" s="127">
        <f t="shared" si="5"/>
        <v>307</v>
      </c>
      <c r="C310" s="67"/>
      <c r="D310" s="15"/>
      <c r="E310" s="20">
        <v>1350</v>
      </c>
      <c r="F310" s="91"/>
      <c r="G310" s="87"/>
      <c r="H310" s="92"/>
      <c r="I310" s="20">
        <f>АПР.25!I310+F310-E310</f>
        <v>-6750</v>
      </c>
    </row>
    <row r="311" spans="1:10" x14ac:dyDescent="0.25">
      <c r="A311" s="19"/>
      <c r="B311" s="127">
        <f t="shared" si="5"/>
        <v>308</v>
      </c>
      <c r="C311" s="67"/>
      <c r="D311" s="15"/>
      <c r="E311" s="20">
        <v>1350</v>
      </c>
      <c r="F311" s="91"/>
      <c r="G311" s="87"/>
      <c r="H311" s="92"/>
      <c r="I311" s="20">
        <f>АПР.25!I311+F311-E311</f>
        <v>1350</v>
      </c>
    </row>
    <row r="312" spans="1:10" x14ac:dyDescent="0.25">
      <c r="A312" s="19"/>
      <c r="B312" s="127">
        <f t="shared" si="5"/>
        <v>309</v>
      </c>
      <c r="C312" s="67"/>
      <c r="D312" s="15"/>
      <c r="E312" s="20">
        <v>1350</v>
      </c>
      <c r="F312" s="91"/>
      <c r="G312" s="87"/>
      <c r="H312" s="92"/>
      <c r="I312" s="20">
        <f>АПР.25!I312+F312-E312</f>
        <v>-6750</v>
      </c>
    </row>
    <row r="313" spans="1:10" x14ac:dyDescent="0.25">
      <c r="A313" s="19"/>
      <c r="B313" s="127">
        <f t="shared" si="5"/>
        <v>310</v>
      </c>
      <c r="C313" s="67"/>
      <c r="D313" s="15"/>
      <c r="E313" s="20">
        <v>1350</v>
      </c>
      <c r="F313" s="91">
        <v>1350</v>
      </c>
      <c r="G313" s="87" t="s">
        <v>592</v>
      </c>
      <c r="H313" s="92">
        <v>45789</v>
      </c>
      <c r="I313" s="20">
        <f>АПР.25!I313+F313-E313</f>
        <v>0</v>
      </c>
    </row>
    <row r="314" spans="1:10" x14ac:dyDescent="0.25">
      <c r="A314" s="19"/>
      <c r="B314" s="127">
        <f t="shared" si="5"/>
        <v>311</v>
      </c>
      <c r="C314" s="67"/>
      <c r="D314" s="15"/>
      <c r="E314" s="20"/>
      <c r="F314" s="91"/>
      <c r="G314" s="87"/>
      <c r="H314" s="92"/>
      <c r="I314" s="20">
        <f>АПР.25!I314+F314-E314</f>
        <v>0</v>
      </c>
    </row>
    <row r="315" spans="1:10" x14ac:dyDescent="0.25">
      <c r="A315" s="19"/>
      <c r="B315" s="127">
        <f t="shared" si="5"/>
        <v>312</v>
      </c>
      <c r="C315" s="67"/>
      <c r="D315" s="15"/>
      <c r="E315" s="20">
        <v>1350</v>
      </c>
      <c r="F315" s="91"/>
      <c r="G315" s="87"/>
      <c r="H315" s="92"/>
      <c r="I315" s="20">
        <f>АПР.25!I315+F315-E315</f>
        <v>-6750</v>
      </c>
    </row>
    <row r="316" spans="1:10" x14ac:dyDescent="0.25">
      <c r="A316" s="19"/>
      <c r="B316" s="127">
        <f t="shared" si="5"/>
        <v>313</v>
      </c>
      <c r="C316" s="67"/>
      <c r="D316" s="15"/>
      <c r="E316" s="20">
        <v>1350</v>
      </c>
      <c r="F316" s="91"/>
      <c r="G316" s="87"/>
      <c r="H316" s="92"/>
      <c r="I316" s="20">
        <f>АПР.25!I316+F316-E316</f>
        <v>-6750</v>
      </c>
      <c r="J316" s="119"/>
    </row>
    <row r="317" spans="1:10" x14ac:dyDescent="0.25">
      <c r="A317" s="19"/>
      <c r="B317" s="127">
        <f t="shared" si="5"/>
        <v>314</v>
      </c>
      <c r="C317" s="67"/>
      <c r="D317" s="15"/>
      <c r="E317" s="20"/>
      <c r="F317" s="91"/>
      <c r="G317" s="87"/>
      <c r="H317" s="92"/>
      <c r="I317" s="20">
        <f>АПР.25!I317+F317-E317</f>
        <v>0</v>
      </c>
      <c r="J317" s="119"/>
    </row>
    <row r="318" spans="1:10" x14ac:dyDescent="0.25">
      <c r="A318" s="19"/>
      <c r="B318" s="127">
        <f t="shared" si="5"/>
        <v>315</v>
      </c>
      <c r="C318" s="67"/>
      <c r="D318" s="15"/>
      <c r="E318" s="20"/>
      <c r="F318" s="91"/>
      <c r="G318" s="87"/>
      <c r="H318" s="92"/>
      <c r="I318" s="20">
        <f>АПР.25!I318+F318-E318</f>
        <v>0</v>
      </c>
    </row>
    <row r="319" spans="1:10" x14ac:dyDescent="0.25">
      <c r="A319" s="19"/>
      <c r="B319" s="127">
        <f t="shared" si="5"/>
        <v>316</v>
      </c>
      <c r="C319" s="67"/>
      <c r="D319" s="15"/>
      <c r="E319" s="20">
        <v>1350</v>
      </c>
      <c r="F319" s="91">
        <v>2700</v>
      </c>
      <c r="G319" s="87" t="s">
        <v>593</v>
      </c>
      <c r="H319" s="92">
        <v>45779</v>
      </c>
      <c r="I319" s="20">
        <f>АПР.25!I319+F319-E319</f>
        <v>-1350</v>
      </c>
    </row>
    <row r="320" spans="1:10" x14ac:dyDescent="0.25">
      <c r="A320" s="19"/>
      <c r="B320" s="127">
        <f t="shared" si="5"/>
        <v>317</v>
      </c>
      <c r="C320" s="35"/>
      <c r="D320" s="15"/>
      <c r="E320" s="20">
        <v>1350</v>
      </c>
      <c r="F320" s="91">
        <v>1350</v>
      </c>
      <c r="G320" s="87" t="s">
        <v>594</v>
      </c>
      <c r="H320" s="92">
        <v>45779</v>
      </c>
      <c r="I320" s="20">
        <f>АПР.25!I320+F320-E320</f>
        <v>-1350</v>
      </c>
    </row>
    <row r="321" spans="1:9" x14ac:dyDescent="0.25">
      <c r="A321" s="19"/>
      <c r="B321" s="127">
        <f t="shared" si="5"/>
        <v>318</v>
      </c>
      <c r="C321" s="67"/>
      <c r="D321" s="15"/>
      <c r="E321" s="20">
        <v>1350</v>
      </c>
      <c r="F321" s="91">
        <v>12000</v>
      </c>
      <c r="G321" s="87" t="s">
        <v>595</v>
      </c>
      <c r="H321" s="92">
        <v>46896</v>
      </c>
      <c r="I321" s="20">
        <f>АПР.25!I321+F321-E321</f>
        <v>5250</v>
      </c>
    </row>
    <row r="322" spans="1:9" x14ac:dyDescent="0.25">
      <c r="A322" s="19"/>
      <c r="B322" s="127">
        <f t="shared" si="5"/>
        <v>319</v>
      </c>
      <c r="C322" s="67"/>
      <c r="D322" s="15"/>
      <c r="E322" s="20"/>
      <c r="F322" s="91"/>
      <c r="G322" s="87"/>
      <c r="H322" s="92"/>
      <c r="I322" s="20">
        <f>АПР.25!I322+F322-E322</f>
        <v>0</v>
      </c>
    </row>
    <row r="323" spans="1:9" x14ac:dyDescent="0.25">
      <c r="A323" s="19"/>
      <c r="B323" s="127">
        <f t="shared" si="5"/>
        <v>320</v>
      </c>
      <c r="C323" s="67"/>
      <c r="D323" s="15"/>
      <c r="E323" s="20">
        <v>1350</v>
      </c>
      <c r="F323" s="91"/>
      <c r="G323" s="87"/>
      <c r="H323" s="92"/>
      <c r="I323" s="20">
        <f>АПР.25!I323+F323-E323</f>
        <v>-6750</v>
      </c>
    </row>
    <row r="324" spans="1:9" x14ac:dyDescent="0.25">
      <c r="A324" s="19"/>
      <c r="B324" s="127">
        <f t="shared" si="5"/>
        <v>321</v>
      </c>
      <c r="C324" s="67"/>
      <c r="D324" s="15"/>
      <c r="E324" s="20">
        <v>1350</v>
      </c>
      <c r="F324" s="91">
        <v>51300</v>
      </c>
      <c r="G324" s="87" t="s">
        <v>596</v>
      </c>
      <c r="H324" s="92">
        <v>45790</v>
      </c>
      <c r="I324" s="20">
        <f>АПР.25!I324+F324-E324</f>
        <v>44550</v>
      </c>
    </row>
    <row r="325" spans="1:9" x14ac:dyDescent="0.25">
      <c r="A325" s="19"/>
      <c r="B325" s="127">
        <f t="shared" si="5"/>
        <v>322</v>
      </c>
      <c r="C325" s="67"/>
      <c r="D325" s="15"/>
      <c r="E325" s="20">
        <v>1350</v>
      </c>
      <c r="F325" s="91"/>
      <c r="G325" s="87"/>
      <c r="H325" s="92"/>
      <c r="I325" s="20">
        <f>АПР.25!I325+F325-E325</f>
        <v>-6750</v>
      </c>
    </row>
    <row r="326" spans="1:9" x14ac:dyDescent="0.25">
      <c r="A326" s="19"/>
      <c r="B326" s="127">
        <f t="shared" si="5"/>
        <v>323</v>
      </c>
      <c r="C326" s="67"/>
      <c r="D326" s="15"/>
      <c r="E326" s="20">
        <v>1350</v>
      </c>
      <c r="F326" s="91"/>
      <c r="G326" s="87"/>
      <c r="H326" s="92"/>
      <c r="I326" s="20">
        <f>АПР.25!I326+F326-E326</f>
        <v>-1350</v>
      </c>
    </row>
    <row r="327" spans="1:9" x14ac:dyDescent="0.25">
      <c r="A327" s="19"/>
      <c r="B327" s="127">
        <f t="shared" si="5"/>
        <v>324</v>
      </c>
      <c r="C327" s="67"/>
      <c r="D327" s="15"/>
      <c r="E327" s="20">
        <v>1350</v>
      </c>
      <c r="F327" s="91"/>
      <c r="G327" s="87"/>
      <c r="H327" s="92"/>
      <c r="I327" s="20">
        <f>АПР.25!I327+F327-E327</f>
        <v>-6750</v>
      </c>
    </row>
    <row r="328" spans="1:9" x14ac:dyDescent="0.25">
      <c r="A328" s="19"/>
      <c r="B328" s="127">
        <f t="shared" si="5"/>
        <v>325</v>
      </c>
      <c r="C328" s="67"/>
      <c r="D328" s="15"/>
      <c r="E328" s="20">
        <v>1350</v>
      </c>
      <c r="F328" s="91"/>
      <c r="G328" s="87"/>
      <c r="H328" s="92"/>
      <c r="I328" s="20">
        <f>АПР.25!I328+F328-E328</f>
        <v>-6750</v>
      </c>
    </row>
    <row r="329" spans="1:9" x14ac:dyDescent="0.25">
      <c r="A329" s="19"/>
      <c r="B329" s="127">
        <f t="shared" si="5"/>
        <v>326</v>
      </c>
      <c r="C329" s="67"/>
      <c r="D329" s="15"/>
      <c r="E329" s="20">
        <v>1350</v>
      </c>
      <c r="F329" s="91"/>
      <c r="G329" s="87"/>
      <c r="H329" s="92"/>
      <c r="I329" s="20">
        <f>АПР.25!I329+F329-E329</f>
        <v>-6750</v>
      </c>
    </row>
    <row r="330" spans="1:9" x14ac:dyDescent="0.25">
      <c r="A330" s="19"/>
      <c r="B330" s="127">
        <f t="shared" si="5"/>
        <v>327</v>
      </c>
      <c r="C330" s="67"/>
      <c r="D330" s="15"/>
      <c r="E330" s="20">
        <v>1350</v>
      </c>
      <c r="F330" s="91">
        <v>1350</v>
      </c>
      <c r="G330" s="87" t="s">
        <v>597</v>
      </c>
      <c r="H330" s="92">
        <v>45791</v>
      </c>
      <c r="I330" s="20">
        <f>АПР.25!I330+F330-E330</f>
        <v>0</v>
      </c>
    </row>
    <row r="331" spans="1:9" x14ac:dyDescent="0.25">
      <c r="A331" s="19"/>
      <c r="B331" s="127">
        <f t="shared" si="5"/>
        <v>328</v>
      </c>
      <c r="C331" s="67"/>
      <c r="D331" s="15"/>
      <c r="E331" s="20">
        <v>1350</v>
      </c>
      <c r="F331" s="91">
        <v>1350</v>
      </c>
      <c r="G331" s="87" t="s">
        <v>598</v>
      </c>
      <c r="H331" s="92">
        <v>45787</v>
      </c>
      <c r="I331" s="20">
        <f>АПР.25!I331+F331-E331</f>
        <v>1350</v>
      </c>
    </row>
    <row r="332" spans="1:9" x14ac:dyDescent="0.25">
      <c r="A332" s="19"/>
      <c r="B332" s="127">
        <f t="shared" si="5"/>
        <v>329</v>
      </c>
      <c r="C332" s="67"/>
      <c r="D332" s="15"/>
      <c r="E332" s="20">
        <v>1350</v>
      </c>
      <c r="F332" s="91"/>
      <c r="G332" s="87"/>
      <c r="H332" s="92"/>
      <c r="I332" s="20">
        <f>АПР.25!I332+F332-E332</f>
        <v>-6750</v>
      </c>
    </row>
    <row r="333" spans="1:9" x14ac:dyDescent="0.25">
      <c r="A333" s="19"/>
      <c r="B333" s="127">
        <f t="shared" si="5"/>
        <v>330</v>
      </c>
      <c r="C333" s="67"/>
      <c r="D333" s="15"/>
      <c r="E333" s="20">
        <v>1350</v>
      </c>
      <c r="F333" s="91">
        <v>1350</v>
      </c>
      <c r="G333" s="87" t="s">
        <v>599</v>
      </c>
      <c r="H333" s="92">
        <v>45783</v>
      </c>
      <c r="I333" s="20">
        <f>АПР.25!I333+F333-E333</f>
        <v>-1350</v>
      </c>
    </row>
    <row r="334" spans="1:9" x14ac:dyDescent="0.25">
      <c r="A334" s="19"/>
      <c r="B334" s="127">
        <f t="shared" si="5"/>
        <v>331</v>
      </c>
      <c r="C334" s="67"/>
      <c r="D334" s="15"/>
      <c r="E334" s="20">
        <v>1350</v>
      </c>
      <c r="F334" s="91">
        <v>10000</v>
      </c>
      <c r="G334" s="87" t="s">
        <v>600</v>
      </c>
      <c r="H334" s="92">
        <v>45782</v>
      </c>
      <c r="I334" s="20">
        <f>АПР.25!I334+F334-E334</f>
        <v>13250</v>
      </c>
    </row>
    <row r="335" spans="1:9" x14ac:dyDescent="0.25">
      <c r="A335" s="19"/>
      <c r="B335" s="127">
        <f t="shared" si="5"/>
        <v>332</v>
      </c>
      <c r="C335" s="67"/>
      <c r="D335" s="15"/>
      <c r="E335" s="20">
        <v>1350</v>
      </c>
      <c r="F335" s="91">
        <v>1350</v>
      </c>
      <c r="G335" s="87" t="s">
        <v>601</v>
      </c>
      <c r="H335" s="92">
        <v>45798</v>
      </c>
      <c r="I335" s="20">
        <f>АПР.25!I335+F335-E335</f>
        <v>0</v>
      </c>
    </row>
    <row r="336" spans="1:9" x14ac:dyDescent="0.25">
      <c r="A336" s="19"/>
      <c r="B336" s="127">
        <f t="shared" si="5"/>
        <v>333</v>
      </c>
      <c r="C336" s="67"/>
      <c r="D336" s="15"/>
      <c r="E336" s="20">
        <v>1350</v>
      </c>
      <c r="F336" s="91">
        <v>1350</v>
      </c>
      <c r="G336" s="87" t="s">
        <v>601</v>
      </c>
      <c r="H336" s="92">
        <v>45798</v>
      </c>
      <c r="I336" s="20">
        <f>АПР.25!I336+F336-E336</f>
        <v>0</v>
      </c>
    </row>
    <row r="337" spans="1:9" x14ac:dyDescent="0.25">
      <c r="A337" s="19"/>
      <c r="B337" s="127">
        <f t="shared" si="5"/>
        <v>334</v>
      </c>
      <c r="C337" s="67"/>
      <c r="D337" s="15"/>
      <c r="E337" s="20">
        <v>0</v>
      </c>
      <c r="F337" s="91"/>
      <c r="G337" s="87"/>
      <c r="H337" s="92"/>
      <c r="I337" s="20">
        <f>АПР.25!I337+F337-E337</f>
        <v>0</v>
      </c>
    </row>
    <row r="338" spans="1:9" x14ac:dyDescent="0.25">
      <c r="A338" s="19"/>
      <c r="B338" s="127">
        <f t="shared" si="5"/>
        <v>335</v>
      </c>
      <c r="C338" s="67"/>
      <c r="D338" s="15"/>
      <c r="E338" s="20">
        <v>1350</v>
      </c>
      <c r="F338" s="91"/>
      <c r="G338" s="87"/>
      <c r="H338" s="92"/>
      <c r="I338" s="20">
        <f>АПР.25!I338+F338-E338</f>
        <v>-6750</v>
      </c>
    </row>
    <row r="339" spans="1:9" x14ac:dyDescent="0.25">
      <c r="A339" s="19"/>
      <c r="B339" s="127">
        <f t="shared" si="5"/>
        <v>336</v>
      </c>
      <c r="C339" s="67"/>
      <c r="D339" s="15"/>
      <c r="E339" s="20">
        <v>1350</v>
      </c>
      <c r="F339" s="91">
        <v>1500</v>
      </c>
      <c r="G339" s="87" t="s">
        <v>602</v>
      </c>
      <c r="H339" s="92">
        <v>45793</v>
      </c>
      <c r="I339" s="20">
        <f>АПР.25!I339+F339-E339</f>
        <v>450</v>
      </c>
    </row>
    <row r="340" spans="1:9" x14ac:dyDescent="0.25">
      <c r="A340" s="19"/>
      <c r="B340" s="127">
        <f t="shared" si="5"/>
        <v>337</v>
      </c>
      <c r="C340" s="67"/>
      <c r="D340" s="15"/>
      <c r="E340" s="20">
        <v>1350</v>
      </c>
      <c r="F340" s="91"/>
      <c r="G340" s="87"/>
      <c r="H340" s="92"/>
      <c r="I340" s="20">
        <f>АПР.25!I340+F340-E340</f>
        <v>-6750</v>
      </c>
    </row>
    <row r="341" spans="1:9" x14ac:dyDescent="0.25">
      <c r="A341" s="19"/>
      <c r="B341" s="127">
        <f t="shared" si="5"/>
        <v>338</v>
      </c>
      <c r="C341" s="67"/>
      <c r="D341" s="15"/>
      <c r="E341" s="20">
        <v>1350</v>
      </c>
      <c r="F341" s="91"/>
      <c r="G341" s="87"/>
      <c r="H341" s="92"/>
      <c r="I341" s="20">
        <f>АПР.25!I341+F341-E341</f>
        <v>-1350</v>
      </c>
    </row>
    <row r="342" spans="1:9" x14ac:dyDescent="0.25">
      <c r="A342" s="19"/>
      <c r="B342" s="127">
        <f t="shared" si="5"/>
        <v>339</v>
      </c>
      <c r="C342" s="67"/>
      <c r="D342" s="15"/>
      <c r="E342" s="20">
        <v>1350</v>
      </c>
      <c r="F342" s="91">
        <v>1350</v>
      </c>
      <c r="G342" s="87" t="s">
        <v>603</v>
      </c>
      <c r="H342" s="92">
        <v>45779</v>
      </c>
      <c r="I342" s="20">
        <f>АПР.25!I342+F342-E342</f>
        <v>0</v>
      </c>
    </row>
    <row r="343" spans="1:9" x14ac:dyDescent="0.25">
      <c r="A343" s="19"/>
      <c r="B343" s="127">
        <f t="shared" si="5"/>
        <v>340</v>
      </c>
      <c r="C343" s="67"/>
      <c r="D343" s="15"/>
      <c r="E343" s="20">
        <v>0</v>
      </c>
      <c r="F343" s="91"/>
      <c r="G343" s="87"/>
      <c r="H343" s="92"/>
      <c r="I343" s="20">
        <f>АПР.25!I343+F343-E343</f>
        <v>0</v>
      </c>
    </row>
    <row r="344" spans="1:9" x14ac:dyDescent="0.25">
      <c r="A344" s="19"/>
      <c r="B344" s="127">
        <f t="shared" si="5"/>
        <v>341</v>
      </c>
      <c r="C344" s="67"/>
      <c r="D344" s="15"/>
      <c r="E344" s="20">
        <v>1350</v>
      </c>
      <c r="F344" s="91"/>
      <c r="G344" s="87"/>
      <c r="H344" s="92"/>
      <c r="I344" s="20">
        <f>АПР.25!I344+F344-E344</f>
        <v>-4050</v>
      </c>
    </row>
    <row r="345" spans="1:9" x14ac:dyDescent="0.25">
      <c r="A345" s="19"/>
      <c r="B345" s="127">
        <f t="shared" si="5"/>
        <v>342</v>
      </c>
      <c r="C345" s="67"/>
      <c r="D345" s="15"/>
      <c r="E345" s="20">
        <v>1350</v>
      </c>
      <c r="F345" s="91"/>
      <c r="G345" s="87"/>
      <c r="H345" s="92"/>
      <c r="I345" s="20">
        <f>АПР.25!I345+F345-E345</f>
        <v>-2650</v>
      </c>
    </row>
    <row r="346" spans="1:9" x14ac:dyDescent="0.25">
      <c r="A346" s="19"/>
      <c r="B346" s="127">
        <f t="shared" si="5"/>
        <v>343</v>
      </c>
      <c r="C346" s="67"/>
      <c r="D346" s="15"/>
      <c r="E346" s="20">
        <v>1350</v>
      </c>
      <c r="F346" s="91">
        <v>2650</v>
      </c>
      <c r="G346" s="87" t="s">
        <v>604</v>
      </c>
      <c r="H346" s="92">
        <v>45803</v>
      </c>
      <c r="I346" s="20">
        <f>АПР.25!I346+F346-E346</f>
        <v>-4100</v>
      </c>
    </row>
    <row r="347" spans="1:9" x14ac:dyDescent="0.25">
      <c r="A347" s="19"/>
      <c r="B347" s="127">
        <f t="shared" si="5"/>
        <v>344</v>
      </c>
      <c r="C347" s="67"/>
      <c r="D347" s="15"/>
      <c r="E347" s="20">
        <v>1350</v>
      </c>
      <c r="F347" s="91"/>
      <c r="G347" s="87"/>
      <c r="H347" s="92"/>
      <c r="I347" s="20">
        <f>АПР.25!I347+F347-E347</f>
        <v>1350</v>
      </c>
    </row>
    <row r="348" spans="1:9" x14ac:dyDescent="0.25">
      <c r="A348" s="19"/>
      <c r="B348" s="127">
        <f t="shared" si="5"/>
        <v>345</v>
      </c>
      <c r="C348" s="67"/>
      <c r="D348" s="15"/>
      <c r="E348" s="20">
        <v>1350</v>
      </c>
      <c r="F348" s="91"/>
      <c r="G348" s="87"/>
      <c r="H348" s="92"/>
      <c r="I348" s="20">
        <f>АПР.25!I348+F348-E348</f>
        <v>-6750</v>
      </c>
    </row>
    <row r="349" spans="1:9" x14ac:dyDescent="0.25">
      <c r="A349" s="19"/>
      <c r="B349" s="127">
        <f t="shared" si="5"/>
        <v>346</v>
      </c>
      <c r="C349" s="67"/>
      <c r="D349" s="15"/>
      <c r="E349" s="20">
        <v>1350</v>
      </c>
      <c r="F349" s="91"/>
      <c r="G349" s="87"/>
      <c r="H349" s="92"/>
      <c r="I349" s="20">
        <f>АПР.25!I349+F349-E349</f>
        <v>-6750</v>
      </c>
    </row>
    <row r="350" spans="1:9" x14ac:dyDescent="0.25">
      <c r="A350" s="19"/>
      <c r="B350" s="127">
        <f t="shared" si="5"/>
        <v>347</v>
      </c>
      <c r="C350" s="67"/>
      <c r="D350" s="15"/>
      <c r="E350" s="20">
        <v>1350</v>
      </c>
      <c r="F350" s="91"/>
      <c r="G350" s="87"/>
      <c r="H350" s="92"/>
      <c r="I350" s="20">
        <f>АПР.25!I350+F350-E350</f>
        <v>-6750</v>
      </c>
    </row>
    <row r="351" spans="1:9" x14ac:dyDescent="0.25">
      <c r="A351" s="19"/>
      <c r="B351" s="127">
        <f t="shared" si="5"/>
        <v>348</v>
      </c>
      <c r="C351" s="67"/>
      <c r="D351" s="15"/>
      <c r="E351" s="20">
        <v>1350</v>
      </c>
      <c r="F351" s="91">
        <v>1500</v>
      </c>
      <c r="G351" s="87" t="s">
        <v>605</v>
      </c>
      <c r="H351" s="92">
        <v>45799</v>
      </c>
      <c r="I351" s="20">
        <f>АПР.25!I351+F351-E351</f>
        <v>750</v>
      </c>
    </row>
    <row r="352" spans="1:9" x14ac:dyDescent="0.25">
      <c r="A352" s="19"/>
      <c r="B352" s="127">
        <f t="shared" si="5"/>
        <v>349</v>
      </c>
      <c r="C352" s="67"/>
      <c r="D352" s="15"/>
      <c r="E352" s="20">
        <v>1350</v>
      </c>
      <c r="F352" s="91">
        <v>1350</v>
      </c>
      <c r="G352" s="87" t="s">
        <v>606</v>
      </c>
      <c r="H352" s="92">
        <v>45796</v>
      </c>
      <c r="I352" s="20">
        <f>АПР.25!I352+F352-E352</f>
        <v>0</v>
      </c>
    </row>
    <row r="353" spans="1:9" x14ac:dyDescent="0.25">
      <c r="A353" s="19"/>
      <c r="B353" s="127">
        <v>350</v>
      </c>
      <c r="C353" s="67"/>
      <c r="D353" s="15"/>
      <c r="E353" s="20">
        <v>1350</v>
      </c>
      <c r="F353" s="91">
        <v>1350</v>
      </c>
      <c r="G353" s="87" t="s">
        <v>607</v>
      </c>
      <c r="H353" s="92">
        <v>45791</v>
      </c>
      <c r="I353" s="20">
        <f>АПР.25!I353+F353-E353</f>
        <v>0</v>
      </c>
    </row>
    <row r="354" spans="1:9" x14ac:dyDescent="0.25">
      <c r="A354" s="19"/>
      <c r="B354" s="127">
        <v>351</v>
      </c>
      <c r="C354" s="67"/>
      <c r="D354" s="15"/>
      <c r="E354" s="20">
        <v>0</v>
      </c>
      <c r="F354" s="91"/>
      <c r="G354" s="87"/>
      <c r="H354" s="92"/>
      <c r="I354" s="20">
        <f>АПР.25!I354+F354-E354</f>
        <v>0</v>
      </c>
    </row>
    <row r="355" spans="1:9" x14ac:dyDescent="0.25">
      <c r="C355" s="69"/>
      <c r="D355" s="58"/>
      <c r="E355" s="27"/>
      <c r="F355" s="95"/>
      <c r="G355" s="96"/>
      <c r="H355" s="58"/>
      <c r="I355" s="1"/>
    </row>
    <row r="356" spans="1:9" x14ac:dyDescent="0.25">
      <c r="C356" s="69"/>
      <c r="D356" s="58"/>
      <c r="E356" s="27"/>
      <c r="F356" s="95"/>
      <c r="G356" s="96"/>
      <c r="H356" s="58"/>
      <c r="I356" s="1"/>
    </row>
    <row r="357" spans="1:9" x14ac:dyDescent="0.25">
      <c r="I357" s="1"/>
    </row>
    <row r="358" spans="1:9" x14ac:dyDescent="0.25">
      <c r="I358" s="1"/>
    </row>
    <row r="359" spans="1:9" x14ac:dyDescent="0.25">
      <c r="I359" s="1"/>
    </row>
    <row r="360" spans="1:9" x14ac:dyDescent="0.25">
      <c r="I360" s="1"/>
    </row>
    <row r="361" spans="1:9" x14ac:dyDescent="0.25">
      <c r="I361" s="1"/>
    </row>
    <row r="362" spans="1:9" x14ac:dyDescent="0.25">
      <c r="I362" s="1"/>
    </row>
    <row r="363" spans="1:9" x14ac:dyDescent="0.25">
      <c r="I363" s="1"/>
    </row>
    <row r="364" spans="1:9" x14ac:dyDescent="0.25">
      <c r="I364" s="1"/>
    </row>
    <row r="365" spans="1:9" x14ac:dyDescent="0.25">
      <c r="I365" s="1"/>
    </row>
    <row r="366" spans="1:9" x14ac:dyDescent="0.25">
      <c r="I366" s="1"/>
    </row>
    <row r="367" spans="1:9" x14ac:dyDescent="0.25">
      <c r="I367" s="1"/>
    </row>
    <row r="368" spans="1:9" x14ac:dyDescent="0.25">
      <c r="C368"/>
      <c r="I368" s="1"/>
    </row>
    <row r="369" spans="3:9" x14ac:dyDescent="0.25">
      <c r="C369"/>
      <c r="I369" s="1"/>
    </row>
    <row r="370" spans="3:9" x14ac:dyDescent="0.25">
      <c r="C370"/>
      <c r="I370" s="1"/>
    </row>
    <row r="371" spans="3:9" x14ac:dyDescent="0.25">
      <c r="C371"/>
      <c r="I371" s="1"/>
    </row>
    <row r="372" spans="3:9" x14ac:dyDescent="0.25">
      <c r="C372"/>
      <c r="I372" s="1"/>
    </row>
    <row r="373" spans="3:9" x14ac:dyDescent="0.25">
      <c r="C373"/>
      <c r="I373" s="1"/>
    </row>
    <row r="374" spans="3:9" x14ac:dyDescent="0.25">
      <c r="C374"/>
      <c r="I374" s="1"/>
    </row>
    <row r="375" spans="3:9" x14ac:dyDescent="0.25">
      <c r="C375"/>
      <c r="I375" s="1"/>
    </row>
    <row r="376" spans="3:9" x14ac:dyDescent="0.25">
      <c r="C376"/>
      <c r="I376" s="1"/>
    </row>
    <row r="377" spans="3:9" x14ac:dyDescent="0.25">
      <c r="C377"/>
      <c r="I377" s="1"/>
    </row>
    <row r="378" spans="3:9" x14ac:dyDescent="0.25">
      <c r="C378"/>
      <c r="I378" s="1"/>
    </row>
    <row r="379" spans="3:9" x14ac:dyDescent="0.25">
      <c r="C379"/>
      <c r="I379" s="1"/>
    </row>
    <row r="380" spans="3:9" x14ac:dyDescent="0.25">
      <c r="C380"/>
      <c r="I380" s="1"/>
    </row>
    <row r="381" spans="3:9" x14ac:dyDescent="0.25">
      <c r="C381"/>
      <c r="I381" s="1"/>
    </row>
    <row r="382" spans="3:9" x14ac:dyDescent="0.25">
      <c r="C382"/>
      <c r="I382" s="1"/>
    </row>
    <row r="383" spans="3:9" x14ac:dyDescent="0.25">
      <c r="C383"/>
      <c r="I383" s="1"/>
    </row>
    <row r="384" spans="3:9" x14ac:dyDescent="0.25">
      <c r="C384"/>
      <c r="I384" s="1"/>
    </row>
    <row r="385" spans="3:9" x14ac:dyDescent="0.25">
      <c r="C385"/>
      <c r="I385" s="1"/>
    </row>
    <row r="386" spans="3:9" x14ac:dyDescent="0.25">
      <c r="C386"/>
      <c r="I386" s="1"/>
    </row>
    <row r="387" spans="3:9" x14ac:dyDescent="0.25">
      <c r="C387"/>
      <c r="I387" s="1"/>
    </row>
    <row r="388" spans="3:9" x14ac:dyDescent="0.25">
      <c r="C388"/>
      <c r="I388" s="1"/>
    </row>
    <row r="389" spans="3:9" x14ac:dyDescent="0.25">
      <c r="C389"/>
      <c r="I389" s="1"/>
    </row>
    <row r="390" spans="3:9" x14ac:dyDescent="0.25">
      <c r="C390"/>
      <c r="I390" s="1"/>
    </row>
    <row r="391" spans="3:9" x14ac:dyDescent="0.25">
      <c r="C391"/>
      <c r="I391" s="1"/>
    </row>
    <row r="392" spans="3:9" x14ac:dyDescent="0.25">
      <c r="C392"/>
      <c r="I392" s="1"/>
    </row>
    <row r="393" spans="3:9" x14ac:dyDescent="0.25">
      <c r="C393"/>
      <c r="I393" s="1"/>
    </row>
    <row r="394" spans="3:9" x14ac:dyDescent="0.25">
      <c r="C394"/>
      <c r="I394" s="1"/>
    </row>
    <row r="395" spans="3:9" x14ac:dyDescent="0.25">
      <c r="C395"/>
      <c r="I395" s="1"/>
    </row>
    <row r="396" spans="3:9" x14ac:dyDescent="0.25">
      <c r="C396"/>
      <c r="I396" s="1"/>
    </row>
    <row r="397" spans="3:9" x14ac:dyDescent="0.25">
      <c r="C397"/>
      <c r="I397" s="1"/>
    </row>
    <row r="398" spans="3:9" x14ac:dyDescent="0.25">
      <c r="C398"/>
      <c r="I398" s="1"/>
    </row>
    <row r="399" spans="3:9" x14ac:dyDescent="0.25">
      <c r="C399"/>
      <c r="I399" s="1"/>
    </row>
    <row r="400" spans="3:9" x14ac:dyDescent="0.25">
      <c r="C400"/>
      <c r="I400" s="1"/>
    </row>
    <row r="401" spans="3:9" x14ac:dyDescent="0.25">
      <c r="C401"/>
      <c r="I401" s="1"/>
    </row>
    <row r="402" spans="3:9" x14ac:dyDescent="0.25">
      <c r="C402"/>
      <c r="I402" s="1"/>
    </row>
    <row r="403" spans="3:9" x14ac:dyDescent="0.25">
      <c r="C403"/>
      <c r="I403" s="1"/>
    </row>
    <row r="404" spans="3:9" x14ac:dyDescent="0.25">
      <c r="C404"/>
      <c r="I404" s="1"/>
    </row>
    <row r="405" spans="3:9" x14ac:dyDescent="0.25">
      <c r="C405"/>
      <c r="I405" s="1"/>
    </row>
    <row r="406" spans="3:9" x14ac:dyDescent="0.25">
      <c r="C406"/>
      <c r="I406" s="1"/>
    </row>
    <row r="407" spans="3:9" x14ac:dyDescent="0.25">
      <c r="C407"/>
      <c r="I407" s="1"/>
    </row>
    <row r="408" spans="3:9" x14ac:dyDescent="0.25">
      <c r="C408"/>
      <c r="I408" s="1"/>
    </row>
    <row r="409" spans="3:9" x14ac:dyDescent="0.25">
      <c r="C409"/>
      <c r="I409" s="1"/>
    </row>
    <row r="410" spans="3:9" x14ac:dyDescent="0.25">
      <c r="C410"/>
      <c r="I410" s="1"/>
    </row>
    <row r="411" spans="3:9" x14ac:dyDescent="0.25">
      <c r="C411"/>
      <c r="I411" s="1"/>
    </row>
    <row r="412" spans="3:9" x14ac:dyDescent="0.25">
      <c r="C412"/>
      <c r="I412" s="1"/>
    </row>
    <row r="413" spans="3:9" x14ac:dyDescent="0.25">
      <c r="C413"/>
      <c r="I413" s="1"/>
    </row>
    <row r="414" spans="3:9" x14ac:dyDescent="0.25">
      <c r="C414"/>
      <c r="I414" s="1"/>
    </row>
    <row r="415" spans="3:9" x14ac:dyDescent="0.25">
      <c r="C415"/>
      <c r="I415" s="1"/>
    </row>
    <row r="416" spans="3:9" x14ac:dyDescent="0.25">
      <c r="C416"/>
      <c r="I416" s="1"/>
    </row>
    <row r="417" spans="3:9" x14ac:dyDescent="0.25">
      <c r="C417"/>
      <c r="I417" s="1"/>
    </row>
    <row r="418" spans="3:9" x14ac:dyDescent="0.25">
      <c r="C418"/>
      <c r="I418" s="1"/>
    </row>
    <row r="419" spans="3:9" x14ac:dyDescent="0.25">
      <c r="C419"/>
      <c r="I419" s="1"/>
    </row>
    <row r="420" spans="3:9" x14ac:dyDescent="0.25">
      <c r="C420"/>
      <c r="I420" s="1"/>
    </row>
    <row r="421" spans="3:9" x14ac:dyDescent="0.25">
      <c r="C421"/>
      <c r="I421" s="1"/>
    </row>
    <row r="422" spans="3:9" x14ac:dyDescent="0.25">
      <c r="C422"/>
      <c r="I422" s="1"/>
    </row>
    <row r="423" spans="3:9" x14ac:dyDescent="0.25">
      <c r="C423"/>
      <c r="I423" s="1"/>
    </row>
    <row r="424" spans="3:9" x14ac:dyDescent="0.25">
      <c r="C424"/>
      <c r="I424" s="1"/>
    </row>
    <row r="425" spans="3:9" x14ac:dyDescent="0.25">
      <c r="C425"/>
      <c r="I425" s="1"/>
    </row>
    <row r="426" spans="3:9" x14ac:dyDescent="0.25">
      <c r="C426"/>
      <c r="I426" s="1"/>
    </row>
    <row r="427" spans="3:9" x14ac:dyDescent="0.25">
      <c r="C427"/>
      <c r="I427" s="1"/>
    </row>
    <row r="428" spans="3:9" x14ac:dyDescent="0.25">
      <c r="C428"/>
      <c r="I428" s="1"/>
    </row>
    <row r="429" spans="3:9" x14ac:dyDescent="0.25">
      <c r="C429"/>
      <c r="I429" s="1"/>
    </row>
    <row r="430" spans="3:9" x14ac:dyDescent="0.25">
      <c r="C430"/>
      <c r="I430" s="1"/>
    </row>
    <row r="431" spans="3:9" x14ac:dyDescent="0.25">
      <c r="C431"/>
      <c r="I431" s="1"/>
    </row>
    <row r="432" spans="3:9" x14ac:dyDescent="0.25">
      <c r="C432"/>
      <c r="I432" s="1"/>
    </row>
    <row r="433" spans="3:9" x14ac:dyDescent="0.25">
      <c r="C433"/>
      <c r="I433" s="1"/>
    </row>
    <row r="434" spans="3:9" x14ac:dyDescent="0.25">
      <c r="C434"/>
      <c r="I434" s="1"/>
    </row>
    <row r="435" spans="3:9" x14ac:dyDescent="0.25">
      <c r="C435"/>
      <c r="I435" s="1"/>
    </row>
    <row r="436" spans="3:9" x14ac:dyDescent="0.25">
      <c r="C436"/>
      <c r="I436" s="1"/>
    </row>
    <row r="437" spans="3:9" x14ac:dyDescent="0.25">
      <c r="C437"/>
      <c r="I437" s="1"/>
    </row>
    <row r="438" spans="3:9" x14ac:dyDescent="0.25">
      <c r="C438"/>
      <c r="I438" s="1"/>
    </row>
    <row r="439" spans="3:9" x14ac:dyDescent="0.25">
      <c r="C439"/>
      <c r="I439" s="1"/>
    </row>
    <row r="440" spans="3:9" x14ac:dyDescent="0.25">
      <c r="C440"/>
      <c r="I440" s="1"/>
    </row>
    <row r="441" spans="3:9" x14ac:dyDescent="0.25">
      <c r="C441"/>
      <c r="I441" s="1"/>
    </row>
    <row r="442" spans="3:9" x14ac:dyDescent="0.25">
      <c r="C442"/>
      <c r="I442" s="1"/>
    </row>
    <row r="443" spans="3:9" x14ac:dyDescent="0.25">
      <c r="C443"/>
      <c r="I443" s="1"/>
    </row>
    <row r="444" spans="3:9" x14ac:dyDescent="0.25">
      <c r="C444"/>
      <c r="I444" s="1"/>
    </row>
    <row r="445" spans="3:9" x14ac:dyDescent="0.25">
      <c r="C445"/>
      <c r="I445" s="1"/>
    </row>
    <row r="446" spans="3:9" x14ac:dyDescent="0.25">
      <c r="C446"/>
      <c r="I446" s="1"/>
    </row>
    <row r="447" spans="3:9" x14ac:dyDescent="0.25">
      <c r="C447"/>
      <c r="I447" s="1"/>
    </row>
    <row r="448" spans="3:9" x14ac:dyDescent="0.25">
      <c r="C448"/>
      <c r="I448" s="1"/>
    </row>
    <row r="449" spans="3:9" x14ac:dyDescent="0.25">
      <c r="C449"/>
      <c r="I449" s="1"/>
    </row>
    <row r="450" spans="3:9" x14ac:dyDescent="0.25">
      <c r="C450"/>
      <c r="I450" s="1"/>
    </row>
    <row r="451" spans="3:9" x14ac:dyDescent="0.25">
      <c r="C451"/>
      <c r="I451" s="1"/>
    </row>
    <row r="452" spans="3:9" x14ac:dyDescent="0.25">
      <c r="C452"/>
      <c r="I452" s="1"/>
    </row>
    <row r="453" spans="3:9" x14ac:dyDescent="0.25">
      <c r="C453"/>
      <c r="I453" s="1"/>
    </row>
    <row r="454" spans="3:9" x14ac:dyDescent="0.25">
      <c r="C454"/>
      <c r="I454" s="1"/>
    </row>
    <row r="455" spans="3:9" x14ac:dyDescent="0.25">
      <c r="C455"/>
      <c r="I455" s="1"/>
    </row>
    <row r="456" spans="3:9" x14ac:dyDescent="0.25">
      <c r="C456"/>
      <c r="I456" s="1"/>
    </row>
    <row r="457" spans="3:9" x14ac:dyDescent="0.25">
      <c r="C457"/>
      <c r="I457" s="1"/>
    </row>
    <row r="458" spans="3:9" x14ac:dyDescent="0.25">
      <c r="C458"/>
      <c r="I458" s="1"/>
    </row>
    <row r="459" spans="3:9" x14ac:dyDescent="0.25">
      <c r="C459"/>
      <c r="I459" s="1"/>
    </row>
    <row r="460" spans="3:9" x14ac:dyDescent="0.25">
      <c r="C460"/>
      <c r="I460" s="1"/>
    </row>
    <row r="461" spans="3:9" x14ac:dyDescent="0.25">
      <c r="C461"/>
      <c r="I461" s="1"/>
    </row>
    <row r="462" spans="3:9" x14ac:dyDescent="0.25">
      <c r="C462"/>
      <c r="I462" s="1"/>
    </row>
    <row r="463" spans="3:9" x14ac:dyDescent="0.25">
      <c r="C463"/>
      <c r="I463" s="1"/>
    </row>
    <row r="464" spans="3:9" x14ac:dyDescent="0.25">
      <c r="C464"/>
      <c r="I464" s="1"/>
    </row>
    <row r="465" spans="3:9" x14ac:dyDescent="0.25">
      <c r="C465"/>
      <c r="I465" s="1"/>
    </row>
    <row r="466" spans="3:9" x14ac:dyDescent="0.25">
      <c r="C466"/>
      <c r="I466" s="1"/>
    </row>
    <row r="467" spans="3:9" x14ac:dyDescent="0.25">
      <c r="C467"/>
      <c r="I467" s="1"/>
    </row>
    <row r="468" spans="3:9" x14ac:dyDescent="0.25">
      <c r="C468"/>
      <c r="I468" s="1"/>
    </row>
    <row r="469" spans="3:9" x14ac:dyDescent="0.25">
      <c r="C469"/>
      <c r="I469" s="1"/>
    </row>
    <row r="470" spans="3:9" x14ac:dyDescent="0.25">
      <c r="C470"/>
      <c r="I470" s="1"/>
    </row>
    <row r="471" spans="3:9" x14ac:dyDescent="0.25">
      <c r="C471"/>
      <c r="I471" s="1"/>
    </row>
    <row r="472" spans="3:9" x14ac:dyDescent="0.25">
      <c r="C472"/>
      <c r="I472" s="1"/>
    </row>
    <row r="473" spans="3:9" x14ac:dyDescent="0.25">
      <c r="C473"/>
      <c r="I473" s="1"/>
    </row>
    <row r="474" spans="3:9" x14ac:dyDescent="0.25">
      <c r="C474"/>
      <c r="I474" s="1"/>
    </row>
    <row r="475" spans="3:9" x14ac:dyDescent="0.25">
      <c r="C475"/>
      <c r="I475" s="1"/>
    </row>
    <row r="476" spans="3:9" x14ac:dyDescent="0.25">
      <c r="C476"/>
      <c r="I476" s="1"/>
    </row>
    <row r="477" spans="3:9" x14ac:dyDescent="0.25">
      <c r="C477"/>
      <c r="I477" s="1"/>
    </row>
    <row r="478" spans="3:9" x14ac:dyDescent="0.25">
      <c r="C478"/>
      <c r="I478" s="1"/>
    </row>
    <row r="479" spans="3:9" x14ac:dyDescent="0.25">
      <c r="C479"/>
      <c r="I479" s="1"/>
    </row>
    <row r="480" spans="3:9" x14ac:dyDescent="0.25">
      <c r="C480"/>
      <c r="I480" s="1"/>
    </row>
    <row r="481" spans="3:9" x14ac:dyDescent="0.25">
      <c r="C481"/>
      <c r="I481" s="1"/>
    </row>
    <row r="482" spans="3:9" x14ac:dyDescent="0.25">
      <c r="C482"/>
      <c r="I482" s="1"/>
    </row>
    <row r="483" spans="3:9" x14ac:dyDescent="0.25">
      <c r="C483"/>
      <c r="I483" s="1"/>
    </row>
    <row r="484" spans="3:9" x14ac:dyDescent="0.25">
      <c r="C484"/>
      <c r="I484" s="1"/>
    </row>
    <row r="485" spans="3:9" x14ac:dyDescent="0.25">
      <c r="C485"/>
      <c r="I485" s="1"/>
    </row>
    <row r="486" spans="3:9" x14ac:dyDescent="0.25">
      <c r="C486"/>
      <c r="I486" s="1"/>
    </row>
    <row r="487" spans="3:9" x14ac:dyDescent="0.25">
      <c r="C487"/>
      <c r="I487" s="1"/>
    </row>
    <row r="488" spans="3:9" x14ac:dyDescent="0.25">
      <c r="C488"/>
      <c r="I488" s="1"/>
    </row>
    <row r="489" spans="3:9" x14ac:dyDescent="0.25">
      <c r="C489"/>
      <c r="I489" s="1"/>
    </row>
    <row r="490" spans="3:9" x14ac:dyDescent="0.25">
      <c r="C490"/>
      <c r="I490" s="1"/>
    </row>
    <row r="491" spans="3:9" x14ac:dyDescent="0.25">
      <c r="C491"/>
      <c r="I491" s="1"/>
    </row>
    <row r="492" spans="3:9" x14ac:dyDescent="0.25">
      <c r="C492"/>
      <c r="I492" s="1"/>
    </row>
    <row r="493" spans="3:9" x14ac:dyDescent="0.25">
      <c r="C493"/>
      <c r="I493" s="1"/>
    </row>
    <row r="494" spans="3:9" x14ac:dyDescent="0.25">
      <c r="C494"/>
      <c r="I494" s="1"/>
    </row>
    <row r="495" spans="3:9" x14ac:dyDescent="0.25">
      <c r="C495"/>
      <c r="I495" s="1"/>
    </row>
    <row r="496" spans="3:9" x14ac:dyDescent="0.25">
      <c r="C496"/>
      <c r="I496" s="1"/>
    </row>
    <row r="497" spans="3:9" x14ac:dyDescent="0.25">
      <c r="C497"/>
      <c r="I497" s="1"/>
    </row>
    <row r="498" spans="3:9" x14ac:dyDescent="0.25">
      <c r="C498"/>
      <c r="I498" s="1"/>
    </row>
    <row r="499" spans="3:9" x14ac:dyDescent="0.25">
      <c r="C499"/>
      <c r="I499" s="1"/>
    </row>
    <row r="500" spans="3:9" x14ac:dyDescent="0.25">
      <c r="C500"/>
      <c r="I500" s="1"/>
    </row>
    <row r="501" spans="3:9" x14ac:dyDescent="0.25">
      <c r="C501"/>
      <c r="I501" s="1"/>
    </row>
    <row r="502" spans="3:9" x14ac:dyDescent="0.25">
      <c r="C502"/>
      <c r="I502" s="1"/>
    </row>
    <row r="503" spans="3:9" x14ac:dyDescent="0.25">
      <c r="C503"/>
      <c r="I503" s="1"/>
    </row>
    <row r="504" spans="3:9" x14ac:dyDescent="0.25">
      <c r="C504"/>
      <c r="I504" s="1"/>
    </row>
    <row r="505" spans="3:9" x14ac:dyDescent="0.25">
      <c r="C505"/>
      <c r="I505" s="1"/>
    </row>
    <row r="506" spans="3:9" x14ac:dyDescent="0.25">
      <c r="C506"/>
      <c r="I506" s="1"/>
    </row>
    <row r="507" spans="3:9" x14ac:dyDescent="0.25">
      <c r="C507"/>
      <c r="I507" s="1"/>
    </row>
    <row r="508" spans="3:9" x14ac:dyDescent="0.25">
      <c r="C508"/>
      <c r="I508" s="1"/>
    </row>
    <row r="509" spans="3:9" x14ac:dyDescent="0.25">
      <c r="C509"/>
      <c r="I509" s="1"/>
    </row>
    <row r="510" spans="3:9" x14ac:dyDescent="0.25">
      <c r="C510"/>
      <c r="I510" s="1"/>
    </row>
    <row r="511" spans="3:9" x14ac:dyDescent="0.25">
      <c r="C511"/>
      <c r="I511" s="1"/>
    </row>
    <row r="512" spans="3:9" x14ac:dyDescent="0.25">
      <c r="C512"/>
      <c r="I512" s="1"/>
    </row>
    <row r="513" spans="3:9" x14ac:dyDescent="0.25">
      <c r="C513"/>
      <c r="I513" s="1"/>
    </row>
    <row r="514" spans="3:9" x14ac:dyDescent="0.25">
      <c r="C514"/>
      <c r="I514" s="1"/>
    </row>
    <row r="515" spans="3:9" x14ac:dyDescent="0.25">
      <c r="C515"/>
      <c r="I515" s="1"/>
    </row>
    <row r="516" spans="3:9" x14ac:dyDescent="0.25">
      <c r="C516"/>
      <c r="I516" s="1"/>
    </row>
    <row r="517" spans="3:9" x14ac:dyDescent="0.25">
      <c r="C517"/>
      <c r="I517" s="1"/>
    </row>
    <row r="518" spans="3:9" x14ac:dyDescent="0.25">
      <c r="C518"/>
      <c r="I518" s="1"/>
    </row>
    <row r="519" spans="3:9" x14ac:dyDescent="0.25">
      <c r="C519"/>
      <c r="I519" s="1"/>
    </row>
    <row r="520" spans="3:9" x14ac:dyDescent="0.25">
      <c r="C520"/>
      <c r="I520" s="1"/>
    </row>
    <row r="521" spans="3:9" x14ac:dyDescent="0.25">
      <c r="C521"/>
      <c r="I521" s="1"/>
    </row>
    <row r="522" spans="3:9" x14ac:dyDescent="0.25">
      <c r="C522"/>
      <c r="I522" s="1"/>
    </row>
    <row r="523" spans="3:9" x14ac:dyDescent="0.25">
      <c r="C523"/>
      <c r="I523" s="1"/>
    </row>
    <row r="524" spans="3:9" x14ac:dyDescent="0.25">
      <c r="C524"/>
      <c r="I524" s="1"/>
    </row>
    <row r="525" spans="3:9" x14ac:dyDescent="0.25">
      <c r="C525"/>
      <c r="I525" s="1"/>
    </row>
    <row r="526" spans="3:9" x14ac:dyDescent="0.25">
      <c r="C526"/>
      <c r="I526" s="1"/>
    </row>
    <row r="527" spans="3:9" x14ac:dyDescent="0.25">
      <c r="C527"/>
      <c r="I527" s="1"/>
    </row>
    <row r="528" spans="3:9" x14ac:dyDescent="0.25">
      <c r="C528"/>
      <c r="I528" s="1"/>
    </row>
    <row r="529" spans="3:9" x14ac:dyDescent="0.25">
      <c r="C529"/>
      <c r="I529" s="1"/>
    </row>
    <row r="530" spans="3:9" x14ac:dyDescent="0.25">
      <c r="C530"/>
      <c r="I530" s="1"/>
    </row>
    <row r="531" spans="3:9" x14ac:dyDescent="0.25">
      <c r="C531"/>
      <c r="I531" s="1"/>
    </row>
    <row r="532" spans="3:9" x14ac:dyDescent="0.25">
      <c r="C532"/>
      <c r="I532" s="1"/>
    </row>
    <row r="533" spans="3:9" x14ac:dyDescent="0.25">
      <c r="C533"/>
      <c r="I533" s="1"/>
    </row>
    <row r="534" spans="3:9" x14ac:dyDescent="0.25">
      <c r="C534"/>
      <c r="I534" s="1"/>
    </row>
    <row r="535" spans="3:9" x14ac:dyDescent="0.25">
      <c r="C535"/>
      <c r="I535" s="1"/>
    </row>
    <row r="536" spans="3:9" x14ac:dyDescent="0.25">
      <c r="C536"/>
      <c r="I536" s="1"/>
    </row>
    <row r="537" spans="3:9" x14ac:dyDescent="0.25">
      <c r="C537"/>
      <c r="I537" s="1"/>
    </row>
    <row r="538" spans="3:9" x14ac:dyDescent="0.25">
      <c r="C538"/>
      <c r="I538" s="1"/>
    </row>
    <row r="539" spans="3:9" x14ac:dyDescent="0.25">
      <c r="C539"/>
      <c r="I539" s="1"/>
    </row>
    <row r="540" spans="3:9" x14ac:dyDescent="0.25">
      <c r="C540"/>
      <c r="I540" s="1"/>
    </row>
    <row r="541" spans="3:9" x14ac:dyDescent="0.25">
      <c r="C541"/>
      <c r="I541" s="1"/>
    </row>
    <row r="542" spans="3:9" x14ac:dyDescent="0.25">
      <c r="C542"/>
      <c r="I542" s="1"/>
    </row>
    <row r="543" spans="3:9" x14ac:dyDescent="0.25">
      <c r="C543"/>
      <c r="I543" s="1"/>
    </row>
    <row r="544" spans="3:9" x14ac:dyDescent="0.25">
      <c r="C544"/>
      <c r="I544" s="1"/>
    </row>
    <row r="545" spans="9:9" x14ac:dyDescent="0.25">
      <c r="I545" s="1"/>
    </row>
    <row r="546" spans="9:9" x14ac:dyDescent="0.25">
      <c r="I546" s="1"/>
    </row>
    <row r="547" spans="9:9" x14ac:dyDescent="0.25">
      <c r="I547" s="1"/>
    </row>
    <row r="548" spans="9:9" x14ac:dyDescent="0.25">
      <c r="I548" s="1"/>
    </row>
    <row r="549" spans="9:9" x14ac:dyDescent="0.25">
      <c r="I549" s="1"/>
    </row>
    <row r="550" spans="9:9" x14ac:dyDescent="0.25">
      <c r="I550" s="1"/>
    </row>
    <row r="551" spans="9:9" x14ac:dyDescent="0.25">
      <c r="I551" s="1"/>
    </row>
    <row r="552" spans="9:9" x14ac:dyDescent="0.25">
      <c r="I552" s="1"/>
    </row>
    <row r="553" spans="9:9" x14ac:dyDescent="0.25">
      <c r="I553" s="1"/>
    </row>
    <row r="554" spans="9:9" x14ac:dyDescent="0.25">
      <c r="I554" s="1"/>
    </row>
    <row r="555" spans="9:9" x14ac:dyDescent="0.25">
      <c r="I555" s="1"/>
    </row>
    <row r="556" spans="9:9" x14ac:dyDescent="0.25">
      <c r="I556" s="1"/>
    </row>
    <row r="557" spans="9:9" x14ac:dyDescent="0.25">
      <c r="I557" s="1"/>
    </row>
    <row r="558" spans="9:9" x14ac:dyDescent="0.25">
      <c r="I558" s="1"/>
    </row>
    <row r="559" spans="9:9" x14ac:dyDescent="0.25">
      <c r="I559" s="1"/>
    </row>
    <row r="560" spans="9:9" x14ac:dyDescent="0.25">
      <c r="I560" s="1"/>
    </row>
    <row r="561" spans="9:9" x14ac:dyDescent="0.25">
      <c r="I561" s="1"/>
    </row>
    <row r="562" spans="9:9" x14ac:dyDescent="0.25">
      <c r="I562" s="1"/>
    </row>
    <row r="563" spans="9:9" x14ac:dyDescent="0.25">
      <c r="I563" s="1"/>
    </row>
    <row r="564" spans="9:9" x14ac:dyDescent="0.25">
      <c r="I564" s="1"/>
    </row>
    <row r="565" spans="9:9" x14ac:dyDescent="0.25">
      <c r="I565" s="1"/>
    </row>
    <row r="566" spans="9:9" x14ac:dyDescent="0.25">
      <c r="I566" s="1"/>
    </row>
    <row r="567" spans="9:9" x14ac:dyDescent="0.25">
      <c r="I567" s="1"/>
    </row>
    <row r="568" spans="9:9" x14ac:dyDescent="0.25">
      <c r="I568" s="1"/>
    </row>
  </sheetData>
  <autoFilter ref="A5:I355" xr:uid="{00000000-0009-0000-0000-000005000000}"/>
  <mergeCells count="3">
    <mergeCell ref="C3:I4"/>
    <mergeCell ref="A159:A160"/>
    <mergeCell ref="A129:A130"/>
  </mergeCells>
  <conditionalFormatting sqref="I1:I568">
    <cfRule type="cellIs" dxfId="22" priority="2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7">
    <tabColor theme="6" tint="-0.249977111117893"/>
  </sheetPr>
  <dimension ref="A1:J544"/>
  <sheetViews>
    <sheetView topLeftCell="B39" workbookViewId="0">
      <selection activeCell="E45" sqref="E45"/>
    </sheetView>
  </sheetViews>
  <sheetFormatPr defaultRowHeight="15" x14ac:dyDescent="0.25"/>
  <cols>
    <col min="1" max="1" width="12" hidden="1" customWidth="1"/>
    <col min="2" max="2" width="13.7109375" customWidth="1"/>
    <col min="3" max="3" width="28.140625" style="58" customWidth="1"/>
    <col min="4" max="4" width="22" hidden="1" customWidth="1"/>
    <col min="5" max="5" width="13.5703125" customWidth="1"/>
    <col min="6" max="6" width="12.28515625" customWidth="1"/>
    <col min="7" max="7" width="16.42578125" customWidth="1"/>
    <col min="8" max="8" width="15" customWidth="1"/>
    <col min="9" max="9" width="13.42578125" customWidth="1"/>
  </cols>
  <sheetData>
    <row r="1" spans="1:10" x14ac:dyDescent="0.25">
      <c r="G1" s="3"/>
      <c r="I1" s="1"/>
    </row>
    <row r="2" spans="1:10" x14ac:dyDescent="0.25">
      <c r="G2" s="3"/>
      <c r="I2" s="1"/>
    </row>
    <row r="3" spans="1:10" x14ac:dyDescent="0.25">
      <c r="A3" s="17" t="s">
        <v>3</v>
      </c>
      <c r="B3" s="127" t="s">
        <v>4</v>
      </c>
      <c r="C3" s="165">
        <v>45809</v>
      </c>
      <c r="D3" s="166"/>
      <c r="E3" s="166"/>
      <c r="F3" s="166"/>
      <c r="G3" s="167"/>
      <c r="H3" s="166"/>
      <c r="I3" s="166"/>
      <c r="J3" s="13"/>
    </row>
    <row r="4" spans="1:10" x14ac:dyDescent="0.25">
      <c r="A4" s="16" t="s">
        <v>5</v>
      </c>
      <c r="B4" s="14" t="s">
        <v>6</v>
      </c>
      <c r="C4" s="166"/>
      <c r="D4" s="166"/>
      <c r="E4" s="166"/>
      <c r="F4" s="166"/>
      <c r="G4" s="167"/>
      <c r="H4" s="166"/>
      <c r="I4" s="166"/>
      <c r="J4" s="13"/>
    </row>
    <row r="5" spans="1:10" ht="30" x14ac:dyDescent="0.25">
      <c r="A5" s="22"/>
      <c r="B5" s="127" t="s">
        <v>8</v>
      </c>
      <c r="C5" s="15" t="s">
        <v>9</v>
      </c>
      <c r="D5" s="127" t="s">
        <v>54</v>
      </c>
      <c r="E5" s="127" t="s">
        <v>55</v>
      </c>
      <c r="F5" s="127" t="s">
        <v>12</v>
      </c>
      <c r="G5" s="129" t="s">
        <v>56</v>
      </c>
      <c r="H5" s="127" t="s">
        <v>57</v>
      </c>
      <c r="I5" s="18" t="s">
        <v>58</v>
      </c>
      <c r="J5" s="13"/>
    </row>
    <row r="6" spans="1:10" x14ac:dyDescent="0.25">
      <c r="A6" s="6"/>
      <c r="B6" s="127">
        <v>1</v>
      </c>
      <c r="C6" s="68"/>
      <c r="D6" s="15"/>
      <c r="E6" s="20">
        <v>1350</v>
      </c>
      <c r="F6" s="91">
        <v>5400</v>
      </c>
      <c r="G6" s="87" t="s">
        <v>608</v>
      </c>
      <c r="H6" s="92">
        <v>45819</v>
      </c>
      <c r="I6" s="20">
        <f>МАЙ.25!I6+F6-E6</f>
        <v>0</v>
      </c>
      <c r="J6" s="13"/>
    </row>
    <row r="7" spans="1:10" x14ac:dyDescent="0.25">
      <c r="A7" s="6"/>
      <c r="B7" s="127">
        <v>2</v>
      </c>
      <c r="C7" s="68"/>
      <c r="D7" s="15"/>
      <c r="E7" s="20">
        <v>1350</v>
      </c>
      <c r="F7" s="91"/>
      <c r="G7" s="87"/>
      <c r="H7" s="92"/>
      <c r="I7" s="20">
        <f>МАЙ.25!I7+F7-E7</f>
        <v>0</v>
      </c>
      <c r="J7" s="13"/>
    </row>
    <row r="8" spans="1:10" x14ac:dyDescent="0.25">
      <c r="A8" s="6"/>
      <c r="B8" s="127">
        <v>3</v>
      </c>
      <c r="C8" s="68"/>
      <c r="D8" s="15"/>
      <c r="E8" s="20">
        <v>1350</v>
      </c>
      <c r="F8" s="91">
        <v>1350</v>
      </c>
      <c r="G8" s="87" t="s">
        <v>609</v>
      </c>
      <c r="H8" s="92">
        <v>45824</v>
      </c>
      <c r="I8" s="20">
        <f>МАЙ.25!I8+F8-E8</f>
        <v>0</v>
      </c>
      <c r="J8" s="13"/>
    </row>
    <row r="9" spans="1:10" x14ac:dyDescent="0.25">
      <c r="A9" s="6"/>
      <c r="B9" s="127">
        <v>4</v>
      </c>
      <c r="C9" s="68"/>
      <c r="D9" s="15"/>
      <c r="E9" s="20">
        <v>1350</v>
      </c>
      <c r="F9" s="91"/>
      <c r="G9" s="87"/>
      <c r="H9" s="92"/>
      <c r="I9" s="20">
        <f>МАЙ.25!I9+F9-E9</f>
        <v>-1377</v>
      </c>
      <c r="J9" s="13"/>
    </row>
    <row r="10" spans="1:10" x14ac:dyDescent="0.25">
      <c r="A10" s="6"/>
      <c r="B10" s="127">
        <v>5</v>
      </c>
      <c r="C10" s="68"/>
      <c r="D10" s="15"/>
      <c r="E10" s="20">
        <v>1350</v>
      </c>
      <c r="F10" s="91"/>
      <c r="G10" s="87"/>
      <c r="H10" s="92"/>
      <c r="I10" s="20">
        <f>МАЙ.25!I10+F10-E10</f>
        <v>-4050</v>
      </c>
      <c r="J10" s="13"/>
    </row>
    <row r="11" spans="1:10" x14ac:dyDescent="0.25">
      <c r="A11" s="6"/>
      <c r="B11" s="127">
        <v>6</v>
      </c>
      <c r="C11" s="67"/>
      <c r="D11" s="15"/>
      <c r="E11" s="20">
        <v>1350</v>
      </c>
      <c r="F11" s="91"/>
      <c r="G11" s="87"/>
      <c r="H11" s="92"/>
      <c r="I11" s="20">
        <f>МАЙ.25!I11+F11-E11</f>
        <v>-8100</v>
      </c>
      <c r="J11" s="13"/>
    </row>
    <row r="12" spans="1:10" x14ac:dyDescent="0.25">
      <c r="A12" s="6"/>
      <c r="B12" s="127">
        <v>7</v>
      </c>
      <c r="C12" s="68"/>
      <c r="D12" s="15"/>
      <c r="E12" s="20">
        <v>1350</v>
      </c>
      <c r="F12" s="91">
        <v>1500</v>
      </c>
      <c r="G12" s="87" t="s">
        <v>610</v>
      </c>
      <c r="H12" s="92">
        <v>45821</v>
      </c>
      <c r="I12" s="20">
        <f>МАЙ.25!I12+F12-E12</f>
        <v>3400</v>
      </c>
      <c r="J12" s="13"/>
    </row>
    <row r="13" spans="1:10" x14ac:dyDescent="0.25">
      <c r="A13" s="6"/>
      <c r="B13" s="127">
        <v>8</v>
      </c>
      <c r="C13" s="67"/>
      <c r="D13" s="15"/>
      <c r="E13" s="20">
        <v>1350</v>
      </c>
      <c r="F13" s="91">
        <v>1350</v>
      </c>
      <c r="G13" s="87" t="s">
        <v>611</v>
      </c>
      <c r="H13" s="92">
        <v>45814</v>
      </c>
      <c r="I13" s="20">
        <f>МАЙ.25!I13+F13-E13</f>
        <v>-1350</v>
      </c>
      <c r="J13" s="13"/>
    </row>
    <row r="14" spans="1:10" x14ac:dyDescent="0.25">
      <c r="A14" s="22"/>
      <c r="B14" s="127" t="s">
        <v>17</v>
      </c>
      <c r="C14" s="68"/>
      <c r="D14" s="15"/>
      <c r="E14" s="20">
        <v>4050</v>
      </c>
      <c r="F14" s="91"/>
      <c r="G14" s="87"/>
      <c r="H14" s="92"/>
      <c r="I14" s="20">
        <f>МАЙ.25!I14+F14-E14</f>
        <v>-24300</v>
      </c>
      <c r="J14" s="13"/>
    </row>
    <row r="15" spans="1:10" x14ac:dyDescent="0.25">
      <c r="A15" s="22"/>
      <c r="B15" s="127">
        <v>11</v>
      </c>
      <c r="C15" s="67"/>
      <c r="D15" s="15"/>
      <c r="E15" s="20">
        <v>1350</v>
      </c>
      <c r="F15" s="91"/>
      <c r="G15" s="87"/>
      <c r="H15" s="92"/>
      <c r="I15" s="20">
        <f>МАЙ.25!I15+F15-E15</f>
        <v>-2700</v>
      </c>
      <c r="J15" s="13"/>
    </row>
    <row r="16" spans="1:10" x14ac:dyDescent="0.25">
      <c r="A16" s="6"/>
      <c r="B16" s="127">
        <v>12</v>
      </c>
      <c r="C16" s="67"/>
      <c r="D16" s="15"/>
      <c r="E16" s="20">
        <v>1350</v>
      </c>
      <c r="F16" s="91">
        <v>1350</v>
      </c>
      <c r="G16" s="87" t="s">
        <v>612</v>
      </c>
      <c r="H16" s="92">
        <v>45812</v>
      </c>
      <c r="I16" s="20">
        <f>МАЙ.25!I16+F16-E16</f>
        <v>-1350</v>
      </c>
      <c r="J16" s="13"/>
    </row>
    <row r="17" spans="1:10" x14ac:dyDescent="0.25">
      <c r="A17" s="22"/>
      <c r="B17" s="127">
        <v>13</v>
      </c>
      <c r="C17" s="67"/>
      <c r="D17" s="15"/>
      <c r="E17" s="20">
        <v>1350</v>
      </c>
      <c r="F17" s="91">
        <v>1350</v>
      </c>
      <c r="G17" s="87" t="s">
        <v>613</v>
      </c>
      <c r="H17" s="92">
        <v>45814</v>
      </c>
      <c r="I17" s="20">
        <f>МАЙ.25!I17+F17-E17</f>
        <v>-1350</v>
      </c>
      <c r="J17" s="13"/>
    </row>
    <row r="18" spans="1:10" x14ac:dyDescent="0.25">
      <c r="A18" s="22"/>
      <c r="B18" s="127">
        <v>14</v>
      </c>
      <c r="C18" s="67"/>
      <c r="D18" s="15"/>
      <c r="E18" s="20">
        <v>1350</v>
      </c>
      <c r="F18" s="91">
        <v>1350</v>
      </c>
      <c r="G18" s="87" t="s">
        <v>614</v>
      </c>
      <c r="H18" s="92">
        <v>45818</v>
      </c>
      <c r="I18" s="20">
        <f>МАЙ.25!I18+F18-E18</f>
        <v>0</v>
      </c>
      <c r="J18" s="13"/>
    </row>
    <row r="19" spans="1:10" x14ac:dyDescent="0.25">
      <c r="A19" s="22"/>
      <c r="B19" s="127" t="s">
        <v>18</v>
      </c>
      <c r="C19" s="67"/>
      <c r="D19" s="15"/>
      <c r="E19" s="20">
        <v>1350</v>
      </c>
      <c r="F19" s="91">
        <v>6750</v>
      </c>
      <c r="G19" s="87" t="s">
        <v>615</v>
      </c>
      <c r="H19" s="92">
        <v>45810</v>
      </c>
      <c r="I19" s="20">
        <f>МАЙ.25!I19+F19-E19</f>
        <v>-1350</v>
      </c>
      <c r="J19" s="13"/>
    </row>
    <row r="20" spans="1:10" x14ac:dyDescent="0.25">
      <c r="A20" s="22"/>
      <c r="B20" s="127">
        <v>17</v>
      </c>
      <c r="C20" s="67"/>
      <c r="D20" s="15"/>
      <c r="E20" s="20">
        <v>1350</v>
      </c>
      <c r="F20" s="91">
        <v>1350</v>
      </c>
      <c r="G20" s="87" t="s">
        <v>616</v>
      </c>
      <c r="H20" s="92">
        <v>45818</v>
      </c>
      <c r="I20" s="20">
        <f>МАЙ.25!I20+F20-E20</f>
        <v>0</v>
      </c>
      <c r="J20" s="13"/>
    </row>
    <row r="21" spans="1:10" x14ac:dyDescent="0.25">
      <c r="A21" s="22"/>
      <c r="B21" s="127">
        <v>18</v>
      </c>
      <c r="C21" s="67"/>
      <c r="D21" s="15"/>
      <c r="E21" s="20">
        <v>1350</v>
      </c>
      <c r="F21" s="91"/>
      <c r="G21" s="87"/>
      <c r="H21" s="92"/>
      <c r="I21" s="20">
        <f>МАЙ.25!I21+F21-E21</f>
        <v>-2700</v>
      </c>
      <c r="J21" s="13"/>
    </row>
    <row r="22" spans="1:10" x14ac:dyDescent="0.25">
      <c r="A22" s="6"/>
      <c r="B22" s="127">
        <v>19</v>
      </c>
      <c r="C22" s="67"/>
      <c r="D22" s="15"/>
      <c r="E22" s="20">
        <v>1350</v>
      </c>
      <c r="F22" s="91">
        <v>1350</v>
      </c>
      <c r="G22" s="87" t="s">
        <v>617</v>
      </c>
      <c r="H22" s="92">
        <v>45812</v>
      </c>
      <c r="I22" s="20">
        <f>МАЙ.25!I22+F22-E22</f>
        <v>0</v>
      </c>
      <c r="J22" s="13"/>
    </row>
    <row r="23" spans="1:10" x14ac:dyDescent="0.25">
      <c r="A23" s="22"/>
      <c r="B23" s="127">
        <v>20</v>
      </c>
      <c r="C23" s="67"/>
      <c r="D23" s="15"/>
      <c r="E23" s="20">
        <v>1350</v>
      </c>
      <c r="F23" s="91"/>
      <c r="G23" s="87"/>
      <c r="H23" s="92"/>
      <c r="I23" s="20">
        <f>МАЙ.25!I23+F23-E23</f>
        <v>-1350</v>
      </c>
      <c r="J23" s="13"/>
    </row>
    <row r="24" spans="1:10" x14ac:dyDescent="0.25">
      <c r="A24" s="22"/>
      <c r="B24" s="127">
        <v>21</v>
      </c>
      <c r="C24" s="67"/>
      <c r="D24" s="15"/>
      <c r="E24" s="20">
        <v>1350</v>
      </c>
      <c r="F24" s="91">
        <v>4050</v>
      </c>
      <c r="G24" s="87" t="s">
        <v>618</v>
      </c>
      <c r="H24" s="92" t="s">
        <v>619</v>
      </c>
      <c r="I24" s="20">
        <f>МАЙ.25!I24+F24-E24</f>
        <v>8100</v>
      </c>
      <c r="J24" s="13"/>
    </row>
    <row r="25" spans="1:10" x14ac:dyDescent="0.25">
      <c r="A25" s="22"/>
      <c r="B25" s="127">
        <v>22</v>
      </c>
      <c r="C25" s="67"/>
      <c r="D25" s="15"/>
      <c r="E25" s="20">
        <v>1350</v>
      </c>
      <c r="F25" s="91"/>
      <c r="G25" s="87"/>
      <c r="H25" s="92"/>
      <c r="I25" s="20">
        <f>МАЙ.25!I25+F25-E25</f>
        <v>0</v>
      </c>
      <c r="J25" s="13"/>
    </row>
    <row r="26" spans="1:10" x14ac:dyDescent="0.25">
      <c r="A26" s="22"/>
      <c r="B26" s="127" t="s">
        <v>19</v>
      </c>
      <c r="C26" s="67"/>
      <c r="D26" s="15"/>
      <c r="E26" s="20">
        <v>2700</v>
      </c>
      <c r="F26" s="91"/>
      <c r="G26" s="87"/>
      <c r="H26" s="92"/>
      <c r="I26" s="20">
        <f>МАЙ.25!I26+F26-E26</f>
        <v>-16200</v>
      </c>
      <c r="J26" s="13"/>
    </row>
    <row r="27" spans="1:10" x14ac:dyDescent="0.25">
      <c r="A27" s="6"/>
      <c r="B27" s="127">
        <v>25</v>
      </c>
      <c r="C27" s="67"/>
      <c r="D27" s="15"/>
      <c r="E27" s="20">
        <v>1350</v>
      </c>
      <c r="F27" s="91">
        <v>1350</v>
      </c>
      <c r="G27" s="87" t="s">
        <v>620</v>
      </c>
      <c r="H27" s="92">
        <v>45818</v>
      </c>
      <c r="I27" s="20">
        <f>МАЙ.25!I27+F27-E27</f>
        <v>0</v>
      </c>
      <c r="J27" s="13"/>
    </row>
    <row r="28" spans="1:10" x14ac:dyDescent="0.25">
      <c r="A28" s="22"/>
      <c r="B28" s="127">
        <v>26</v>
      </c>
      <c r="C28" s="67"/>
      <c r="D28" s="15"/>
      <c r="E28" s="20">
        <v>1350</v>
      </c>
      <c r="F28" s="91"/>
      <c r="G28" s="87"/>
      <c r="H28" s="92"/>
      <c r="I28" s="20">
        <f>МАЙ.25!I28+F28-E28</f>
        <v>-8100</v>
      </c>
      <c r="J28" s="13"/>
    </row>
    <row r="29" spans="1:10" x14ac:dyDescent="0.25">
      <c r="A29" s="22"/>
      <c r="B29" s="127">
        <v>27</v>
      </c>
      <c r="C29" s="67"/>
      <c r="D29" s="15"/>
      <c r="E29" s="20">
        <v>1350</v>
      </c>
      <c r="F29" s="91">
        <v>1350</v>
      </c>
      <c r="G29" s="87" t="s">
        <v>621</v>
      </c>
      <c r="H29" s="92">
        <v>45811</v>
      </c>
      <c r="I29" s="20">
        <f>МАЙ.25!I29+F29-E29</f>
        <v>0</v>
      </c>
      <c r="J29" s="13"/>
    </row>
    <row r="30" spans="1:10" x14ac:dyDescent="0.25">
      <c r="A30" s="22"/>
      <c r="B30" s="127">
        <v>28</v>
      </c>
      <c r="C30" s="67"/>
      <c r="D30" s="15"/>
      <c r="E30" s="20">
        <v>1350</v>
      </c>
      <c r="F30" s="91">
        <v>1350</v>
      </c>
      <c r="G30" s="87" t="s">
        <v>622</v>
      </c>
      <c r="H30" s="92">
        <v>45812</v>
      </c>
      <c r="I30" s="20">
        <f>МАЙ.25!I30+F30-E30</f>
        <v>1350</v>
      </c>
      <c r="J30" s="13"/>
    </row>
    <row r="31" spans="1:10" x14ac:dyDescent="0.25">
      <c r="A31" s="22"/>
      <c r="B31" s="127">
        <v>29</v>
      </c>
      <c r="C31" s="67"/>
      <c r="D31" s="15"/>
      <c r="E31" s="20">
        <v>1350</v>
      </c>
      <c r="F31" s="91"/>
      <c r="G31" s="87"/>
      <c r="H31" s="92"/>
      <c r="I31" s="20">
        <f>МАЙ.25!I31+F31-E31</f>
        <v>-8100</v>
      </c>
      <c r="J31" s="13"/>
    </row>
    <row r="32" spans="1:10" x14ac:dyDescent="0.25">
      <c r="A32" s="6"/>
      <c r="B32" s="127" t="s">
        <v>20</v>
      </c>
      <c r="C32" s="67"/>
      <c r="D32" s="15"/>
      <c r="E32" s="20">
        <v>4050</v>
      </c>
      <c r="F32" s="91">
        <v>8100</v>
      </c>
      <c r="G32" s="87" t="s">
        <v>623</v>
      </c>
      <c r="H32" s="92">
        <v>45817</v>
      </c>
      <c r="I32" s="20">
        <f>МАЙ.25!I32+F32-E32</f>
        <v>0</v>
      </c>
      <c r="J32" s="13"/>
    </row>
    <row r="33" spans="1:10" x14ac:dyDescent="0.25">
      <c r="A33" s="6"/>
      <c r="B33" s="127">
        <v>32</v>
      </c>
      <c r="C33" s="67"/>
      <c r="D33" s="15"/>
      <c r="E33" s="20">
        <v>1350</v>
      </c>
      <c r="F33" s="91"/>
      <c r="G33" s="87"/>
      <c r="H33" s="92"/>
      <c r="I33" s="20">
        <f>МАЙ.25!I33+F33-E33</f>
        <v>12400</v>
      </c>
      <c r="J33" s="13"/>
    </row>
    <row r="34" spans="1:10" x14ac:dyDescent="0.25">
      <c r="A34" s="22"/>
      <c r="B34" s="127">
        <v>34</v>
      </c>
      <c r="C34" s="67"/>
      <c r="D34" s="15"/>
      <c r="E34" s="20">
        <v>1350</v>
      </c>
      <c r="F34" s="91"/>
      <c r="G34" s="87"/>
      <c r="H34" s="92"/>
      <c r="I34" s="20">
        <f>МАЙ.25!I34+F34-E34</f>
        <v>0</v>
      </c>
      <c r="J34" s="13"/>
    </row>
    <row r="35" spans="1:10" x14ac:dyDescent="0.25">
      <c r="A35" s="22"/>
      <c r="B35" s="127">
        <v>35</v>
      </c>
      <c r="C35" s="67"/>
      <c r="D35" s="15"/>
      <c r="E35" s="20">
        <v>1350</v>
      </c>
      <c r="F35" s="91">
        <v>13500</v>
      </c>
      <c r="G35" s="87" t="s">
        <v>624</v>
      </c>
      <c r="H35" s="92">
        <v>45810</v>
      </c>
      <c r="I35" s="20">
        <f>МАЙ.25!I35+F35-E35</f>
        <v>20250</v>
      </c>
      <c r="J35" s="13"/>
    </row>
    <row r="36" spans="1:10" x14ac:dyDescent="0.25">
      <c r="A36" s="22"/>
      <c r="B36" s="127">
        <v>36</v>
      </c>
      <c r="C36" s="67"/>
      <c r="D36" s="15"/>
      <c r="E36" s="20">
        <v>1350</v>
      </c>
      <c r="F36" s="91">
        <v>4050</v>
      </c>
      <c r="G36" s="87" t="s">
        <v>625</v>
      </c>
      <c r="H36" s="92">
        <v>45810</v>
      </c>
      <c r="I36" s="20">
        <f>МАЙ.25!I36+F36-E36</f>
        <v>-4050</v>
      </c>
      <c r="J36" s="13"/>
    </row>
    <row r="37" spans="1:10" x14ac:dyDescent="0.25">
      <c r="A37" s="22"/>
      <c r="B37" s="127">
        <v>37</v>
      </c>
      <c r="C37" s="67"/>
      <c r="D37" s="15"/>
      <c r="E37" s="20">
        <v>1350</v>
      </c>
      <c r="F37" s="91"/>
      <c r="G37" s="87"/>
      <c r="H37" s="92"/>
      <c r="I37" s="20">
        <f>МАЙ.25!I37+F37-E37</f>
        <v>-8100</v>
      </c>
      <c r="J37" s="13"/>
    </row>
    <row r="38" spans="1:10" x14ac:dyDescent="0.25">
      <c r="A38" s="22"/>
      <c r="B38" s="127" t="s">
        <v>21</v>
      </c>
      <c r="C38" s="67"/>
      <c r="D38" s="15"/>
      <c r="E38" s="20">
        <v>500</v>
      </c>
      <c r="F38" s="91"/>
      <c r="G38" s="87"/>
      <c r="H38" s="92"/>
      <c r="I38" s="20">
        <f>МАЙ.25!I38+F38-E38</f>
        <v>3000</v>
      </c>
      <c r="J38" s="13"/>
    </row>
    <row r="39" spans="1:10" x14ac:dyDescent="0.25">
      <c r="A39" s="7"/>
      <c r="B39" s="127">
        <v>38</v>
      </c>
      <c r="C39" s="68"/>
      <c r="D39" s="15"/>
      <c r="E39" s="20">
        <v>1350</v>
      </c>
      <c r="F39" s="91">
        <v>1350</v>
      </c>
      <c r="G39" s="87" t="s">
        <v>626</v>
      </c>
      <c r="H39" s="92">
        <v>45838</v>
      </c>
      <c r="I39" s="20">
        <f>МАЙ.25!I39+F39-E39</f>
        <v>450</v>
      </c>
      <c r="J39" s="13"/>
    </row>
    <row r="40" spans="1:10" x14ac:dyDescent="0.25">
      <c r="A40" s="7"/>
      <c r="B40" s="127">
        <v>39</v>
      </c>
      <c r="C40" s="68"/>
      <c r="D40" s="15"/>
      <c r="E40" s="20">
        <v>1350</v>
      </c>
      <c r="F40" s="91">
        <v>1350</v>
      </c>
      <c r="G40" s="87" t="s">
        <v>627</v>
      </c>
      <c r="H40" s="92">
        <v>45828</v>
      </c>
      <c r="I40" s="20">
        <f>МАЙ.25!I40+F40-E40</f>
        <v>0</v>
      </c>
      <c r="J40" s="13"/>
    </row>
    <row r="41" spans="1:10" x14ac:dyDescent="0.25">
      <c r="A41" s="7"/>
      <c r="B41" s="127">
        <v>40</v>
      </c>
      <c r="C41" s="68"/>
      <c r="D41" s="15"/>
      <c r="E41" s="20">
        <v>1350</v>
      </c>
      <c r="F41" s="91">
        <v>4050</v>
      </c>
      <c r="G41" s="87" t="s">
        <v>628</v>
      </c>
      <c r="H41" s="92">
        <v>45831</v>
      </c>
      <c r="I41" s="20">
        <f>МАЙ.25!I41+F41-E41</f>
        <v>0</v>
      </c>
      <c r="J41" s="13"/>
    </row>
    <row r="42" spans="1:10" x14ac:dyDescent="0.25">
      <c r="A42" s="7"/>
      <c r="B42" s="127">
        <v>41</v>
      </c>
      <c r="C42" s="68"/>
      <c r="D42" s="15"/>
      <c r="E42" s="20">
        <v>1350</v>
      </c>
      <c r="F42" s="91"/>
      <c r="G42" s="87"/>
      <c r="H42" s="92"/>
      <c r="I42" s="20">
        <f>МАЙ.25!I42+F42-E42</f>
        <v>0</v>
      </c>
      <c r="J42" s="13"/>
    </row>
    <row r="43" spans="1:10" x14ac:dyDescent="0.25">
      <c r="A43" s="7"/>
      <c r="B43" s="127">
        <v>42</v>
      </c>
      <c r="C43" s="67"/>
      <c r="D43" s="15"/>
      <c r="E43" s="20">
        <v>1350</v>
      </c>
      <c r="F43" s="91">
        <v>2700</v>
      </c>
      <c r="G43" s="87" t="s">
        <v>629</v>
      </c>
      <c r="H43" s="92">
        <v>45825</v>
      </c>
      <c r="I43" s="20">
        <f>МАЙ.25!I43+F43-E43</f>
        <v>0</v>
      </c>
      <c r="J43" s="13"/>
    </row>
    <row r="44" spans="1:10" x14ac:dyDescent="0.25">
      <c r="A44" s="7"/>
      <c r="B44" s="127">
        <v>43</v>
      </c>
      <c r="C44" s="68"/>
      <c r="D44" s="15"/>
      <c r="E44" s="20">
        <v>1350</v>
      </c>
      <c r="F44" s="91">
        <v>1350</v>
      </c>
      <c r="G44" s="87" t="s">
        <v>630</v>
      </c>
      <c r="H44" s="92">
        <v>45827</v>
      </c>
      <c r="I44" s="20">
        <f>МАЙ.25!I44+F44-E44</f>
        <v>0</v>
      </c>
      <c r="J44" s="13"/>
    </row>
    <row r="45" spans="1:10" x14ac:dyDescent="0.25">
      <c r="A45" s="7"/>
      <c r="B45" s="127">
        <v>44</v>
      </c>
      <c r="C45" s="68"/>
      <c r="D45" s="15"/>
      <c r="E45" s="20"/>
      <c r="F45" s="91"/>
      <c r="G45" s="87"/>
      <c r="H45" s="92"/>
      <c r="I45" s="20">
        <f>МАЙ.25!I45+F45-E45</f>
        <v>0</v>
      </c>
      <c r="J45" s="13"/>
    </row>
    <row r="46" spans="1:10" x14ac:dyDescent="0.25">
      <c r="A46" s="7"/>
      <c r="B46" s="127">
        <v>45</v>
      </c>
      <c r="C46" s="68"/>
      <c r="D46" s="15"/>
      <c r="E46" s="20">
        <v>1350</v>
      </c>
      <c r="F46" s="91"/>
      <c r="G46" s="87"/>
      <c r="H46" s="92"/>
      <c r="I46" s="20">
        <f>МАЙ.25!I46+F46-E46</f>
        <v>-8100</v>
      </c>
      <c r="J46" s="13"/>
    </row>
    <row r="47" spans="1:10" x14ac:dyDescent="0.25">
      <c r="A47" s="7"/>
      <c r="B47" s="127">
        <v>46</v>
      </c>
      <c r="C47" s="68"/>
      <c r="D47" s="15"/>
      <c r="E47" s="20">
        <v>1350</v>
      </c>
      <c r="F47" s="91"/>
      <c r="G47" s="87"/>
      <c r="H47" s="92"/>
      <c r="I47" s="20">
        <f>МАЙ.25!I47+F47-E47</f>
        <v>-8100</v>
      </c>
      <c r="J47" s="13"/>
    </row>
    <row r="48" spans="1:10" x14ac:dyDescent="0.25">
      <c r="A48" s="7"/>
      <c r="B48" s="127">
        <v>47</v>
      </c>
      <c r="C48" s="68"/>
      <c r="D48" s="15"/>
      <c r="E48" s="20">
        <v>1350</v>
      </c>
      <c r="F48" s="91"/>
      <c r="G48" s="87"/>
      <c r="H48" s="92"/>
      <c r="I48" s="20">
        <f>МАЙ.25!I48+F48-E48</f>
        <v>-1350</v>
      </c>
      <c r="J48" s="13"/>
    </row>
    <row r="49" spans="1:10" x14ac:dyDescent="0.25">
      <c r="A49" s="7"/>
      <c r="B49" s="127">
        <v>48</v>
      </c>
      <c r="C49" s="68"/>
      <c r="D49" s="15"/>
      <c r="E49" s="20">
        <v>1350</v>
      </c>
      <c r="F49" s="91">
        <v>8100</v>
      </c>
      <c r="G49" s="87" t="s">
        <v>631</v>
      </c>
      <c r="H49" s="92">
        <v>45827</v>
      </c>
      <c r="I49" s="20">
        <f>МАЙ.25!I49+F49-E49</f>
        <v>0</v>
      </c>
      <c r="J49" s="13"/>
    </row>
    <row r="50" spans="1:10" x14ac:dyDescent="0.25">
      <c r="A50" s="22"/>
      <c r="B50" s="127">
        <v>49</v>
      </c>
      <c r="C50" s="68"/>
      <c r="D50" s="15"/>
      <c r="E50" s="20">
        <v>1350</v>
      </c>
      <c r="F50" s="91"/>
      <c r="G50" s="87"/>
      <c r="H50" s="92"/>
      <c r="I50" s="20">
        <f>МАЙ.25!I50+F50-E50</f>
        <v>-1350</v>
      </c>
      <c r="J50" s="13"/>
    </row>
    <row r="51" spans="1:10" x14ac:dyDescent="0.25">
      <c r="A51" s="22"/>
      <c r="B51" s="127" t="s">
        <v>22</v>
      </c>
      <c r="C51" s="68"/>
      <c r="D51" s="15"/>
      <c r="E51" s="20">
        <v>1350</v>
      </c>
      <c r="F51" s="91"/>
      <c r="G51" s="87"/>
      <c r="H51" s="92"/>
      <c r="I51" s="20">
        <f>МАЙ.25!I51+F51-E51</f>
        <v>-8100</v>
      </c>
      <c r="J51" s="13"/>
    </row>
    <row r="52" spans="1:10" x14ac:dyDescent="0.25">
      <c r="A52" s="22"/>
      <c r="B52" s="127">
        <v>50</v>
      </c>
      <c r="C52" s="68"/>
      <c r="D52" s="15"/>
      <c r="E52" s="20">
        <v>1350</v>
      </c>
      <c r="F52" s="91">
        <v>4050</v>
      </c>
      <c r="G52" s="87" t="s">
        <v>632</v>
      </c>
      <c r="H52" s="92">
        <v>45824</v>
      </c>
      <c r="I52" s="20">
        <f>МАЙ.25!I52+F52-E52</f>
        <v>4050</v>
      </c>
      <c r="J52" s="13"/>
    </row>
    <row r="53" spans="1:10" x14ac:dyDescent="0.25">
      <c r="A53" s="22"/>
      <c r="B53" s="127">
        <v>51</v>
      </c>
      <c r="C53" s="68"/>
      <c r="D53" s="15"/>
      <c r="E53" s="20">
        <v>1350</v>
      </c>
      <c r="F53" s="91"/>
      <c r="G53" s="87"/>
      <c r="H53" s="92"/>
      <c r="I53" s="20">
        <f>МАЙ.25!I53+F53-E53</f>
        <v>-8100</v>
      </c>
      <c r="J53" s="13"/>
    </row>
    <row r="54" spans="1:10" x14ac:dyDescent="0.25">
      <c r="A54" s="22"/>
      <c r="B54" s="127" t="s">
        <v>23</v>
      </c>
      <c r="C54" s="68"/>
      <c r="D54" s="15"/>
      <c r="E54" s="20">
        <v>1350</v>
      </c>
      <c r="F54" s="91"/>
      <c r="G54" s="87"/>
      <c r="H54" s="92"/>
      <c r="I54" s="20">
        <f>МАЙ.25!I54+F54-E54</f>
        <v>-8100</v>
      </c>
      <c r="J54" s="13"/>
    </row>
    <row r="55" spans="1:10" x14ac:dyDescent="0.25">
      <c r="A55" s="22"/>
      <c r="B55" s="127">
        <v>52</v>
      </c>
      <c r="C55" s="68"/>
      <c r="D55" s="15"/>
      <c r="E55" s="20">
        <v>1350</v>
      </c>
      <c r="F55" s="91"/>
      <c r="G55" s="87"/>
      <c r="H55" s="92"/>
      <c r="I55" s="20">
        <f>МАЙ.25!I55+F55-E55</f>
        <v>-8100</v>
      </c>
      <c r="J55" s="13"/>
    </row>
    <row r="56" spans="1:10" x14ac:dyDescent="0.25">
      <c r="A56" s="22"/>
      <c r="B56" s="127">
        <v>53</v>
      </c>
      <c r="C56" s="68"/>
      <c r="D56" s="15"/>
      <c r="E56" s="20">
        <v>1350</v>
      </c>
      <c r="F56" s="91"/>
      <c r="G56" s="87"/>
      <c r="H56" s="92"/>
      <c r="I56" s="20">
        <f>МАЙ.25!I56+F56-E56</f>
        <v>-8100</v>
      </c>
      <c r="J56" s="13"/>
    </row>
    <row r="57" spans="1:10" x14ac:dyDescent="0.25">
      <c r="A57" s="22"/>
      <c r="B57" s="127" t="s">
        <v>24</v>
      </c>
      <c r="C57" s="68"/>
      <c r="D57" s="15"/>
      <c r="E57" s="20">
        <v>1350</v>
      </c>
      <c r="F57" s="91">
        <v>1350</v>
      </c>
      <c r="G57" s="87" t="s">
        <v>633</v>
      </c>
      <c r="H57" s="92">
        <v>45812</v>
      </c>
      <c r="I57" s="20">
        <f>МАЙ.25!I57+F57-E57</f>
        <v>0</v>
      </c>
      <c r="J57" s="13"/>
    </row>
    <row r="58" spans="1:10" x14ac:dyDescent="0.25">
      <c r="A58" s="22"/>
      <c r="B58" s="127">
        <v>56</v>
      </c>
      <c r="C58" s="67"/>
      <c r="D58" s="15"/>
      <c r="E58" s="20">
        <v>1350</v>
      </c>
      <c r="F58" s="91"/>
      <c r="G58" s="87"/>
      <c r="H58" s="92"/>
      <c r="I58" s="20">
        <f>МАЙ.25!I58+F58-E58</f>
        <v>-2700</v>
      </c>
      <c r="J58" s="13"/>
    </row>
    <row r="59" spans="1:10" x14ac:dyDescent="0.25">
      <c r="A59" s="22"/>
      <c r="B59" s="127">
        <v>57</v>
      </c>
      <c r="C59" s="68"/>
      <c r="D59" s="15"/>
      <c r="E59" s="20">
        <v>1350</v>
      </c>
      <c r="F59" s="91">
        <v>2700</v>
      </c>
      <c r="G59" s="87" t="s">
        <v>634</v>
      </c>
      <c r="H59" s="92">
        <v>45817</v>
      </c>
      <c r="I59" s="20">
        <f>МАЙ.25!I59+F59-E59</f>
        <v>1350</v>
      </c>
      <c r="J59" s="13"/>
    </row>
    <row r="60" spans="1:10" x14ac:dyDescent="0.25">
      <c r="A60" s="7"/>
      <c r="B60" s="127">
        <v>58</v>
      </c>
      <c r="C60" s="68"/>
      <c r="D60" s="15"/>
      <c r="E60" s="20">
        <v>1350</v>
      </c>
      <c r="F60" s="91"/>
      <c r="G60" s="87"/>
      <c r="H60" s="92"/>
      <c r="I60" s="20">
        <f>МАЙ.25!I60+F60-E60</f>
        <v>1900</v>
      </c>
      <c r="J60" s="13"/>
    </row>
    <row r="61" spans="1:10" x14ac:dyDescent="0.25">
      <c r="A61" s="6"/>
      <c r="B61" s="127">
        <v>60</v>
      </c>
      <c r="C61" s="68"/>
      <c r="D61" s="15"/>
      <c r="E61" s="20">
        <v>1350</v>
      </c>
      <c r="F61" s="91">
        <v>1349.43</v>
      </c>
      <c r="G61" s="87" t="s">
        <v>635</v>
      </c>
      <c r="H61" s="92">
        <v>45824</v>
      </c>
      <c r="I61" s="20">
        <f>МАЙ.25!I61+F61-E61</f>
        <v>-1350</v>
      </c>
      <c r="J61" s="13"/>
    </row>
    <row r="62" spans="1:10" x14ac:dyDescent="0.25">
      <c r="A62" s="6"/>
      <c r="B62" s="127">
        <v>61</v>
      </c>
      <c r="C62" s="68"/>
      <c r="D62" s="15"/>
      <c r="E62" s="20">
        <v>1350</v>
      </c>
      <c r="F62" s="91"/>
      <c r="G62" s="87"/>
      <c r="H62" s="92"/>
      <c r="I62" s="20">
        <f>МАЙ.25!I62+F62-E62</f>
        <v>4900</v>
      </c>
      <c r="J62" s="13"/>
    </row>
    <row r="63" spans="1:10" x14ac:dyDescent="0.25">
      <c r="A63" s="6"/>
      <c r="B63" s="127">
        <v>62</v>
      </c>
      <c r="C63" s="68"/>
      <c r="D63" s="15"/>
      <c r="E63" s="20">
        <v>1350</v>
      </c>
      <c r="F63" s="91"/>
      <c r="G63" s="87"/>
      <c r="H63" s="92"/>
      <c r="I63" s="20">
        <f>МАЙ.25!I63+F63-E63</f>
        <v>-8100</v>
      </c>
      <c r="J63" s="13"/>
    </row>
    <row r="64" spans="1:10" x14ac:dyDescent="0.25">
      <c r="A64" s="6"/>
      <c r="B64" s="127">
        <v>63</v>
      </c>
      <c r="C64" s="68"/>
      <c r="D64" s="15"/>
      <c r="E64" s="20">
        <v>1350</v>
      </c>
      <c r="F64" s="91"/>
      <c r="G64" s="87"/>
      <c r="H64" s="92"/>
      <c r="I64" s="20">
        <f>МАЙ.25!I64+F64-E64</f>
        <v>-1350</v>
      </c>
      <c r="J64" s="13"/>
    </row>
    <row r="65" spans="1:10" x14ac:dyDescent="0.25">
      <c r="A65" s="7"/>
      <c r="B65" s="127">
        <v>64</v>
      </c>
      <c r="C65" s="68"/>
      <c r="D65" s="15"/>
      <c r="E65" s="20">
        <v>1350</v>
      </c>
      <c r="F65" s="91"/>
      <c r="G65" s="87"/>
      <c r="H65" s="92"/>
      <c r="I65" s="20">
        <f>МАЙ.25!I65+F65-E65</f>
        <v>2700</v>
      </c>
      <c r="J65" s="13"/>
    </row>
    <row r="66" spans="1:10" x14ac:dyDescent="0.25">
      <c r="A66" s="7"/>
      <c r="B66" s="127">
        <v>65.66</v>
      </c>
      <c r="C66" s="68"/>
      <c r="D66" s="15"/>
      <c r="E66" s="20">
        <v>2700</v>
      </c>
      <c r="F66" s="91"/>
      <c r="G66" s="87"/>
      <c r="H66" s="92"/>
      <c r="I66" s="20">
        <f>МАЙ.25!I66+F66-E66</f>
        <v>0</v>
      </c>
      <c r="J66" s="13"/>
    </row>
    <row r="67" spans="1:10" x14ac:dyDescent="0.25">
      <c r="A67" s="7"/>
      <c r="B67" s="127">
        <v>67</v>
      </c>
      <c r="C67" s="68"/>
      <c r="D67" s="15"/>
      <c r="E67" s="20">
        <v>1350</v>
      </c>
      <c r="F67" s="91"/>
      <c r="G67" s="87"/>
      <c r="H67" s="92"/>
      <c r="I67" s="20">
        <f>МАЙ.25!I67+F67-E67</f>
        <v>-1100</v>
      </c>
      <c r="J67" s="13"/>
    </row>
    <row r="68" spans="1:10" x14ac:dyDescent="0.25">
      <c r="A68" s="7"/>
      <c r="B68" s="127">
        <v>68</v>
      </c>
      <c r="C68" s="68"/>
      <c r="D68" s="15"/>
      <c r="E68" s="20">
        <v>1350</v>
      </c>
      <c r="F68" s="91">
        <v>1350</v>
      </c>
      <c r="G68" s="87" t="s">
        <v>636</v>
      </c>
      <c r="H68" s="92">
        <v>45817</v>
      </c>
      <c r="I68" s="20">
        <f>МАЙ.25!I68+F68-E68</f>
        <v>-1350</v>
      </c>
      <c r="J68" s="13"/>
    </row>
    <row r="69" spans="1:10" x14ac:dyDescent="0.25">
      <c r="A69" s="7"/>
      <c r="B69" s="127">
        <v>69</v>
      </c>
      <c r="C69" s="68"/>
      <c r="D69" s="15"/>
      <c r="E69" s="20">
        <v>1350</v>
      </c>
      <c r="F69" s="91">
        <v>1350</v>
      </c>
      <c r="G69" s="87" t="s">
        <v>637</v>
      </c>
      <c r="H69" s="92">
        <v>45816</v>
      </c>
      <c r="I69" s="20">
        <f>МАЙ.25!I69+F69-E69</f>
        <v>8</v>
      </c>
      <c r="J69" s="13"/>
    </row>
    <row r="70" spans="1:10" x14ac:dyDescent="0.25">
      <c r="A70" s="7"/>
      <c r="B70" s="127">
        <v>70</v>
      </c>
      <c r="C70" s="68"/>
      <c r="D70" s="15"/>
      <c r="E70" s="20">
        <v>1350</v>
      </c>
      <c r="F70" s="91">
        <v>1350</v>
      </c>
      <c r="G70" s="87" t="s">
        <v>638</v>
      </c>
      <c r="H70" s="92">
        <v>45818</v>
      </c>
      <c r="I70" s="20">
        <f>МАЙ.25!I70+F70-E70</f>
        <v>30</v>
      </c>
      <c r="J70" s="13"/>
    </row>
    <row r="71" spans="1:10" x14ac:dyDescent="0.25">
      <c r="A71" s="7"/>
      <c r="B71" s="22">
        <v>71</v>
      </c>
      <c r="C71" s="71"/>
      <c r="D71" s="15"/>
      <c r="E71" s="20">
        <v>1350</v>
      </c>
      <c r="F71" s="91"/>
      <c r="G71" s="87"/>
      <c r="H71" s="92"/>
      <c r="I71" s="20">
        <f>МАЙ.25!I71+F71-E71</f>
        <v>-3050</v>
      </c>
      <c r="J71" s="13"/>
    </row>
    <row r="72" spans="1:10" x14ac:dyDescent="0.25">
      <c r="A72" s="7"/>
      <c r="B72" s="127">
        <v>72</v>
      </c>
      <c r="C72" s="67"/>
      <c r="D72" s="15"/>
      <c r="E72" s="20">
        <v>1350</v>
      </c>
      <c r="F72" s="91">
        <v>1350</v>
      </c>
      <c r="G72" s="87" t="s">
        <v>639</v>
      </c>
      <c r="H72" s="92">
        <v>45811</v>
      </c>
      <c r="I72" s="20">
        <f>МАЙ.25!I72+F72-E72</f>
        <v>0</v>
      </c>
      <c r="J72" s="13"/>
    </row>
    <row r="73" spans="1:10" x14ac:dyDescent="0.25">
      <c r="A73" s="7"/>
      <c r="B73" s="127">
        <v>73</v>
      </c>
      <c r="C73" s="68"/>
      <c r="D73" s="15"/>
      <c r="E73" s="20">
        <v>1350</v>
      </c>
      <c r="F73" s="91"/>
      <c r="G73" s="87"/>
      <c r="H73" s="92"/>
      <c r="I73" s="20">
        <f>МАЙ.25!I73+F73-E73</f>
        <v>-3100</v>
      </c>
      <c r="J73" s="13"/>
    </row>
    <row r="74" spans="1:10" x14ac:dyDescent="0.25">
      <c r="A74" s="6"/>
      <c r="B74" s="127">
        <v>74</v>
      </c>
      <c r="C74" s="68"/>
      <c r="D74" s="15"/>
      <c r="E74" s="20">
        <v>1350</v>
      </c>
      <c r="F74" s="91"/>
      <c r="G74" s="87"/>
      <c r="H74" s="92"/>
      <c r="I74" s="20">
        <f>МАЙ.25!I74+F74-E74</f>
        <v>-8100</v>
      </c>
      <c r="J74" s="13"/>
    </row>
    <row r="75" spans="1:10" x14ac:dyDescent="0.25">
      <c r="A75" s="22"/>
      <c r="B75" s="127">
        <v>75</v>
      </c>
      <c r="C75" s="68"/>
      <c r="D75" s="15"/>
      <c r="E75" s="20">
        <v>1350</v>
      </c>
      <c r="F75" s="91"/>
      <c r="G75" s="87"/>
      <c r="H75" s="92"/>
      <c r="I75" s="20">
        <f>МАЙ.25!I75+F75-E75</f>
        <v>-8100</v>
      </c>
      <c r="J75" s="13"/>
    </row>
    <row r="76" spans="1:10" x14ac:dyDescent="0.25">
      <c r="A76" s="6"/>
      <c r="B76" s="127">
        <v>76</v>
      </c>
      <c r="C76" s="68"/>
      <c r="D76" s="15"/>
      <c r="E76" s="20">
        <v>1350</v>
      </c>
      <c r="F76" s="91">
        <v>1350</v>
      </c>
      <c r="G76" s="87" t="s">
        <v>640</v>
      </c>
      <c r="H76" s="92">
        <v>45831</v>
      </c>
      <c r="I76" s="20">
        <f>МАЙ.25!I76+F76-E76</f>
        <v>-1350</v>
      </c>
      <c r="J76" s="13"/>
    </row>
    <row r="77" spans="1:10" x14ac:dyDescent="0.25">
      <c r="A77" s="6"/>
      <c r="B77" s="127">
        <v>77</v>
      </c>
      <c r="C77" s="68"/>
      <c r="D77" s="15"/>
      <c r="E77" s="20">
        <v>1350</v>
      </c>
      <c r="F77" s="91"/>
      <c r="G77" s="87"/>
      <c r="H77" s="92"/>
      <c r="I77" s="20">
        <f>МАЙ.25!I77+F77-E77</f>
        <v>3400</v>
      </c>
      <c r="J77" s="13"/>
    </row>
    <row r="78" spans="1:10" x14ac:dyDescent="0.25">
      <c r="A78" s="6"/>
      <c r="B78" s="127" t="s">
        <v>25</v>
      </c>
      <c r="C78" s="68"/>
      <c r="D78" s="15"/>
      <c r="E78" s="20">
        <v>1350</v>
      </c>
      <c r="F78" s="91"/>
      <c r="G78" s="87"/>
      <c r="H78" s="92"/>
      <c r="I78" s="20">
        <f>МАЙ.25!I78+F78-E78</f>
        <v>0</v>
      </c>
      <c r="J78" s="13"/>
    </row>
    <row r="79" spans="1:10" x14ac:dyDescent="0.25">
      <c r="A79" s="6"/>
      <c r="B79" s="127">
        <v>80</v>
      </c>
      <c r="C79" s="67"/>
      <c r="D79" s="15"/>
      <c r="E79" s="20">
        <v>1350</v>
      </c>
      <c r="F79" s="91"/>
      <c r="G79" s="87"/>
      <c r="H79" s="92"/>
      <c r="I79" s="20">
        <f>МАЙ.25!I79+F79-E79</f>
        <v>-2700</v>
      </c>
      <c r="J79" s="13"/>
    </row>
    <row r="80" spans="1:10" x14ac:dyDescent="0.25">
      <c r="A80" s="22"/>
      <c r="B80" s="127">
        <v>81</v>
      </c>
      <c r="C80" s="67"/>
      <c r="D80" s="15"/>
      <c r="E80" s="20">
        <v>1350</v>
      </c>
      <c r="F80" s="91">
        <v>8100</v>
      </c>
      <c r="G80" s="87" t="s">
        <v>641</v>
      </c>
      <c r="H80" s="92">
        <v>45824</v>
      </c>
      <c r="I80" s="20">
        <f>МАЙ.25!I80+F80-E80</f>
        <v>0</v>
      </c>
      <c r="J80" s="13"/>
    </row>
    <row r="81" spans="1:10" x14ac:dyDescent="0.25">
      <c r="A81" s="7"/>
      <c r="B81" s="127">
        <v>82</v>
      </c>
      <c r="C81" s="67"/>
      <c r="D81" s="15"/>
      <c r="E81" s="20">
        <v>1350</v>
      </c>
      <c r="F81" s="91">
        <v>1350</v>
      </c>
      <c r="G81" s="87" t="s">
        <v>642</v>
      </c>
      <c r="H81" s="92">
        <v>45831</v>
      </c>
      <c r="I81" s="20">
        <f>МАЙ.25!I81+F81-E81</f>
        <v>0</v>
      </c>
      <c r="J81" s="13"/>
    </row>
    <row r="82" spans="1:10" x14ac:dyDescent="0.25">
      <c r="A82" s="7"/>
      <c r="B82" s="127">
        <v>83</v>
      </c>
      <c r="C82" s="67"/>
      <c r="D82" s="15"/>
      <c r="E82" s="20">
        <v>1350</v>
      </c>
      <c r="F82" s="91">
        <v>2000</v>
      </c>
      <c r="G82" s="87" t="s">
        <v>643</v>
      </c>
      <c r="H82" s="92">
        <v>45811</v>
      </c>
      <c r="I82" s="20">
        <f>МАЙ.25!I82+F82-E82</f>
        <v>900</v>
      </c>
      <c r="J82" s="13"/>
    </row>
    <row r="83" spans="1:10" x14ac:dyDescent="0.25">
      <c r="A83" s="7"/>
      <c r="B83" s="127">
        <v>84</v>
      </c>
      <c r="C83" s="67"/>
      <c r="D83" s="15"/>
      <c r="E83" s="20">
        <v>1350</v>
      </c>
      <c r="F83" s="91">
        <v>1350</v>
      </c>
      <c r="G83" s="87" t="s">
        <v>644</v>
      </c>
      <c r="H83" s="92">
        <v>45814</v>
      </c>
      <c r="I83" s="20">
        <f>МАЙ.25!I83+F83-E83</f>
        <v>0</v>
      </c>
      <c r="J83" s="13"/>
    </row>
    <row r="84" spans="1:10" x14ac:dyDescent="0.25">
      <c r="A84" s="6"/>
      <c r="B84" s="127">
        <v>85</v>
      </c>
      <c r="C84" s="67"/>
      <c r="D84" s="15"/>
      <c r="E84" s="20">
        <v>1350</v>
      </c>
      <c r="F84" s="91">
        <v>1400</v>
      </c>
      <c r="G84" s="87" t="s">
        <v>645</v>
      </c>
      <c r="H84" s="92">
        <v>45811</v>
      </c>
      <c r="I84" s="20">
        <f>МАЙ.25!I84+F84-E84</f>
        <v>-1100</v>
      </c>
      <c r="J84" s="13"/>
    </row>
    <row r="85" spans="1:10" x14ac:dyDescent="0.25">
      <c r="A85" s="7"/>
      <c r="B85" s="127">
        <v>86</v>
      </c>
      <c r="C85" s="67"/>
      <c r="D85" s="15"/>
      <c r="E85" s="20">
        <v>1350</v>
      </c>
      <c r="F85" s="91"/>
      <c r="G85" s="87"/>
      <c r="H85" s="92"/>
      <c r="I85" s="20">
        <f>МАЙ.25!I85+F85-E85</f>
        <v>-8100</v>
      </c>
      <c r="J85" s="13"/>
    </row>
    <row r="86" spans="1:10" x14ac:dyDescent="0.25">
      <c r="A86" s="7"/>
      <c r="B86" s="127">
        <v>87</v>
      </c>
      <c r="C86" s="67"/>
      <c r="D86" s="15"/>
      <c r="E86" s="20">
        <v>1350</v>
      </c>
      <c r="F86" s="91"/>
      <c r="G86" s="87"/>
      <c r="H86" s="92"/>
      <c r="I86" s="20">
        <f>МАЙ.25!I86+F86-E86</f>
        <v>-3100</v>
      </c>
      <c r="J86" s="13"/>
    </row>
    <row r="87" spans="1:10" x14ac:dyDescent="0.25">
      <c r="A87" s="7"/>
      <c r="B87" s="127">
        <v>88</v>
      </c>
      <c r="C87" s="67"/>
      <c r="D87" s="15"/>
      <c r="E87" s="20">
        <v>1350</v>
      </c>
      <c r="F87" s="91">
        <v>1350</v>
      </c>
      <c r="G87" s="87" t="s">
        <v>646</v>
      </c>
      <c r="H87" s="92">
        <v>45814</v>
      </c>
      <c r="I87" s="20">
        <f>МАЙ.25!I87+F87-E87</f>
        <v>0</v>
      </c>
      <c r="J87" s="13"/>
    </row>
    <row r="88" spans="1:10" x14ac:dyDescent="0.25">
      <c r="A88" s="7"/>
      <c r="B88" s="127">
        <v>89</v>
      </c>
      <c r="C88" s="67"/>
      <c r="D88" s="15"/>
      <c r="E88" s="20">
        <v>1350</v>
      </c>
      <c r="F88" s="91"/>
      <c r="G88" s="87"/>
      <c r="H88" s="92"/>
      <c r="I88" s="20">
        <f>МАЙ.25!I88+F88-E88</f>
        <v>0</v>
      </c>
      <c r="J88" s="13"/>
    </row>
    <row r="89" spans="1:10" x14ac:dyDescent="0.25">
      <c r="A89" s="7"/>
      <c r="B89" s="127">
        <v>90</v>
      </c>
      <c r="C89" s="67"/>
      <c r="D89" s="15"/>
      <c r="E89" s="20">
        <v>1350</v>
      </c>
      <c r="F89" s="91"/>
      <c r="G89" s="87"/>
      <c r="H89" s="92"/>
      <c r="I89" s="20">
        <f>МАЙ.25!I89+F89-E89</f>
        <v>1350</v>
      </c>
      <c r="J89" s="13"/>
    </row>
    <row r="90" spans="1:10" x14ac:dyDescent="0.25">
      <c r="A90" s="7"/>
      <c r="B90" s="127">
        <v>91</v>
      </c>
      <c r="C90" s="67"/>
      <c r="D90" s="15"/>
      <c r="E90" s="20">
        <v>1350</v>
      </c>
      <c r="F90" s="91">
        <v>5050</v>
      </c>
      <c r="G90" s="87" t="s">
        <v>647</v>
      </c>
      <c r="H90" s="92">
        <v>45817</v>
      </c>
      <c r="I90" s="20">
        <f>МАЙ.25!I90+F90-E90</f>
        <v>2700</v>
      </c>
      <c r="J90" s="13"/>
    </row>
    <row r="91" spans="1:10" x14ac:dyDescent="0.25">
      <c r="A91" s="7"/>
      <c r="B91" s="127">
        <v>92</v>
      </c>
      <c r="C91" s="67"/>
      <c r="D91" s="15"/>
      <c r="E91" s="20">
        <v>1350</v>
      </c>
      <c r="F91" s="91">
        <v>2100</v>
      </c>
      <c r="G91" s="87" t="s">
        <v>648</v>
      </c>
      <c r="H91" s="92" t="s">
        <v>649</v>
      </c>
      <c r="I91" s="20">
        <f>МАЙ.25!I91+F91-E91</f>
        <v>2000</v>
      </c>
      <c r="J91" s="13"/>
    </row>
    <row r="92" spans="1:10" x14ac:dyDescent="0.25">
      <c r="A92" s="12"/>
      <c r="B92" s="127">
        <v>93</v>
      </c>
      <c r="C92" s="67"/>
      <c r="D92" s="15"/>
      <c r="E92" s="20">
        <v>1350</v>
      </c>
      <c r="F92" s="91">
        <v>2500</v>
      </c>
      <c r="G92" s="87" t="s">
        <v>650</v>
      </c>
      <c r="H92" s="92">
        <v>45816</v>
      </c>
      <c r="I92" s="20">
        <f>МАЙ.25!I92+F92-E92</f>
        <v>400</v>
      </c>
      <c r="J92" s="13"/>
    </row>
    <row r="93" spans="1:10" x14ac:dyDescent="0.25">
      <c r="A93" s="7"/>
      <c r="B93" s="127">
        <v>94</v>
      </c>
      <c r="C93" s="67"/>
      <c r="D93" s="15"/>
      <c r="E93" s="20">
        <v>1350</v>
      </c>
      <c r="F93" s="91">
        <v>1350</v>
      </c>
      <c r="G93" s="87" t="s">
        <v>651</v>
      </c>
      <c r="H93" s="92">
        <v>45814</v>
      </c>
      <c r="I93" s="20">
        <f>МАЙ.25!I93+F93-E93</f>
        <v>-1350</v>
      </c>
      <c r="J93" s="13"/>
    </row>
    <row r="94" spans="1:10" x14ac:dyDescent="0.25">
      <c r="A94" s="6"/>
      <c r="B94" s="127">
        <v>95</v>
      </c>
      <c r="C94" s="67"/>
      <c r="D94" s="15"/>
      <c r="E94" s="20">
        <v>1350</v>
      </c>
      <c r="F94" s="91"/>
      <c r="G94" s="87"/>
      <c r="H94" s="92"/>
      <c r="I94" s="20">
        <f>МАЙ.25!I94+F94-E94</f>
        <v>-8100</v>
      </c>
      <c r="J94" s="13"/>
    </row>
    <row r="95" spans="1:10" x14ac:dyDescent="0.25">
      <c r="A95" s="6"/>
      <c r="B95" s="127">
        <v>96</v>
      </c>
      <c r="C95" s="67"/>
      <c r="D95" s="15"/>
      <c r="E95" s="20">
        <v>1350</v>
      </c>
      <c r="F95" s="91"/>
      <c r="G95" s="87"/>
      <c r="H95" s="92"/>
      <c r="I95" s="20">
        <f>МАЙ.25!I95+F95-E95</f>
        <v>1900</v>
      </c>
      <c r="J95" s="13"/>
    </row>
    <row r="96" spans="1:10" x14ac:dyDescent="0.25">
      <c r="A96" s="6"/>
      <c r="B96" s="127">
        <v>97</v>
      </c>
      <c r="C96" s="67"/>
      <c r="D96" s="15"/>
      <c r="E96" s="20">
        <v>0</v>
      </c>
      <c r="F96" s="91"/>
      <c r="G96" s="87"/>
      <c r="H96" s="92"/>
      <c r="I96" s="20">
        <f>МАЙ.25!I96+F96-E96</f>
        <v>0</v>
      </c>
      <c r="J96" s="13"/>
    </row>
    <row r="97" spans="1:10" x14ac:dyDescent="0.25">
      <c r="A97" s="6"/>
      <c r="B97" s="127" t="s">
        <v>87</v>
      </c>
      <c r="C97" s="67"/>
      <c r="D97" s="15"/>
      <c r="E97" s="20">
        <v>1350</v>
      </c>
      <c r="F97" s="91"/>
      <c r="G97" s="87"/>
      <c r="H97" s="92"/>
      <c r="I97" s="20">
        <f>МАЙ.25!I97+F97-E97</f>
        <v>4650</v>
      </c>
      <c r="J97" s="13"/>
    </row>
    <row r="98" spans="1:10" x14ac:dyDescent="0.25">
      <c r="A98" s="6"/>
      <c r="B98" s="127" t="s">
        <v>28</v>
      </c>
      <c r="C98" s="67"/>
      <c r="D98" s="15"/>
      <c r="E98" s="20">
        <v>1350</v>
      </c>
      <c r="F98" s="91">
        <v>2700</v>
      </c>
      <c r="G98" s="87" t="s">
        <v>652</v>
      </c>
      <c r="H98" s="92">
        <v>45838</v>
      </c>
      <c r="I98" s="20">
        <f>МАЙ.25!I98+F98-E98</f>
        <v>0</v>
      </c>
      <c r="J98" s="13"/>
    </row>
    <row r="99" spans="1:10" x14ac:dyDescent="0.25">
      <c r="A99" s="6"/>
      <c r="B99" s="127" t="s">
        <v>29</v>
      </c>
      <c r="C99" s="67"/>
      <c r="D99" s="15"/>
      <c r="E99" s="20"/>
      <c r="F99" s="91"/>
      <c r="G99" s="87"/>
      <c r="H99" s="92"/>
      <c r="I99" s="20">
        <f>МАЙ.25!I99+F99-E99</f>
        <v>3100</v>
      </c>
      <c r="J99" s="13"/>
    </row>
    <row r="100" spans="1:10" x14ac:dyDescent="0.25">
      <c r="A100" s="6"/>
      <c r="B100" s="127" t="s">
        <v>30</v>
      </c>
      <c r="C100" s="67"/>
      <c r="D100" s="15"/>
      <c r="E100" s="20"/>
      <c r="F100" s="91"/>
      <c r="G100" s="87"/>
      <c r="H100" s="92"/>
      <c r="I100" s="20">
        <f>МАЙ.25!I100+F100-E100</f>
        <v>0</v>
      </c>
      <c r="J100" s="13"/>
    </row>
    <row r="101" spans="1:10" x14ac:dyDescent="0.25">
      <c r="A101" s="6"/>
      <c r="B101" s="127" t="s">
        <v>31</v>
      </c>
      <c r="C101" s="67"/>
      <c r="D101" s="15"/>
      <c r="E101" s="20">
        <v>1350</v>
      </c>
      <c r="F101" s="91"/>
      <c r="G101" s="87"/>
      <c r="H101" s="92"/>
      <c r="I101" s="20">
        <f>МАЙ.25!I101+F101-E101</f>
        <v>1350</v>
      </c>
      <c r="J101" s="13"/>
    </row>
    <row r="102" spans="1:10" x14ac:dyDescent="0.25">
      <c r="A102" s="6"/>
      <c r="B102" s="127" t="s">
        <v>32</v>
      </c>
      <c r="C102" s="67"/>
      <c r="D102" s="15"/>
      <c r="E102" s="20">
        <v>1350</v>
      </c>
      <c r="F102" s="91">
        <v>1350</v>
      </c>
      <c r="G102" s="87" t="s">
        <v>653</v>
      </c>
      <c r="H102" s="92">
        <v>45825</v>
      </c>
      <c r="I102" s="20">
        <f>МАЙ.25!I102+F102-E102</f>
        <v>0</v>
      </c>
      <c r="J102" s="13"/>
    </row>
    <row r="103" spans="1:10" x14ac:dyDescent="0.25">
      <c r="A103" s="6"/>
      <c r="B103" s="127" t="s">
        <v>33</v>
      </c>
      <c r="C103" s="67"/>
      <c r="D103" s="15"/>
      <c r="E103" s="20"/>
      <c r="F103" s="91"/>
      <c r="G103" s="87"/>
      <c r="H103" s="92"/>
      <c r="I103" s="20">
        <f>МАЙ.25!I103+F103-E103</f>
        <v>0</v>
      </c>
      <c r="J103" s="13"/>
    </row>
    <row r="104" spans="1:10" x14ac:dyDescent="0.25">
      <c r="A104" s="6"/>
      <c r="B104" s="127">
        <v>100</v>
      </c>
      <c r="C104" s="67"/>
      <c r="D104" s="15"/>
      <c r="E104" s="20">
        <v>0</v>
      </c>
      <c r="F104" s="91"/>
      <c r="G104" s="87"/>
      <c r="H104" s="92"/>
      <c r="I104" s="20">
        <f>МАЙ.25!I104+F104-E104</f>
        <v>0</v>
      </c>
      <c r="J104" s="13"/>
    </row>
    <row r="105" spans="1:10" x14ac:dyDescent="0.25">
      <c r="A105" s="6"/>
      <c r="B105" s="127" t="s">
        <v>35</v>
      </c>
      <c r="C105" s="67"/>
      <c r="D105" s="15"/>
      <c r="E105" s="20">
        <v>1350</v>
      </c>
      <c r="F105" s="91"/>
      <c r="G105" s="87"/>
      <c r="H105" s="92"/>
      <c r="I105" s="20">
        <f>МАЙ.25!I105+F105-E105</f>
        <v>-8100</v>
      </c>
      <c r="J105" s="13"/>
    </row>
    <row r="106" spans="1:10" x14ac:dyDescent="0.25">
      <c r="A106" s="22"/>
      <c r="B106" s="127">
        <v>101</v>
      </c>
      <c r="C106" s="67"/>
      <c r="D106" s="15"/>
      <c r="E106" s="20">
        <v>1350</v>
      </c>
      <c r="F106" s="91"/>
      <c r="G106" s="87"/>
      <c r="H106" s="92"/>
      <c r="I106" s="20">
        <f>МАЙ.25!I106+F106-E106</f>
        <v>-2100</v>
      </c>
      <c r="J106" s="13"/>
    </row>
    <row r="107" spans="1:10" x14ac:dyDescent="0.25">
      <c r="A107" s="22"/>
      <c r="B107" s="127">
        <v>102</v>
      </c>
      <c r="C107" s="67"/>
      <c r="D107" s="15"/>
      <c r="E107" s="20">
        <v>1350</v>
      </c>
      <c r="F107" s="91"/>
      <c r="G107" s="87"/>
      <c r="H107" s="92"/>
      <c r="I107" s="20">
        <f>МАЙ.25!I107+F107-E107</f>
        <v>-8100</v>
      </c>
      <c r="J107" s="13"/>
    </row>
    <row r="108" spans="1:10" x14ac:dyDescent="0.25">
      <c r="A108" s="22"/>
      <c r="B108" s="127">
        <v>103</v>
      </c>
      <c r="C108" s="67"/>
      <c r="D108" s="15"/>
      <c r="E108" s="20">
        <v>1350</v>
      </c>
      <c r="F108" s="91">
        <v>2700</v>
      </c>
      <c r="G108" s="87" t="s">
        <v>654</v>
      </c>
      <c r="H108" s="92">
        <v>45825</v>
      </c>
      <c r="I108" s="20">
        <f>МАЙ.25!I108+F108-E108</f>
        <v>1350</v>
      </c>
      <c r="J108" s="13"/>
    </row>
    <row r="109" spans="1:10" x14ac:dyDescent="0.25">
      <c r="A109" s="7"/>
      <c r="B109" s="127">
        <v>104</v>
      </c>
      <c r="C109" s="67"/>
      <c r="D109" s="15"/>
      <c r="E109" s="20">
        <v>1350</v>
      </c>
      <c r="F109" s="91">
        <v>2700</v>
      </c>
      <c r="G109" s="87" t="s">
        <v>655</v>
      </c>
      <c r="H109" s="92" t="s">
        <v>656</v>
      </c>
      <c r="I109" s="20">
        <f>МАЙ.25!I109+F109-E109</f>
        <v>0</v>
      </c>
      <c r="J109" s="13"/>
    </row>
    <row r="110" spans="1:10" x14ac:dyDescent="0.25">
      <c r="A110" s="7"/>
      <c r="B110" s="127">
        <v>105</v>
      </c>
      <c r="C110" s="67"/>
      <c r="D110" s="15"/>
      <c r="E110" s="20">
        <v>1350</v>
      </c>
      <c r="F110" s="91">
        <v>2700</v>
      </c>
      <c r="G110" s="87" t="s">
        <v>657</v>
      </c>
      <c r="H110" s="92" t="s">
        <v>656</v>
      </c>
      <c r="I110" s="20">
        <f>МАЙ.25!I110+F110-E110</f>
        <v>0</v>
      </c>
      <c r="J110" s="13"/>
    </row>
    <row r="111" spans="1:10" x14ac:dyDescent="0.25">
      <c r="A111" s="7"/>
      <c r="B111" s="127">
        <v>106</v>
      </c>
      <c r="C111" s="67"/>
      <c r="D111" s="15"/>
      <c r="E111" s="20">
        <v>1350</v>
      </c>
      <c r="F111" s="91"/>
      <c r="G111" s="87"/>
      <c r="H111" s="92"/>
      <c r="I111" s="20">
        <f>МАЙ.25!I111+F111-E111</f>
        <v>-8100</v>
      </c>
      <c r="J111" s="13"/>
    </row>
    <row r="112" spans="1:10" x14ac:dyDescent="0.25">
      <c r="A112" s="7"/>
      <c r="B112" s="127" t="s">
        <v>37</v>
      </c>
      <c r="C112" s="67"/>
      <c r="D112" s="15"/>
      <c r="E112" s="20">
        <v>1350</v>
      </c>
      <c r="F112" s="91"/>
      <c r="G112" s="87"/>
      <c r="H112" s="92"/>
      <c r="I112" s="20">
        <f>МАЙ.25!I112+F112-E112</f>
        <v>-8100</v>
      </c>
      <c r="J112" s="123" t="s">
        <v>658</v>
      </c>
    </row>
    <row r="113" spans="1:10" x14ac:dyDescent="0.25">
      <c r="A113" s="7"/>
      <c r="B113" s="127">
        <v>107</v>
      </c>
      <c r="C113" s="67"/>
      <c r="D113" s="15"/>
      <c r="E113" s="20">
        <v>1350</v>
      </c>
      <c r="F113" s="91"/>
      <c r="G113" s="87"/>
      <c r="H113" s="92"/>
      <c r="I113" s="20">
        <f>МАЙ.25!I113+F113-E113</f>
        <v>-1350</v>
      </c>
      <c r="J113" s="13"/>
    </row>
    <row r="114" spans="1:10" x14ac:dyDescent="0.25">
      <c r="A114" s="7"/>
      <c r="B114" s="127">
        <v>108</v>
      </c>
      <c r="C114" s="67"/>
      <c r="D114" s="15"/>
      <c r="E114" s="20">
        <v>0</v>
      </c>
      <c r="F114" s="91"/>
      <c r="G114" s="87"/>
      <c r="H114" s="92"/>
      <c r="I114" s="20">
        <f>МАЙ.25!I114+F114-E114</f>
        <v>0</v>
      </c>
      <c r="J114" s="13"/>
    </row>
    <row r="115" spans="1:10" x14ac:dyDescent="0.25">
      <c r="A115" s="7"/>
      <c r="B115" s="127">
        <v>109</v>
      </c>
      <c r="C115" s="67"/>
      <c r="D115" s="15"/>
      <c r="E115" s="20">
        <v>1350</v>
      </c>
      <c r="F115" s="91"/>
      <c r="G115" s="87"/>
      <c r="H115" s="92"/>
      <c r="I115" s="20">
        <f>МАЙ.25!I115+F115-E115</f>
        <v>-8100</v>
      </c>
      <c r="J115" s="13"/>
    </row>
    <row r="116" spans="1:10" x14ac:dyDescent="0.25">
      <c r="A116" s="6"/>
      <c r="B116" s="127">
        <v>110</v>
      </c>
      <c r="C116" s="67"/>
      <c r="D116" s="15"/>
      <c r="E116" s="20">
        <v>1350</v>
      </c>
      <c r="F116" s="91">
        <v>4050</v>
      </c>
      <c r="G116" s="87" t="s">
        <v>659</v>
      </c>
      <c r="H116" s="92">
        <v>45834</v>
      </c>
      <c r="I116" s="20">
        <f>МАЙ.25!I116+F116-E116</f>
        <v>4050</v>
      </c>
      <c r="J116" s="13"/>
    </row>
    <row r="117" spans="1:10" x14ac:dyDescent="0.25">
      <c r="A117" s="6"/>
      <c r="B117" s="127">
        <v>111</v>
      </c>
      <c r="C117" s="67"/>
      <c r="D117" s="15"/>
      <c r="E117" s="20">
        <v>1350</v>
      </c>
      <c r="F117" s="91"/>
      <c r="G117" s="87"/>
      <c r="H117" s="92"/>
      <c r="I117" s="20">
        <f>МАЙ.25!I117+F117-E117</f>
        <v>12150</v>
      </c>
      <c r="J117" s="13"/>
    </row>
    <row r="118" spans="1:10" x14ac:dyDescent="0.25">
      <c r="A118" s="6"/>
      <c r="B118" s="127">
        <v>112</v>
      </c>
      <c r="C118" s="67"/>
      <c r="D118" s="15"/>
      <c r="E118" s="20">
        <v>0</v>
      </c>
      <c r="F118" s="91"/>
      <c r="G118" s="87"/>
      <c r="H118" s="92"/>
      <c r="I118" s="20">
        <f>МАЙ.25!I118+F118-E118</f>
        <v>0</v>
      </c>
      <c r="J118" s="13"/>
    </row>
    <row r="119" spans="1:10" x14ac:dyDescent="0.25">
      <c r="A119" s="6"/>
      <c r="B119" s="127" t="s">
        <v>39</v>
      </c>
      <c r="C119" s="67"/>
      <c r="D119" s="15"/>
      <c r="E119" s="20"/>
      <c r="F119" s="91"/>
      <c r="G119" s="87"/>
      <c r="H119" s="92"/>
      <c r="I119" s="20">
        <f>МАЙ.25!I119+F119-E119</f>
        <v>0</v>
      </c>
      <c r="J119" s="13"/>
    </row>
    <row r="120" spans="1:10" x14ac:dyDescent="0.25">
      <c r="A120" s="6"/>
      <c r="B120" s="127">
        <v>113</v>
      </c>
      <c r="C120" s="67"/>
      <c r="D120" s="15"/>
      <c r="E120" s="20">
        <v>1350</v>
      </c>
      <c r="F120" s="91"/>
      <c r="G120" s="87"/>
      <c r="H120" s="92"/>
      <c r="I120" s="20">
        <f>МАЙ.25!I120+F120-E120</f>
        <v>-4050</v>
      </c>
      <c r="J120" s="13"/>
    </row>
    <row r="121" spans="1:10" x14ac:dyDescent="0.25">
      <c r="A121" s="7"/>
      <c r="B121" s="127">
        <v>114</v>
      </c>
      <c r="C121" s="67"/>
      <c r="D121" s="15"/>
      <c r="E121" s="20">
        <v>1350</v>
      </c>
      <c r="F121" s="91"/>
      <c r="G121" s="87"/>
      <c r="H121" s="92"/>
      <c r="I121" s="20">
        <f>МАЙ.25!I121+F121-E121</f>
        <v>-8100</v>
      </c>
      <c r="J121" s="13"/>
    </row>
    <row r="122" spans="1:10" x14ac:dyDescent="0.25">
      <c r="A122" s="7"/>
      <c r="B122" s="127" t="s">
        <v>40</v>
      </c>
      <c r="C122" s="67"/>
      <c r="D122" s="15"/>
      <c r="E122" s="20">
        <v>1350</v>
      </c>
      <c r="F122" s="91"/>
      <c r="G122" s="87"/>
      <c r="H122" s="92"/>
      <c r="I122" s="20">
        <f>МАЙ.25!I122+F122-E122</f>
        <v>0</v>
      </c>
      <c r="J122" s="13"/>
    </row>
    <row r="123" spans="1:10" x14ac:dyDescent="0.25">
      <c r="A123" s="7"/>
      <c r="B123" s="127">
        <v>117</v>
      </c>
      <c r="C123" s="67"/>
      <c r="D123" s="15"/>
      <c r="E123" s="20">
        <v>1350</v>
      </c>
      <c r="F123" s="91">
        <v>2700</v>
      </c>
      <c r="G123" s="87" t="s">
        <v>660</v>
      </c>
      <c r="H123" s="92">
        <v>45811</v>
      </c>
      <c r="I123" s="20">
        <f>МАЙ.25!I123+F123-E123</f>
        <v>3200</v>
      </c>
      <c r="J123" s="13"/>
    </row>
    <row r="124" spans="1:10" x14ac:dyDescent="0.25">
      <c r="A124" s="7"/>
      <c r="B124" s="127">
        <v>118</v>
      </c>
      <c r="C124" s="67"/>
      <c r="D124" s="15"/>
      <c r="E124" s="20">
        <v>1350</v>
      </c>
      <c r="F124" s="91"/>
      <c r="G124" s="87"/>
      <c r="H124" s="92"/>
      <c r="I124" s="20">
        <f>МАЙ.25!I124+F124-E124</f>
        <v>6900</v>
      </c>
      <c r="J124" s="13"/>
    </row>
    <row r="125" spans="1:10" x14ac:dyDescent="0.25">
      <c r="A125" s="7"/>
      <c r="B125" s="127">
        <f>B124+1</f>
        <v>119</v>
      </c>
      <c r="C125" s="67"/>
      <c r="D125" s="15"/>
      <c r="E125" s="20">
        <v>0</v>
      </c>
      <c r="F125" s="91"/>
      <c r="G125" s="87"/>
      <c r="H125" s="92"/>
      <c r="I125" s="20">
        <f>МАЙ.25!I125+F125-E125</f>
        <v>0</v>
      </c>
      <c r="J125" s="13"/>
    </row>
    <row r="126" spans="1:10" x14ac:dyDescent="0.25">
      <c r="A126" s="7"/>
      <c r="B126" s="127">
        <f t="shared" ref="B126:B132" si="0">B125+1</f>
        <v>120</v>
      </c>
      <c r="C126" s="61"/>
      <c r="D126" s="15"/>
      <c r="E126" s="20">
        <v>1350</v>
      </c>
      <c r="F126" s="91"/>
      <c r="G126" s="87"/>
      <c r="H126" s="92"/>
      <c r="I126" s="20">
        <f>МАЙ.25!I126+F126-E126</f>
        <v>3400</v>
      </c>
      <c r="J126" s="13"/>
    </row>
    <row r="127" spans="1:10" x14ac:dyDescent="0.25">
      <c r="A127" s="7"/>
      <c r="B127" s="127">
        <f t="shared" si="0"/>
        <v>121</v>
      </c>
      <c r="C127" s="67"/>
      <c r="D127" s="15"/>
      <c r="E127" s="20">
        <v>1350</v>
      </c>
      <c r="F127" s="91">
        <v>4050</v>
      </c>
      <c r="G127" s="87" t="s">
        <v>661</v>
      </c>
      <c r="H127" s="92">
        <v>45821</v>
      </c>
      <c r="I127" s="20">
        <f>МАЙ.25!I127+F127-E127</f>
        <v>12150</v>
      </c>
      <c r="J127" s="13"/>
    </row>
    <row r="128" spans="1:10" x14ac:dyDescent="0.25">
      <c r="A128" s="7"/>
      <c r="B128" s="127">
        <f t="shared" si="0"/>
        <v>122</v>
      </c>
      <c r="C128" s="67"/>
      <c r="D128" s="15"/>
      <c r="E128" s="20">
        <v>1350</v>
      </c>
      <c r="F128" s="91"/>
      <c r="G128" s="87"/>
      <c r="H128" s="92"/>
      <c r="I128" s="20">
        <f>МАЙ.25!I128+F128-E128</f>
        <v>4050</v>
      </c>
      <c r="J128" s="13"/>
    </row>
    <row r="129" spans="1:10" x14ac:dyDescent="0.25">
      <c r="A129" s="7"/>
      <c r="B129" s="127">
        <f t="shared" si="0"/>
        <v>123</v>
      </c>
      <c r="C129" s="67"/>
      <c r="D129" s="15"/>
      <c r="E129" s="20"/>
      <c r="F129" s="91"/>
      <c r="G129" s="87"/>
      <c r="H129" s="92"/>
      <c r="I129" s="20">
        <f>МАЙ.25!I129+F129-E129</f>
        <v>0</v>
      </c>
      <c r="J129" s="123"/>
    </row>
    <row r="130" spans="1:10" x14ac:dyDescent="0.25">
      <c r="A130" s="7"/>
      <c r="B130" s="127">
        <f>B129+1</f>
        <v>124</v>
      </c>
      <c r="C130" s="67"/>
      <c r="D130" s="15"/>
      <c r="E130" s="20">
        <v>1350</v>
      </c>
      <c r="F130" s="91">
        <v>1350</v>
      </c>
      <c r="G130" s="87" t="s">
        <v>662</v>
      </c>
      <c r="H130" s="92">
        <v>45810</v>
      </c>
      <c r="I130" s="20">
        <f>МАЙ.25!I130+F130-E130</f>
        <v>-1350</v>
      </c>
      <c r="J130" s="123"/>
    </row>
    <row r="131" spans="1:10" x14ac:dyDescent="0.25">
      <c r="A131" s="7"/>
      <c r="B131" s="127">
        <f t="shared" si="0"/>
        <v>125</v>
      </c>
      <c r="C131" s="67"/>
      <c r="D131" s="15"/>
      <c r="E131" s="20">
        <v>1350</v>
      </c>
      <c r="F131" s="91"/>
      <c r="G131" s="87"/>
      <c r="H131" s="92"/>
      <c r="I131" s="20">
        <f>МАЙ.25!I131+F131-E131</f>
        <v>-2700</v>
      </c>
      <c r="J131" s="13"/>
    </row>
    <row r="132" spans="1:10" x14ac:dyDescent="0.25">
      <c r="A132" s="7"/>
      <c r="B132" s="127">
        <f t="shared" si="0"/>
        <v>126</v>
      </c>
      <c r="C132" s="67"/>
      <c r="D132" s="15"/>
      <c r="E132" s="20">
        <v>1350</v>
      </c>
      <c r="F132" s="91"/>
      <c r="G132" s="87"/>
      <c r="H132" s="92"/>
      <c r="I132" s="20">
        <f>МАЙ.25!I132+F132-E132</f>
        <v>-8100</v>
      </c>
      <c r="J132" s="13"/>
    </row>
    <row r="133" spans="1:10" x14ac:dyDescent="0.25">
      <c r="A133" s="7"/>
      <c r="B133" s="127">
        <v>127</v>
      </c>
      <c r="C133" s="67"/>
      <c r="D133" s="15"/>
      <c r="E133" s="20">
        <v>1350</v>
      </c>
      <c r="F133" s="91"/>
      <c r="G133" s="87"/>
      <c r="H133" s="92"/>
      <c r="I133" s="20">
        <f>МАЙ.25!I133+F133-E133</f>
        <v>-8100</v>
      </c>
      <c r="J133" s="13"/>
    </row>
    <row r="134" spans="1:10" x14ac:dyDescent="0.25">
      <c r="A134" s="7"/>
      <c r="B134" s="127" t="s">
        <v>42</v>
      </c>
      <c r="C134" s="67"/>
      <c r="D134" s="15"/>
      <c r="E134" s="20">
        <v>1350</v>
      </c>
      <c r="F134" s="91"/>
      <c r="G134" s="87"/>
      <c r="H134" s="92"/>
      <c r="I134" s="20">
        <f>МАЙ.25!I134+F134-E134</f>
        <v>-100</v>
      </c>
      <c r="J134" s="13"/>
    </row>
    <row r="135" spans="1:10" x14ac:dyDescent="0.25">
      <c r="A135" s="7"/>
      <c r="B135" s="127" t="s">
        <v>43</v>
      </c>
      <c r="C135" s="67"/>
      <c r="D135" s="15"/>
      <c r="E135" s="20">
        <v>1350</v>
      </c>
      <c r="F135" s="91"/>
      <c r="G135" s="87"/>
      <c r="H135" s="92"/>
      <c r="I135" s="20">
        <f>МАЙ.25!I135+F135-E135</f>
        <v>2700</v>
      </c>
      <c r="J135" s="13"/>
    </row>
    <row r="136" spans="1:10" x14ac:dyDescent="0.25">
      <c r="A136" s="7"/>
      <c r="B136" s="127">
        <v>129</v>
      </c>
      <c r="C136" s="67"/>
      <c r="D136" s="15"/>
      <c r="E136" s="20">
        <v>1350</v>
      </c>
      <c r="F136" s="91"/>
      <c r="G136" s="87"/>
      <c r="H136" s="92"/>
      <c r="I136" s="20">
        <f>МАЙ.25!I136+F136-E136</f>
        <v>-8100</v>
      </c>
      <c r="J136" s="13"/>
    </row>
    <row r="137" spans="1:10" x14ac:dyDescent="0.25">
      <c r="A137" s="7"/>
      <c r="B137" s="127">
        <f>B136+1</f>
        <v>130</v>
      </c>
      <c r="C137" s="67"/>
      <c r="D137" s="15"/>
      <c r="E137" s="20">
        <v>1350</v>
      </c>
      <c r="F137" s="91"/>
      <c r="G137" s="87"/>
      <c r="H137" s="92"/>
      <c r="I137" s="20">
        <f>МАЙ.25!I137+F137-E137</f>
        <v>-2100</v>
      </c>
      <c r="J137" s="13"/>
    </row>
    <row r="138" spans="1:10" x14ac:dyDescent="0.25">
      <c r="A138" s="7"/>
      <c r="B138" s="127">
        <f t="shared" ref="B138:B144" si="1">B137+1</f>
        <v>131</v>
      </c>
      <c r="C138" s="67"/>
      <c r="D138" s="15"/>
      <c r="E138" s="20">
        <v>1350</v>
      </c>
      <c r="F138" s="91">
        <v>4050</v>
      </c>
      <c r="G138" s="87" t="s">
        <v>661</v>
      </c>
      <c r="H138" s="92">
        <v>45821</v>
      </c>
      <c r="I138" s="20">
        <f>МАЙ.25!I138+F138-E138</f>
        <v>8100</v>
      </c>
      <c r="J138" s="13"/>
    </row>
    <row r="139" spans="1:10" x14ac:dyDescent="0.25">
      <c r="A139" s="7"/>
      <c r="B139" s="127">
        <f t="shared" si="1"/>
        <v>132</v>
      </c>
      <c r="C139" s="67"/>
      <c r="D139" s="15"/>
      <c r="E139" s="20">
        <v>1350</v>
      </c>
      <c r="F139" s="91">
        <v>4050</v>
      </c>
      <c r="G139" s="87" t="s">
        <v>661</v>
      </c>
      <c r="H139" s="92">
        <v>45821</v>
      </c>
      <c r="I139" s="20">
        <f>МАЙ.25!I139+F139-E139</f>
        <v>8100</v>
      </c>
      <c r="J139" s="13"/>
    </row>
    <row r="140" spans="1:10" x14ac:dyDescent="0.25">
      <c r="A140" s="7"/>
      <c r="B140" s="127">
        <f t="shared" si="1"/>
        <v>133</v>
      </c>
      <c r="C140" s="67"/>
      <c r="D140" s="15"/>
      <c r="E140" s="20">
        <v>1350</v>
      </c>
      <c r="F140" s="91"/>
      <c r="G140" s="87"/>
      <c r="H140" s="92"/>
      <c r="I140" s="20">
        <f>МАЙ.25!I140+F140-E140</f>
        <v>8100</v>
      </c>
      <c r="J140" s="13"/>
    </row>
    <row r="141" spans="1:10" x14ac:dyDescent="0.25">
      <c r="A141" s="7"/>
      <c r="B141" s="127">
        <f t="shared" si="1"/>
        <v>134</v>
      </c>
      <c r="C141" s="67"/>
      <c r="D141" s="15"/>
      <c r="E141" s="20">
        <v>1350</v>
      </c>
      <c r="F141" s="91">
        <v>1350</v>
      </c>
      <c r="G141" s="87" t="s">
        <v>663</v>
      </c>
      <c r="H141" s="92">
        <v>45811</v>
      </c>
      <c r="I141" s="20">
        <f>МАЙ.25!I141+F141-E141</f>
        <v>0</v>
      </c>
      <c r="J141" s="13"/>
    </row>
    <row r="142" spans="1:10" x14ac:dyDescent="0.25">
      <c r="A142" s="7"/>
      <c r="B142" s="127">
        <f t="shared" si="1"/>
        <v>135</v>
      </c>
      <c r="C142" s="67"/>
      <c r="D142" s="15"/>
      <c r="E142" s="20">
        <v>0</v>
      </c>
      <c r="F142" s="91"/>
      <c r="G142" s="87"/>
      <c r="H142" s="92"/>
      <c r="I142" s="20">
        <f>МАЙ.25!I142+F142-E142</f>
        <v>0</v>
      </c>
      <c r="J142" s="13"/>
    </row>
    <row r="143" spans="1:10" x14ac:dyDescent="0.25">
      <c r="A143" s="7"/>
      <c r="B143" s="127">
        <f t="shared" si="1"/>
        <v>136</v>
      </c>
      <c r="C143" s="67"/>
      <c r="D143" s="15"/>
      <c r="E143" s="20">
        <v>1350</v>
      </c>
      <c r="F143" s="91">
        <v>1350</v>
      </c>
      <c r="G143" s="87" t="s">
        <v>664</v>
      </c>
      <c r="H143" s="92">
        <v>45832</v>
      </c>
      <c r="I143" s="20">
        <f>МАЙ.25!I143+F143-E143</f>
        <v>1350</v>
      </c>
      <c r="J143" s="13"/>
    </row>
    <row r="144" spans="1:10" x14ac:dyDescent="0.25">
      <c r="A144" s="7"/>
      <c r="B144" s="127">
        <f t="shared" si="1"/>
        <v>137</v>
      </c>
      <c r="C144" s="67"/>
      <c r="D144" s="15"/>
      <c r="E144" s="20">
        <v>1350</v>
      </c>
      <c r="F144" s="91">
        <v>1350</v>
      </c>
      <c r="G144" s="87" t="s">
        <v>665</v>
      </c>
      <c r="H144" s="92">
        <v>45821</v>
      </c>
      <c r="I144" s="20">
        <f>МАЙ.25!I144+F144-E144</f>
        <v>-1350</v>
      </c>
      <c r="J144" s="13"/>
    </row>
    <row r="145" spans="1:10" x14ac:dyDescent="0.25">
      <c r="A145" s="7"/>
      <c r="B145" s="127" t="s">
        <v>44</v>
      </c>
      <c r="C145" s="67"/>
      <c r="D145" s="15"/>
      <c r="E145" s="20">
        <v>1350</v>
      </c>
      <c r="F145" s="91"/>
      <c r="G145" s="87"/>
      <c r="H145" s="92"/>
      <c r="I145" s="20">
        <f>МАЙ.25!I145+F145-E145</f>
        <v>-2100</v>
      </c>
      <c r="J145" s="13"/>
    </row>
    <row r="146" spans="1:10" x14ac:dyDescent="0.25">
      <c r="A146" s="6"/>
      <c r="B146" s="127">
        <v>140</v>
      </c>
      <c r="C146" s="67"/>
      <c r="D146" s="15"/>
      <c r="E146" s="20">
        <v>1350</v>
      </c>
      <c r="F146" s="91"/>
      <c r="G146" s="87"/>
      <c r="H146" s="92"/>
      <c r="I146" s="20">
        <f>МАЙ.25!I146+F146-E146</f>
        <v>8100</v>
      </c>
      <c r="J146" s="13"/>
    </row>
    <row r="147" spans="1:10" x14ac:dyDescent="0.25">
      <c r="A147" s="6"/>
      <c r="B147" s="127">
        <v>141</v>
      </c>
      <c r="C147" s="67"/>
      <c r="D147" s="15"/>
      <c r="E147" s="20">
        <v>1350</v>
      </c>
      <c r="F147" s="91">
        <v>1350</v>
      </c>
      <c r="G147" s="87" t="s">
        <v>666</v>
      </c>
      <c r="H147" s="92">
        <v>45818</v>
      </c>
      <c r="I147" s="20">
        <f>МАЙ.25!I147+F147-E147</f>
        <v>0</v>
      </c>
      <c r="J147" s="13"/>
    </row>
    <row r="148" spans="1:10" x14ac:dyDescent="0.25">
      <c r="A148" s="6"/>
      <c r="B148" s="127">
        <v>142</v>
      </c>
      <c r="C148" s="67"/>
      <c r="D148" s="15"/>
      <c r="E148" s="20">
        <v>1350</v>
      </c>
      <c r="F148" s="91"/>
      <c r="G148" s="87"/>
      <c r="H148" s="92"/>
      <c r="I148" s="20">
        <f>МАЙ.25!I148+F148-E148</f>
        <v>-8100</v>
      </c>
      <c r="J148" s="13"/>
    </row>
    <row r="149" spans="1:10" x14ac:dyDescent="0.25">
      <c r="A149" s="7"/>
      <c r="B149" s="127">
        <v>143</v>
      </c>
      <c r="C149" s="67"/>
      <c r="D149" s="15"/>
      <c r="E149" s="20">
        <v>1350</v>
      </c>
      <c r="F149" s="91">
        <v>1350</v>
      </c>
      <c r="G149" s="87" t="s">
        <v>667</v>
      </c>
      <c r="H149" s="92">
        <v>45825</v>
      </c>
      <c r="I149" s="20">
        <f>МАЙ.25!I149+F149-E149</f>
        <v>0</v>
      </c>
      <c r="J149" s="13"/>
    </row>
    <row r="150" spans="1:10" x14ac:dyDescent="0.25">
      <c r="A150" s="7"/>
      <c r="B150" s="127">
        <v>144</v>
      </c>
      <c r="C150" s="67"/>
      <c r="D150" s="15"/>
      <c r="E150" s="20">
        <v>1350</v>
      </c>
      <c r="F150" s="91"/>
      <c r="G150" s="87"/>
      <c r="H150" s="92"/>
      <c r="I150" s="20">
        <f>МАЙ.25!I150+F150-E150</f>
        <v>-8100</v>
      </c>
      <c r="J150" s="13"/>
    </row>
    <row r="151" spans="1:10" x14ac:dyDescent="0.25">
      <c r="A151" s="7"/>
      <c r="B151" s="127">
        <f>B150+1</f>
        <v>145</v>
      </c>
      <c r="C151" s="67"/>
      <c r="D151" s="15"/>
      <c r="E151" s="20">
        <v>1350</v>
      </c>
      <c r="F151" s="91"/>
      <c r="G151" s="87"/>
      <c r="H151" s="92"/>
      <c r="I151" s="20">
        <f>МАЙ.25!I151+F151-E151</f>
        <v>-8100</v>
      </c>
      <c r="J151" s="13"/>
    </row>
    <row r="152" spans="1:10" x14ac:dyDescent="0.25">
      <c r="A152" s="7"/>
      <c r="B152" s="127">
        <f t="shared" ref="B152:B177" si="2">B151+1</f>
        <v>146</v>
      </c>
      <c r="C152" s="67"/>
      <c r="D152" s="15"/>
      <c r="E152" s="20">
        <v>1350</v>
      </c>
      <c r="F152" s="91"/>
      <c r="G152" s="87"/>
      <c r="H152" s="92"/>
      <c r="I152" s="20">
        <f>МАЙ.25!I152+F152-E152</f>
        <v>1900</v>
      </c>
      <c r="J152" s="13"/>
    </row>
    <row r="153" spans="1:10" x14ac:dyDescent="0.25">
      <c r="A153" s="7"/>
      <c r="B153" s="127">
        <f t="shared" si="2"/>
        <v>147</v>
      </c>
      <c r="C153" s="73"/>
      <c r="D153" s="15"/>
      <c r="E153" s="20">
        <v>1350</v>
      </c>
      <c r="F153" s="91"/>
      <c r="G153" s="87"/>
      <c r="H153" s="92"/>
      <c r="I153" s="20">
        <f>МАЙ.25!I153+F153-E153</f>
        <v>-8100</v>
      </c>
      <c r="J153" s="13"/>
    </row>
    <row r="154" spans="1:10" x14ac:dyDescent="0.25">
      <c r="A154" s="7"/>
      <c r="B154" s="127">
        <f t="shared" si="2"/>
        <v>148</v>
      </c>
      <c r="C154" s="72"/>
      <c r="D154" s="15"/>
      <c r="E154" s="20"/>
      <c r="F154" s="91"/>
      <c r="G154" s="87"/>
      <c r="H154" s="92"/>
      <c r="I154" s="20">
        <f>МАЙ.25!I154+F154-E154</f>
        <v>0</v>
      </c>
      <c r="J154" s="13"/>
    </row>
    <row r="155" spans="1:10" x14ac:dyDescent="0.25">
      <c r="A155" s="7"/>
      <c r="B155" s="127">
        <f t="shared" si="2"/>
        <v>149</v>
      </c>
      <c r="C155" s="72"/>
      <c r="D155" s="15"/>
      <c r="E155" s="20"/>
      <c r="F155" s="91"/>
      <c r="G155" s="87"/>
      <c r="H155" s="92"/>
      <c r="I155" s="20">
        <f>МАЙ.25!I155+F155-E155</f>
        <v>0</v>
      </c>
      <c r="J155" s="13"/>
    </row>
    <row r="156" spans="1:10" x14ac:dyDescent="0.25">
      <c r="A156" s="7"/>
      <c r="B156" s="127">
        <f t="shared" si="2"/>
        <v>150</v>
      </c>
      <c r="C156" s="67"/>
      <c r="D156" s="15"/>
      <c r="E156" s="20">
        <v>0</v>
      </c>
      <c r="F156" s="91"/>
      <c r="G156" s="87"/>
      <c r="H156" s="92"/>
      <c r="I156" s="20">
        <f>МАЙ.25!I156+F156-E156</f>
        <v>0</v>
      </c>
      <c r="J156" s="13"/>
    </row>
    <row r="157" spans="1:10" x14ac:dyDescent="0.25">
      <c r="A157" s="7"/>
      <c r="B157" s="127">
        <f t="shared" si="2"/>
        <v>151</v>
      </c>
      <c r="C157" s="67"/>
      <c r="D157" s="15"/>
      <c r="E157" s="20">
        <v>1350</v>
      </c>
      <c r="F157" s="91"/>
      <c r="G157" s="87"/>
      <c r="H157" s="92"/>
      <c r="I157" s="20">
        <f>МАЙ.25!I157+F157-E157</f>
        <v>-8100</v>
      </c>
      <c r="J157" s="13"/>
    </row>
    <row r="158" spans="1:10" x14ac:dyDescent="0.25">
      <c r="A158" s="7"/>
      <c r="B158" s="127">
        <f t="shared" si="2"/>
        <v>152</v>
      </c>
      <c r="C158" s="70"/>
      <c r="D158" s="15"/>
      <c r="E158" s="20">
        <v>1350</v>
      </c>
      <c r="F158" s="91"/>
      <c r="G158" s="87"/>
      <c r="H158" s="92"/>
      <c r="I158" s="20">
        <f>МАЙ.25!I158+F158-E158</f>
        <v>-6750</v>
      </c>
      <c r="J158" s="13"/>
    </row>
    <row r="159" spans="1:10" x14ac:dyDescent="0.25">
      <c r="A159" s="7"/>
      <c r="B159" s="127">
        <f t="shared" si="2"/>
        <v>153</v>
      </c>
      <c r="C159" s="70"/>
      <c r="D159" s="15"/>
      <c r="E159" s="20"/>
      <c r="F159" s="91"/>
      <c r="G159" s="87"/>
      <c r="H159" s="92"/>
      <c r="I159" s="20">
        <f>МАЙ.25!I159+F159-E159</f>
        <v>0</v>
      </c>
      <c r="J159" s="13"/>
    </row>
    <row r="160" spans="1:10" x14ac:dyDescent="0.25">
      <c r="A160" s="7"/>
      <c r="B160" s="127">
        <f t="shared" si="2"/>
        <v>154</v>
      </c>
      <c r="C160" s="67"/>
      <c r="D160" s="15"/>
      <c r="E160" s="20">
        <v>1350</v>
      </c>
      <c r="F160" s="91"/>
      <c r="G160" s="87"/>
      <c r="H160" s="92"/>
      <c r="I160" s="20">
        <f>МАЙ.25!I160+F160-E160</f>
        <v>-1400</v>
      </c>
      <c r="J160" s="13"/>
    </row>
    <row r="161" spans="1:10" x14ac:dyDescent="0.25">
      <c r="A161" s="7"/>
      <c r="B161" s="127">
        <f t="shared" si="2"/>
        <v>155</v>
      </c>
      <c r="C161" s="63"/>
      <c r="D161" s="15"/>
      <c r="E161" s="20">
        <v>1350</v>
      </c>
      <c r="F161" s="91"/>
      <c r="G161" s="87"/>
      <c r="H161" s="92"/>
      <c r="I161" s="20">
        <f>МАЙ.25!I161+F161-E161</f>
        <v>28400</v>
      </c>
      <c r="J161" s="13"/>
    </row>
    <row r="162" spans="1:10" x14ac:dyDescent="0.25">
      <c r="A162" s="7"/>
      <c r="B162" s="127">
        <f t="shared" si="2"/>
        <v>156</v>
      </c>
      <c r="C162" s="63"/>
      <c r="D162" s="15"/>
      <c r="E162" s="20">
        <v>1350</v>
      </c>
      <c r="F162" s="91"/>
      <c r="G162" s="87"/>
      <c r="H162" s="92"/>
      <c r="I162" s="20">
        <f>МАЙ.25!I162+F162-E162</f>
        <v>-3350</v>
      </c>
      <c r="J162" s="13"/>
    </row>
    <row r="163" spans="1:10" x14ac:dyDescent="0.25">
      <c r="A163" s="7"/>
      <c r="B163" s="127">
        <f t="shared" si="2"/>
        <v>157</v>
      </c>
      <c r="C163" s="63"/>
      <c r="D163" s="15"/>
      <c r="E163" s="20">
        <v>1350</v>
      </c>
      <c r="F163" s="91">
        <v>2000</v>
      </c>
      <c r="G163" s="87" t="s">
        <v>668</v>
      </c>
      <c r="H163" s="92">
        <v>45824</v>
      </c>
      <c r="I163" s="20">
        <f>МАЙ.25!I163+F163-E163</f>
        <v>-4100</v>
      </c>
      <c r="J163" s="13"/>
    </row>
    <row r="164" spans="1:10" x14ac:dyDescent="0.25">
      <c r="A164" s="7"/>
      <c r="B164" s="127">
        <f t="shared" si="2"/>
        <v>158</v>
      </c>
      <c r="C164" s="63"/>
      <c r="D164" s="15"/>
      <c r="E164" s="20">
        <v>1350</v>
      </c>
      <c r="F164" s="91"/>
      <c r="G164" s="87"/>
      <c r="H164" s="92"/>
      <c r="I164" s="20">
        <f>МАЙ.25!I164+F164-E164</f>
        <v>-8100</v>
      </c>
      <c r="J164" s="123"/>
    </row>
    <row r="165" spans="1:10" x14ac:dyDescent="0.25">
      <c r="A165" s="7"/>
      <c r="B165" s="127">
        <f t="shared" si="2"/>
        <v>159</v>
      </c>
      <c r="C165" s="63"/>
      <c r="D165" s="15"/>
      <c r="E165" s="20">
        <v>1350</v>
      </c>
      <c r="F165" s="91"/>
      <c r="G165" s="87"/>
      <c r="H165" s="92"/>
      <c r="I165" s="20">
        <f>МАЙ.25!I165+F165-E165</f>
        <v>0</v>
      </c>
      <c r="J165" s="13"/>
    </row>
    <row r="166" spans="1:10" x14ac:dyDescent="0.25">
      <c r="A166" s="7"/>
      <c r="B166" s="127">
        <f t="shared" si="2"/>
        <v>160</v>
      </c>
      <c r="C166" s="63"/>
      <c r="D166" s="15"/>
      <c r="E166" s="20">
        <v>1350</v>
      </c>
      <c r="F166" s="91"/>
      <c r="G166" s="87"/>
      <c r="H166" s="92"/>
      <c r="I166" s="20">
        <f>МАЙ.25!I166+F166-E166</f>
        <v>1900</v>
      </c>
      <c r="J166" s="13"/>
    </row>
    <row r="167" spans="1:10" x14ac:dyDescent="0.25">
      <c r="A167" s="7"/>
      <c r="B167" s="127">
        <f t="shared" si="2"/>
        <v>161</v>
      </c>
      <c r="C167" s="63"/>
      <c r="D167" s="15"/>
      <c r="E167" s="20"/>
      <c r="F167" s="91"/>
      <c r="G167" s="87"/>
      <c r="H167" s="92"/>
      <c r="I167" s="20">
        <f>МАЙ.25!I167+F167-E167</f>
        <v>0</v>
      </c>
      <c r="J167" s="13"/>
    </row>
    <row r="168" spans="1:10" x14ac:dyDescent="0.25">
      <c r="A168" s="7"/>
      <c r="B168" s="127">
        <f t="shared" si="2"/>
        <v>162</v>
      </c>
      <c r="C168" s="63"/>
      <c r="D168" s="15"/>
      <c r="E168" s="20">
        <v>1350</v>
      </c>
      <c r="F168" s="91"/>
      <c r="G168" s="87"/>
      <c r="H168" s="92"/>
      <c r="I168" s="20">
        <f>МАЙ.25!I168+F168-E168</f>
        <v>-8100</v>
      </c>
      <c r="J168" s="13"/>
    </row>
    <row r="169" spans="1:10" x14ac:dyDescent="0.25">
      <c r="A169" s="7"/>
      <c r="B169" s="127">
        <v>163</v>
      </c>
      <c r="C169" s="63"/>
      <c r="D169" s="15"/>
      <c r="E169" s="20">
        <v>0</v>
      </c>
      <c r="F169" s="91"/>
      <c r="G169" s="87"/>
      <c r="H169" s="92"/>
      <c r="I169" s="20">
        <f>МАЙ.25!I169+F169-E169</f>
        <v>0</v>
      </c>
      <c r="J169" s="13"/>
    </row>
    <row r="170" spans="1:10" x14ac:dyDescent="0.25">
      <c r="A170" s="7"/>
      <c r="B170" s="127">
        <v>164</v>
      </c>
      <c r="C170" s="73"/>
      <c r="D170" s="15"/>
      <c r="E170" s="20"/>
      <c r="F170" s="91"/>
      <c r="G170" s="87"/>
      <c r="H170" s="92"/>
      <c r="I170" s="20">
        <f>МАЙ.25!I170+F170-E170</f>
        <v>0</v>
      </c>
      <c r="J170" s="13"/>
    </row>
    <row r="171" spans="1:10" x14ac:dyDescent="0.25">
      <c r="A171" s="7"/>
      <c r="B171" s="127">
        <f t="shared" si="2"/>
        <v>165</v>
      </c>
      <c r="C171" s="73"/>
      <c r="D171" s="15"/>
      <c r="E171" s="20"/>
      <c r="F171" s="91"/>
      <c r="G171" s="87"/>
      <c r="H171" s="92"/>
      <c r="I171" s="20">
        <f>МАЙ.25!I171+F171-E171</f>
        <v>0</v>
      </c>
      <c r="J171" s="13"/>
    </row>
    <row r="172" spans="1:10" x14ac:dyDescent="0.25">
      <c r="A172" s="7"/>
      <c r="B172" s="127">
        <f t="shared" si="2"/>
        <v>166</v>
      </c>
      <c r="C172" s="73"/>
      <c r="D172" s="15"/>
      <c r="E172" s="20"/>
      <c r="F172" s="91"/>
      <c r="G172" s="87"/>
      <c r="H172" s="92"/>
      <c r="I172" s="20">
        <f>МАЙ.25!I172+F172-E172</f>
        <v>0</v>
      </c>
      <c r="J172" s="13"/>
    </row>
    <row r="173" spans="1:10" x14ac:dyDescent="0.25">
      <c r="A173" s="7"/>
      <c r="B173" s="127">
        <f t="shared" si="2"/>
        <v>167</v>
      </c>
      <c r="C173" s="63"/>
      <c r="D173" s="15"/>
      <c r="E173" s="20">
        <v>1350</v>
      </c>
      <c r="F173" s="91"/>
      <c r="G173" s="87"/>
      <c r="H173" s="92"/>
      <c r="I173" s="20">
        <f>МАЙ.25!I173+F173-E173</f>
        <v>-8100</v>
      </c>
      <c r="J173" s="13"/>
    </row>
    <row r="174" spans="1:10" x14ac:dyDescent="0.25">
      <c r="A174" s="7"/>
      <c r="B174" s="127">
        <f t="shared" si="2"/>
        <v>168</v>
      </c>
      <c r="C174" s="63"/>
      <c r="D174" s="15"/>
      <c r="E174" s="20">
        <v>1350</v>
      </c>
      <c r="F174" s="91">
        <v>1350</v>
      </c>
      <c r="G174" s="87" t="s">
        <v>669</v>
      </c>
      <c r="H174" s="92">
        <v>45825</v>
      </c>
      <c r="I174" s="20">
        <f>МАЙ.25!I174+F174-E174</f>
        <v>0</v>
      </c>
      <c r="J174" s="13"/>
    </row>
    <row r="175" spans="1:10" x14ac:dyDescent="0.25">
      <c r="A175" s="7"/>
      <c r="B175" s="127">
        <f t="shared" si="2"/>
        <v>169</v>
      </c>
      <c r="C175" s="63"/>
      <c r="D175" s="15"/>
      <c r="E175" s="20">
        <v>1350</v>
      </c>
      <c r="F175" s="91"/>
      <c r="G175" s="87"/>
      <c r="H175" s="92"/>
      <c r="I175" s="20">
        <f>МАЙ.25!I175+F175-E175</f>
        <v>-8100</v>
      </c>
      <c r="J175" s="13"/>
    </row>
    <row r="176" spans="1:10" x14ac:dyDescent="0.25">
      <c r="A176" s="7"/>
      <c r="B176" s="127">
        <f t="shared" si="2"/>
        <v>170</v>
      </c>
      <c r="C176" s="63"/>
      <c r="D176" s="15"/>
      <c r="E176" s="20">
        <v>1350</v>
      </c>
      <c r="F176" s="91"/>
      <c r="G176" s="87"/>
      <c r="H176" s="92"/>
      <c r="I176" s="20">
        <f>МАЙ.25!I176+F176-E176</f>
        <v>6750</v>
      </c>
      <c r="J176" s="13"/>
    </row>
    <row r="177" spans="1:10" x14ac:dyDescent="0.25">
      <c r="A177" s="7"/>
      <c r="B177" s="127">
        <f t="shared" si="2"/>
        <v>171</v>
      </c>
      <c r="C177" s="63"/>
      <c r="D177" s="15"/>
      <c r="E177" s="20">
        <v>1350</v>
      </c>
      <c r="F177" s="91">
        <v>10800</v>
      </c>
      <c r="G177" s="87" t="s">
        <v>670</v>
      </c>
      <c r="H177" s="92">
        <v>45831</v>
      </c>
      <c r="I177" s="20">
        <f>МАЙ.25!I177+F177-E177</f>
        <v>2700</v>
      </c>
      <c r="J177" s="13"/>
    </row>
    <row r="178" spans="1:10" x14ac:dyDescent="0.25">
      <c r="A178" s="7"/>
      <c r="B178" s="127">
        <v>172</v>
      </c>
      <c r="C178" s="63"/>
      <c r="D178" s="15"/>
      <c r="E178" s="20">
        <v>1350</v>
      </c>
      <c r="F178" s="91"/>
      <c r="G178" s="87"/>
      <c r="H178" s="92"/>
      <c r="I178" s="20">
        <f>МАЙ.25!I178+F178-E178</f>
        <v>16900</v>
      </c>
      <c r="J178" s="13"/>
    </row>
    <row r="179" spans="1:10" x14ac:dyDescent="0.25">
      <c r="A179" s="7"/>
      <c r="B179" s="127">
        <v>173</v>
      </c>
      <c r="C179" s="63"/>
      <c r="D179" s="15"/>
      <c r="E179" s="20">
        <v>1350</v>
      </c>
      <c r="F179" s="91">
        <v>1350</v>
      </c>
      <c r="G179" s="87" t="s">
        <v>671</v>
      </c>
      <c r="H179" s="92">
        <v>45818</v>
      </c>
      <c r="I179" s="20">
        <f>МАЙ.25!I179+F179-E179</f>
        <v>0</v>
      </c>
      <c r="J179" s="13"/>
    </row>
    <row r="180" spans="1:10" x14ac:dyDescent="0.25">
      <c r="A180" s="7"/>
      <c r="B180" s="127" t="s">
        <v>46</v>
      </c>
      <c r="C180" s="63"/>
      <c r="D180" s="15"/>
      <c r="E180" s="20">
        <v>2700</v>
      </c>
      <c r="F180" s="91"/>
      <c r="G180" s="87"/>
      <c r="H180" s="92"/>
      <c r="I180" s="20">
        <f>МАЙ.25!I180+F180-E180</f>
        <v>-16200</v>
      </c>
      <c r="J180" s="13"/>
    </row>
    <row r="181" spans="1:10" x14ac:dyDescent="0.25">
      <c r="A181" s="6"/>
      <c r="B181" s="127">
        <v>175</v>
      </c>
      <c r="C181" s="63"/>
      <c r="D181" s="15"/>
      <c r="E181" s="20">
        <v>1350</v>
      </c>
      <c r="F181" s="91"/>
      <c r="G181" s="87"/>
      <c r="H181" s="92"/>
      <c r="I181" s="20">
        <f>МАЙ.25!I181+F181-E181</f>
        <v>0</v>
      </c>
      <c r="J181" s="13"/>
    </row>
    <row r="182" spans="1:10" x14ac:dyDescent="0.25">
      <c r="A182" s="6"/>
      <c r="B182" s="127">
        <f>B181+1</f>
        <v>176</v>
      </c>
      <c r="C182" s="63"/>
      <c r="D182" s="15"/>
      <c r="E182" s="20">
        <v>1350</v>
      </c>
      <c r="F182" s="91"/>
      <c r="G182" s="87"/>
      <c r="H182" s="92"/>
      <c r="I182" s="20">
        <f>МАЙ.25!I182+F182-E182</f>
        <v>-2700</v>
      </c>
      <c r="J182" s="13"/>
    </row>
    <row r="183" spans="1:10" x14ac:dyDescent="0.25">
      <c r="A183" s="6"/>
      <c r="B183" s="127">
        <f t="shared" ref="B183:B246" si="3">B182+1</f>
        <v>177</v>
      </c>
      <c r="C183" s="63"/>
      <c r="D183" s="15"/>
      <c r="E183" s="20">
        <v>1350</v>
      </c>
      <c r="F183" s="91"/>
      <c r="G183" s="87"/>
      <c r="H183" s="92"/>
      <c r="I183" s="20">
        <f>МАЙ.25!I183+F183-E183</f>
        <v>8100</v>
      </c>
      <c r="J183" s="123"/>
    </row>
    <row r="184" spans="1:10" x14ac:dyDescent="0.25">
      <c r="A184" s="6"/>
      <c r="B184" s="127">
        <f t="shared" si="3"/>
        <v>178</v>
      </c>
      <c r="C184" s="63"/>
      <c r="D184" s="15"/>
      <c r="E184" s="20">
        <v>1350</v>
      </c>
      <c r="F184" s="91"/>
      <c r="G184" s="87"/>
      <c r="H184" s="92"/>
      <c r="I184" s="20">
        <f>МАЙ.25!I184+F184-E184</f>
        <v>-8100</v>
      </c>
      <c r="J184" s="123"/>
    </row>
    <row r="185" spans="1:10" x14ac:dyDescent="0.25">
      <c r="A185" s="6"/>
      <c r="B185" s="127">
        <f t="shared" si="3"/>
        <v>179</v>
      </c>
      <c r="C185" s="63"/>
      <c r="D185" s="15"/>
      <c r="E185" s="20">
        <v>1350</v>
      </c>
      <c r="F185" s="91"/>
      <c r="G185" s="87"/>
      <c r="H185" s="92"/>
      <c r="I185" s="20">
        <f>МАЙ.25!I185+F185-E185</f>
        <v>0</v>
      </c>
      <c r="J185" s="13"/>
    </row>
    <row r="186" spans="1:10" x14ac:dyDescent="0.25">
      <c r="A186" s="6"/>
      <c r="B186" s="127">
        <f t="shared" si="3"/>
        <v>180</v>
      </c>
      <c r="C186" s="63"/>
      <c r="D186" s="15"/>
      <c r="E186" s="20">
        <v>1350</v>
      </c>
      <c r="F186" s="91"/>
      <c r="G186" s="87"/>
      <c r="H186" s="92"/>
      <c r="I186" s="20">
        <f>МАЙ.25!I186+F186-E186</f>
        <v>0</v>
      </c>
      <c r="J186" s="13"/>
    </row>
    <row r="187" spans="1:10" x14ac:dyDescent="0.25">
      <c r="A187" s="6"/>
      <c r="B187" s="127">
        <f t="shared" si="3"/>
        <v>181</v>
      </c>
      <c r="C187" s="63"/>
      <c r="D187" s="15"/>
      <c r="E187" s="20">
        <v>1350</v>
      </c>
      <c r="F187" s="91"/>
      <c r="G187" s="87"/>
      <c r="H187" s="92"/>
      <c r="I187" s="20">
        <f>МАЙ.25!I187+F187-E187</f>
        <v>5400</v>
      </c>
      <c r="J187" s="13"/>
    </row>
    <row r="188" spans="1:10" x14ac:dyDescent="0.25">
      <c r="A188" s="6"/>
      <c r="B188" s="127">
        <f t="shared" si="3"/>
        <v>182</v>
      </c>
      <c r="C188" s="63"/>
      <c r="D188" s="15"/>
      <c r="E188" s="20">
        <v>1350</v>
      </c>
      <c r="F188" s="91"/>
      <c r="G188" s="87"/>
      <c r="H188" s="92"/>
      <c r="I188" s="20">
        <f>МАЙ.25!I188+F188-E188</f>
        <v>5400</v>
      </c>
      <c r="J188" s="13"/>
    </row>
    <row r="189" spans="1:10" x14ac:dyDescent="0.25">
      <c r="A189" s="6"/>
      <c r="B189" s="127">
        <f t="shared" si="3"/>
        <v>183</v>
      </c>
      <c r="C189" s="63"/>
      <c r="D189" s="15"/>
      <c r="E189" s="20">
        <v>1350</v>
      </c>
      <c r="F189" s="91">
        <v>2700</v>
      </c>
      <c r="G189" s="87" t="s">
        <v>672</v>
      </c>
      <c r="H189" s="92">
        <v>45817</v>
      </c>
      <c r="I189" s="20">
        <f>МАЙ.25!I189+F189-E189</f>
        <v>-1350</v>
      </c>
      <c r="J189" s="13"/>
    </row>
    <row r="190" spans="1:10" x14ac:dyDescent="0.25">
      <c r="A190" s="6"/>
      <c r="B190" s="127">
        <f t="shared" si="3"/>
        <v>184</v>
      </c>
      <c r="C190" s="63"/>
      <c r="D190" s="15"/>
      <c r="E190" s="20">
        <v>1350</v>
      </c>
      <c r="F190" s="91"/>
      <c r="G190" s="87"/>
      <c r="H190" s="92"/>
      <c r="I190" s="20">
        <f>МАЙ.25!I190+F190-E190</f>
        <v>-8100</v>
      </c>
      <c r="J190" s="13"/>
    </row>
    <row r="191" spans="1:10" x14ac:dyDescent="0.25">
      <c r="A191" s="6"/>
      <c r="B191" s="127">
        <f t="shared" si="3"/>
        <v>185</v>
      </c>
      <c r="C191" s="63"/>
      <c r="D191" s="15"/>
      <c r="E191" s="20">
        <v>1350</v>
      </c>
      <c r="F191" s="91"/>
      <c r="G191" s="87"/>
      <c r="H191" s="92"/>
      <c r="I191" s="20">
        <f>МАЙ.25!I191+F191-E191</f>
        <v>-8100</v>
      </c>
      <c r="J191" s="13"/>
    </row>
    <row r="192" spans="1:10" x14ac:dyDescent="0.25">
      <c r="A192" s="6"/>
      <c r="B192" s="127">
        <f t="shared" si="3"/>
        <v>186</v>
      </c>
      <c r="C192" s="61"/>
      <c r="D192" s="15"/>
      <c r="E192" s="20">
        <v>1350</v>
      </c>
      <c r="F192" s="91"/>
      <c r="G192" s="87"/>
      <c r="H192" s="92"/>
      <c r="I192" s="20">
        <f>МАЙ.25!I192+F192-E192</f>
        <v>-8100</v>
      </c>
      <c r="J192" s="13"/>
    </row>
    <row r="193" spans="1:10" x14ac:dyDescent="0.25">
      <c r="A193" s="6"/>
      <c r="B193" s="127">
        <f t="shared" si="3"/>
        <v>187</v>
      </c>
      <c r="C193" s="63"/>
      <c r="D193" s="15"/>
      <c r="E193" s="20">
        <v>1350</v>
      </c>
      <c r="F193" s="91"/>
      <c r="G193" s="87"/>
      <c r="H193" s="92"/>
      <c r="I193" s="20">
        <f>МАЙ.25!I193+F193-E193</f>
        <v>4050</v>
      </c>
      <c r="J193" s="13"/>
    </row>
    <row r="194" spans="1:10" x14ac:dyDescent="0.25">
      <c r="A194" s="6"/>
      <c r="B194" s="127">
        <f t="shared" si="3"/>
        <v>188</v>
      </c>
      <c r="C194" s="63"/>
      <c r="D194" s="15"/>
      <c r="E194" s="20">
        <v>1350</v>
      </c>
      <c r="F194" s="91"/>
      <c r="G194" s="87"/>
      <c r="H194" s="92"/>
      <c r="I194" s="20">
        <f>МАЙ.25!I194+F194-E194</f>
        <v>1900</v>
      </c>
      <c r="J194" s="13"/>
    </row>
    <row r="195" spans="1:10" x14ac:dyDescent="0.25">
      <c r="A195" s="6"/>
      <c r="B195" s="127">
        <f t="shared" si="3"/>
        <v>189</v>
      </c>
      <c r="C195" s="63"/>
      <c r="D195" s="15"/>
      <c r="E195" s="20">
        <v>1350</v>
      </c>
      <c r="F195" s="91"/>
      <c r="G195" s="87"/>
      <c r="H195" s="92"/>
      <c r="I195" s="20">
        <f>МАЙ.25!I195+F195-E195</f>
        <v>0</v>
      </c>
      <c r="J195" s="13"/>
    </row>
    <row r="196" spans="1:10" x14ac:dyDescent="0.25">
      <c r="A196" s="6"/>
      <c r="B196" s="127">
        <f t="shared" si="3"/>
        <v>190</v>
      </c>
      <c r="C196" s="67"/>
      <c r="D196" s="15"/>
      <c r="E196" s="20"/>
      <c r="F196" s="91"/>
      <c r="G196" s="87"/>
      <c r="H196" s="92"/>
      <c r="I196" s="20">
        <f>МАЙ.25!I196+F196-E196</f>
        <v>0</v>
      </c>
      <c r="J196" s="13"/>
    </row>
    <row r="197" spans="1:10" x14ac:dyDescent="0.25">
      <c r="A197" s="6"/>
      <c r="B197" s="127">
        <f t="shared" si="3"/>
        <v>191</v>
      </c>
      <c r="C197" s="63"/>
      <c r="D197" s="15"/>
      <c r="E197" s="20">
        <v>1350</v>
      </c>
      <c r="F197" s="91">
        <v>1350</v>
      </c>
      <c r="G197" s="87" t="s">
        <v>673</v>
      </c>
      <c r="H197" s="92">
        <v>45814</v>
      </c>
      <c r="I197" s="20">
        <f>МАЙ.25!I197+F197-E197</f>
        <v>-1350</v>
      </c>
      <c r="J197" s="123"/>
    </row>
    <row r="198" spans="1:10" x14ac:dyDescent="0.25">
      <c r="A198" s="6"/>
      <c r="B198" s="127">
        <f t="shared" si="3"/>
        <v>192</v>
      </c>
      <c r="C198" s="63"/>
      <c r="D198" s="15"/>
      <c r="E198" s="20">
        <v>1350</v>
      </c>
      <c r="F198" s="91">
        <v>1350</v>
      </c>
      <c r="G198" s="87" t="s">
        <v>674</v>
      </c>
      <c r="H198" s="92">
        <v>45817</v>
      </c>
      <c r="I198" s="20">
        <f>МАЙ.25!I198+F198-E198</f>
        <v>-1350</v>
      </c>
      <c r="J198" s="13"/>
    </row>
    <row r="199" spans="1:10" x14ac:dyDescent="0.25">
      <c r="A199" s="6"/>
      <c r="B199" s="127">
        <f t="shared" si="3"/>
        <v>193</v>
      </c>
      <c r="C199" s="63"/>
      <c r="D199" s="15"/>
      <c r="E199" s="20">
        <v>1350</v>
      </c>
      <c r="F199" s="91">
        <v>1350</v>
      </c>
      <c r="G199" s="87" t="s">
        <v>675</v>
      </c>
      <c r="H199" s="92">
        <v>45813</v>
      </c>
      <c r="I199" s="20">
        <f>МАЙ.25!I199+F199-E199</f>
        <v>0</v>
      </c>
      <c r="J199" s="13"/>
    </row>
    <row r="200" spans="1:10" x14ac:dyDescent="0.25">
      <c r="A200" s="6"/>
      <c r="B200" s="127">
        <f t="shared" si="3"/>
        <v>194</v>
      </c>
      <c r="C200" s="63"/>
      <c r="D200" s="15"/>
      <c r="E200" s="20">
        <v>1350</v>
      </c>
      <c r="F200" s="91">
        <v>1350</v>
      </c>
      <c r="G200" s="87" t="s">
        <v>676</v>
      </c>
      <c r="H200" s="92">
        <v>45824</v>
      </c>
      <c r="I200" s="20">
        <f>МАЙ.25!I200+F200-E200</f>
        <v>0</v>
      </c>
      <c r="J200" s="13"/>
    </row>
    <row r="201" spans="1:10" x14ac:dyDescent="0.25">
      <c r="A201" s="6"/>
      <c r="B201" s="127">
        <f t="shared" si="3"/>
        <v>195</v>
      </c>
      <c r="C201" s="63"/>
      <c r="D201" s="15"/>
      <c r="E201" s="20">
        <v>0</v>
      </c>
      <c r="F201" s="91"/>
      <c r="G201" s="87"/>
      <c r="H201" s="92"/>
      <c r="I201" s="20">
        <f>МАЙ.25!I201+F201-E201</f>
        <v>0</v>
      </c>
      <c r="J201" s="13"/>
    </row>
    <row r="202" spans="1:10" x14ac:dyDescent="0.25">
      <c r="A202" s="6"/>
      <c r="B202" s="127">
        <f t="shared" si="3"/>
        <v>196</v>
      </c>
      <c r="C202" s="63"/>
      <c r="D202" s="15"/>
      <c r="E202" s="20">
        <v>1350</v>
      </c>
      <c r="F202" s="91">
        <v>1350</v>
      </c>
      <c r="G202" s="87" t="s">
        <v>677</v>
      </c>
      <c r="H202" s="92">
        <v>45814</v>
      </c>
      <c r="I202" s="20">
        <f>МАЙ.25!I202+F202-E202</f>
        <v>0</v>
      </c>
      <c r="J202" s="13"/>
    </row>
    <row r="203" spans="1:10" x14ac:dyDescent="0.25">
      <c r="A203" s="6"/>
      <c r="B203" s="127">
        <f t="shared" si="3"/>
        <v>197</v>
      </c>
      <c r="C203" s="63"/>
      <c r="D203" s="15"/>
      <c r="E203" s="20">
        <v>1350</v>
      </c>
      <c r="F203" s="91"/>
      <c r="G203" s="87"/>
      <c r="H203" s="92"/>
      <c r="I203" s="20">
        <f>МАЙ.25!I203+F203-E203</f>
        <v>-8100</v>
      </c>
      <c r="J203" s="123"/>
    </row>
    <row r="204" spans="1:10" x14ac:dyDescent="0.25">
      <c r="A204" s="6"/>
      <c r="B204" s="127">
        <f t="shared" si="3"/>
        <v>198</v>
      </c>
      <c r="C204" s="63"/>
      <c r="D204" s="15"/>
      <c r="E204" s="20">
        <v>1350</v>
      </c>
      <c r="F204" s="91"/>
      <c r="G204" s="87"/>
      <c r="H204" s="92"/>
      <c r="I204" s="20">
        <f>МАЙ.25!I204+F204-E204</f>
        <v>-8100</v>
      </c>
      <c r="J204" s="13"/>
    </row>
    <row r="205" spans="1:10" x14ac:dyDescent="0.25">
      <c r="A205" s="6"/>
      <c r="B205" s="127">
        <f t="shared" si="3"/>
        <v>199</v>
      </c>
      <c r="C205" s="63"/>
      <c r="D205" s="15"/>
      <c r="E205" s="20">
        <v>0</v>
      </c>
      <c r="F205" s="91"/>
      <c r="G205" s="87"/>
      <c r="H205" s="92"/>
      <c r="I205" s="20">
        <f>МАЙ.25!I205+F205-E205</f>
        <v>0</v>
      </c>
      <c r="J205" s="13"/>
    </row>
    <row r="206" spans="1:10" x14ac:dyDescent="0.25">
      <c r="A206" s="6"/>
      <c r="B206" s="127">
        <f t="shared" si="3"/>
        <v>200</v>
      </c>
      <c r="C206" s="63"/>
      <c r="D206" s="15"/>
      <c r="E206" s="20">
        <v>0</v>
      </c>
      <c r="F206" s="91"/>
      <c r="G206" s="87"/>
      <c r="H206" s="92"/>
      <c r="I206" s="20">
        <f>МАЙ.25!I206+F206-E206</f>
        <v>0</v>
      </c>
      <c r="J206" s="13"/>
    </row>
    <row r="207" spans="1:10" x14ac:dyDescent="0.25">
      <c r="A207" s="6"/>
      <c r="B207" s="127">
        <f t="shared" si="3"/>
        <v>201</v>
      </c>
      <c r="C207" s="63"/>
      <c r="D207" s="15"/>
      <c r="E207" s="20">
        <v>1350</v>
      </c>
      <c r="F207" s="91"/>
      <c r="G207" s="87"/>
      <c r="H207" s="92"/>
      <c r="I207" s="20">
        <f>МАЙ.25!I207+F207-E207</f>
        <v>-4050</v>
      </c>
      <c r="J207" s="13"/>
    </row>
    <row r="208" spans="1:10" x14ac:dyDescent="0.25">
      <c r="A208" s="6"/>
      <c r="B208" s="127">
        <f t="shared" si="3"/>
        <v>202</v>
      </c>
      <c r="C208" s="63"/>
      <c r="D208" s="15"/>
      <c r="E208" s="20">
        <v>1350</v>
      </c>
      <c r="F208" s="91"/>
      <c r="G208" s="87"/>
      <c r="H208" s="92"/>
      <c r="I208" s="20">
        <f>МАЙ.25!I208+F208-E208</f>
        <v>-50</v>
      </c>
      <c r="J208" s="13"/>
    </row>
    <row r="209" spans="1:10" x14ac:dyDescent="0.25">
      <c r="A209" s="6"/>
      <c r="B209" s="127">
        <f t="shared" si="3"/>
        <v>203</v>
      </c>
      <c r="C209" s="63"/>
      <c r="D209" s="15"/>
      <c r="E209" s="20">
        <v>1350</v>
      </c>
      <c r="F209" s="91">
        <v>1350</v>
      </c>
      <c r="G209" s="87" t="s">
        <v>678</v>
      </c>
      <c r="H209" s="92">
        <v>45817</v>
      </c>
      <c r="I209" s="20">
        <f>МАЙ.25!I209+F209-E209</f>
        <v>-1350</v>
      </c>
      <c r="J209" s="13"/>
    </row>
    <row r="210" spans="1:10" x14ac:dyDescent="0.25">
      <c r="A210" s="6"/>
      <c r="B210" s="127">
        <f>B209+1</f>
        <v>204</v>
      </c>
      <c r="C210" s="63"/>
      <c r="D210" s="15"/>
      <c r="E210" s="20">
        <v>0</v>
      </c>
      <c r="F210" s="91"/>
      <c r="G210" s="87"/>
      <c r="H210" s="92"/>
      <c r="I210" s="20">
        <f>МАЙ.25!I210+F210-E210</f>
        <v>0</v>
      </c>
      <c r="J210" s="13"/>
    </row>
    <row r="211" spans="1:10" x14ac:dyDescent="0.25">
      <c r="A211" s="6"/>
      <c r="B211" s="127">
        <f t="shared" si="3"/>
        <v>205</v>
      </c>
      <c r="C211" s="63"/>
      <c r="D211" s="15"/>
      <c r="E211" s="20">
        <v>1350</v>
      </c>
      <c r="F211" s="91"/>
      <c r="G211" s="87"/>
      <c r="H211" s="92"/>
      <c r="I211" s="20">
        <f>МАЙ.25!I211+F211-E211</f>
        <v>-2700</v>
      </c>
      <c r="J211" s="13"/>
    </row>
    <row r="212" spans="1:10" x14ac:dyDescent="0.25">
      <c r="A212" s="6"/>
      <c r="B212" s="127">
        <f t="shared" si="3"/>
        <v>206</v>
      </c>
      <c r="C212" s="63"/>
      <c r="D212" s="15"/>
      <c r="E212" s="20">
        <v>1350</v>
      </c>
      <c r="F212" s="91"/>
      <c r="G212" s="87"/>
      <c r="H212" s="92"/>
      <c r="I212" s="20">
        <f>МАЙ.25!I212+F212-E212</f>
        <v>-2700</v>
      </c>
      <c r="J212" s="13"/>
    </row>
    <row r="213" spans="1:10" x14ac:dyDescent="0.25">
      <c r="A213" s="6"/>
      <c r="B213" s="127">
        <f t="shared" si="3"/>
        <v>207</v>
      </c>
      <c r="C213" s="63"/>
      <c r="D213" s="15"/>
      <c r="E213" s="20">
        <v>1350</v>
      </c>
      <c r="F213" s="91"/>
      <c r="G213" s="87"/>
      <c r="H213" s="92"/>
      <c r="I213" s="20">
        <f>МАЙ.25!I213+F213-E213</f>
        <v>-8100</v>
      </c>
      <c r="J213" s="13"/>
    </row>
    <row r="214" spans="1:10" x14ac:dyDescent="0.25">
      <c r="A214" s="6"/>
      <c r="B214" s="127">
        <f t="shared" si="3"/>
        <v>208</v>
      </c>
      <c r="C214" s="63"/>
      <c r="D214" s="15"/>
      <c r="E214" s="20">
        <v>1350</v>
      </c>
      <c r="F214" s="91"/>
      <c r="G214" s="87"/>
      <c r="H214" s="92"/>
      <c r="I214" s="20">
        <f>МАЙ.25!I214+F214-E214</f>
        <v>0</v>
      </c>
      <c r="J214" s="13"/>
    </row>
    <row r="215" spans="1:10" x14ac:dyDescent="0.25">
      <c r="A215" s="6"/>
      <c r="B215" s="127">
        <f t="shared" si="3"/>
        <v>209</v>
      </c>
      <c r="C215" s="63"/>
      <c r="D215" s="15"/>
      <c r="E215" s="20">
        <v>1350</v>
      </c>
      <c r="F215" s="91"/>
      <c r="G215" s="87"/>
      <c r="H215" s="92"/>
      <c r="I215" s="20">
        <f>МАЙ.25!I215+F215-E215</f>
        <v>0</v>
      </c>
      <c r="J215" s="13"/>
    </row>
    <row r="216" spans="1:10" x14ac:dyDescent="0.25">
      <c r="A216" s="6"/>
      <c r="B216" s="127">
        <f t="shared" si="3"/>
        <v>210</v>
      </c>
      <c r="C216" s="63"/>
      <c r="D216" s="15"/>
      <c r="E216" s="20">
        <v>1350</v>
      </c>
      <c r="F216" s="91">
        <v>44550</v>
      </c>
      <c r="G216" s="87" t="s">
        <v>679</v>
      </c>
      <c r="H216" s="92">
        <v>45832</v>
      </c>
      <c r="I216" s="20">
        <f>МАЙ.25!I216+F216-E216</f>
        <v>36450</v>
      </c>
      <c r="J216" s="13"/>
    </row>
    <row r="217" spans="1:10" x14ac:dyDescent="0.25">
      <c r="A217" s="6"/>
      <c r="B217" s="127">
        <f t="shared" si="3"/>
        <v>211</v>
      </c>
      <c r="C217" s="63"/>
      <c r="D217" s="15"/>
      <c r="E217" s="20">
        <v>1350</v>
      </c>
      <c r="F217" s="91">
        <v>44550</v>
      </c>
      <c r="G217" s="87" t="s">
        <v>680</v>
      </c>
      <c r="H217" s="92">
        <v>45832</v>
      </c>
      <c r="I217" s="20">
        <f>МАЙ.25!I217+F217-E217</f>
        <v>36450</v>
      </c>
      <c r="J217" s="13"/>
    </row>
    <row r="218" spans="1:10" x14ac:dyDescent="0.25">
      <c r="A218" s="6"/>
      <c r="B218" s="127">
        <f t="shared" si="3"/>
        <v>212</v>
      </c>
      <c r="C218" s="63"/>
      <c r="D218" s="15"/>
      <c r="E218" s="20">
        <v>1350</v>
      </c>
      <c r="F218" s="91">
        <v>2700</v>
      </c>
      <c r="G218" s="87" t="s">
        <v>681</v>
      </c>
      <c r="H218" s="92">
        <v>45818</v>
      </c>
      <c r="I218" s="20">
        <f>МАЙ.25!I218+F218-E218</f>
        <v>0</v>
      </c>
      <c r="J218" s="13"/>
    </row>
    <row r="219" spans="1:10" x14ac:dyDescent="0.25">
      <c r="A219" s="6"/>
      <c r="B219" s="127">
        <f t="shared" si="3"/>
        <v>213</v>
      </c>
      <c r="C219" s="63"/>
      <c r="D219" s="15"/>
      <c r="E219" s="20">
        <v>1350</v>
      </c>
      <c r="F219" s="91"/>
      <c r="G219" s="87"/>
      <c r="H219" s="92"/>
      <c r="I219" s="20">
        <f>МАЙ.25!I219+F219-E219</f>
        <v>2700</v>
      </c>
      <c r="J219" s="123"/>
    </row>
    <row r="220" spans="1:10" x14ac:dyDescent="0.25">
      <c r="A220" s="6"/>
      <c r="B220" s="127">
        <f t="shared" si="3"/>
        <v>214</v>
      </c>
      <c r="C220" s="63"/>
      <c r="D220" s="127"/>
      <c r="E220" s="20">
        <v>1350</v>
      </c>
      <c r="F220" s="91"/>
      <c r="G220" s="87"/>
      <c r="H220" s="92"/>
      <c r="I220" s="20">
        <f>МАЙ.25!I220+F220-E220</f>
        <v>0</v>
      </c>
      <c r="J220" s="13"/>
    </row>
    <row r="221" spans="1:10" x14ac:dyDescent="0.25">
      <c r="A221" s="6"/>
      <c r="B221" s="127">
        <f t="shared" si="3"/>
        <v>215</v>
      </c>
      <c r="C221" s="63"/>
      <c r="D221" s="15"/>
      <c r="E221" s="20">
        <v>1350</v>
      </c>
      <c r="F221" s="91"/>
      <c r="G221" s="87"/>
      <c r="H221" s="92"/>
      <c r="I221" s="20">
        <f>МАЙ.25!I221+F221-E221</f>
        <v>-8100</v>
      </c>
      <c r="J221" s="13"/>
    </row>
    <row r="222" spans="1:10" x14ac:dyDescent="0.25">
      <c r="A222" s="6"/>
      <c r="B222" s="127">
        <f t="shared" si="3"/>
        <v>216</v>
      </c>
      <c r="C222" s="63"/>
      <c r="D222" s="15"/>
      <c r="E222" s="20">
        <v>1350</v>
      </c>
      <c r="F222" s="91">
        <v>20000</v>
      </c>
      <c r="G222" s="87" t="s">
        <v>682</v>
      </c>
      <c r="H222" s="92">
        <v>45817</v>
      </c>
      <c r="I222" s="20">
        <f>МАЙ.25!I222+F222-E222</f>
        <v>11900</v>
      </c>
      <c r="J222" s="123"/>
    </row>
    <row r="223" spans="1:10" x14ac:dyDescent="0.25">
      <c r="A223" s="6"/>
      <c r="B223" s="127">
        <f t="shared" si="3"/>
        <v>217</v>
      </c>
      <c r="C223" s="63"/>
      <c r="D223" s="15"/>
      <c r="E223" s="20">
        <v>1350</v>
      </c>
      <c r="F223" s="91">
        <v>1350</v>
      </c>
      <c r="G223" s="87" t="s">
        <v>683</v>
      </c>
      <c r="H223" s="92">
        <v>45817</v>
      </c>
      <c r="I223" s="20">
        <f>МАЙ.25!I223+F223-E223</f>
        <v>0</v>
      </c>
      <c r="J223" s="13"/>
    </row>
    <row r="224" spans="1:10" x14ac:dyDescent="0.25">
      <c r="A224" s="6"/>
      <c r="B224" s="127">
        <f t="shared" si="3"/>
        <v>218</v>
      </c>
      <c r="C224" s="63"/>
      <c r="D224" s="15"/>
      <c r="E224" s="20">
        <v>0</v>
      </c>
      <c r="F224" s="91"/>
      <c r="G224" s="87"/>
      <c r="H224" s="92"/>
      <c r="I224" s="20">
        <f>МАЙ.25!I224+F224-E224</f>
        <v>0</v>
      </c>
      <c r="J224" s="13"/>
    </row>
    <row r="225" spans="1:10" x14ac:dyDescent="0.25">
      <c r="A225" s="6"/>
      <c r="B225" s="127">
        <f t="shared" si="3"/>
        <v>219</v>
      </c>
      <c r="C225" s="63"/>
      <c r="D225" s="15"/>
      <c r="E225" s="20">
        <v>1350</v>
      </c>
      <c r="F225" s="91">
        <v>1350</v>
      </c>
      <c r="G225" s="87" t="s">
        <v>684</v>
      </c>
      <c r="H225" s="92">
        <v>45816</v>
      </c>
      <c r="I225" s="20">
        <f>МАЙ.25!I225+F225-E225</f>
        <v>0</v>
      </c>
      <c r="J225" s="13"/>
    </row>
    <row r="226" spans="1:10" x14ac:dyDescent="0.25">
      <c r="A226" s="6"/>
      <c r="B226" s="127">
        <f t="shared" si="3"/>
        <v>220</v>
      </c>
      <c r="C226" s="63"/>
      <c r="D226" s="15"/>
      <c r="E226" s="20">
        <v>1350</v>
      </c>
      <c r="F226" s="91">
        <v>5125</v>
      </c>
      <c r="G226" s="87" t="s">
        <v>685</v>
      </c>
      <c r="H226" s="92">
        <v>45821</v>
      </c>
      <c r="I226" s="20">
        <f>МАЙ.25!I226+F226-E226</f>
        <v>2025</v>
      </c>
      <c r="J226" s="13"/>
    </row>
    <row r="227" spans="1:10" x14ac:dyDescent="0.25">
      <c r="A227" s="6"/>
      <c r="B227" s="127">
        <f t="shared" si="3"/>
        <v>221</v>
      </c>
      <c r="C227" s="63"/>
      <c r="D227" s="15"/>
      <c r="E227" s="20">
        <v>1350</v>
      </c>
      <c r="F227" s="91"/>
      <c r="G227" s="87"/>
      <c r="H227" s="92"/>
      <c r="I227" s="20">
        <f>МАЙ.25!I227+F227-E227</f>
        <v>-3100</v>
      </c>
      <c r="J227" s="13"/>
    </row>
    <row r="228" spans="1:10" x14ac:dyDescent="0.25">
      <c r="A228" s="6"/>
      <c r="B228" s="127">
        <f t="shared" si="3"/>
        <v>222</v>
      </c>
      <c r="C228" s="63"/>
      <c r="D228" s="15"/>
      <c r="E228" s="20">
        <v>1350</v>
      </c>
      <c r="F228" s="91"/>
      <c r="G228" s="87"/>
      <c r="H228" s="92"/>
      <c r="I228" s="20">
        <f>МАЙ.25!I228+F228-E228</f>
        <v>-8100</v>
      </c>
      <c r="J228" s="13"/>
    </row>
    <row r="229" spans="1:10" x14ac:dyDescent="0.25">
      <c r="A229" s="6"/>
      <c r="B229" s="127">
        <f t="shared" si="3"/>
        <v>223</v>
      </c>
      <c r="C229" s="63"/>
      <c r="D229" s="15"/>
      <c r="E229" s="20">
        <v>1350</v>
      </c>
      <c r="F229" s="91"/>
      <c r="G229" s="87"/>
      <c r="H229" s="92"/>
      <c r="I229" s="20">
        <f>МАЙ.25!I229+F229-E229</f>
        <v>-3100</v>
      </c>
      <c r="J229" s="13"/>
    </row>
    <row r="230" spans="1:10" x14ac:dyDescent="0.25">
      <c r="A230" s="6"/>
      <c r="B230" s="127">
        <f t="shared" si="3"/>
        <v>224</v>
      </c>
      <c r="C230" s="63"/>
      <c r="D230" s="15"/>
      <c r="E230" s="20">
        <v>1350</v>
      </c>
      <c r="F230" s="91"/>
      <c r="G230" s="87"/>
      <c r="H230" s="92"/>
      <c r="I230" s="20">
        <f>МАЙ.25!I230+F230-E230</f>
        <v>-6700</v>
      </c>
      <c r="J230" s="13"/>
    </row>
    <row r="231" spans="1:10" x14ac:dyDescent="0.25">
      <c r="A231" s="6"/>
      <c r="B231" s="127">
        <f t="shared" si="3"/>
        <v>225</v>
      </c>
      <c r="C231" s="63"/>
      <c r="D231" s="15"/>
      <c r="E231" s="20">
        <v>1350</v>
      </c>
      <c r="F231" s="91">
        <v>2700</v>
      </c>
      <c r="G231" s="87" t="s">
        <v>686</v>
      </c>
      <c r="H231" s="92">
        <v>45817</v>
      </c>
      <c r="I231" s="20">
        <f>МАЙ.25!I231+F231-E231</f>
        <v>5400</v>
      </c>
      <c r="J231" s="13"/>
    </row>
    <row r="232" spans="1:10" x14ac:dyDescent="0.25">
      <c r="A232" s="6"/>
      <c r="B232" s="127">
        <f t="shared" si="3"/>
        <v>226</v>
      </c>
      <c r="C232" s="63"/>
      <c r="D232" s="15"/>
      <c r="E232" s="20">
        <v>1350</v>
      </c>
      <c r="F232" s="91"/>
      <c r="G232" s="87"/>
      <c r="H232" s="92"/>
      <c r="I232" s="20">
        <f>МАЙ.25!I232+F232-E232</f>
        <v>-1050</v>
      </c>
      <c r="J232" s="13"/>
    </row>
    <row r="233" spans="1:10" x14ac:dyDescent="0.25">
      <c r="A233" s="6"/>
      <c r="B233" s="127">
        <f t="shared" si="3"/>
        <v>227</v>
      </c>
      <c r="C233" s="63"/>
      <c r="D233" s="15"/>
      <c r="E233" s="20">
        <v>1350</v>
      </c>
      <c r="F233" s="91"/>
      <c r="G233" s="87"/>
      <c r="H233" s="92"/>
      <c r="I233" s="20">
        <f>МАЙ.25!I233+F233-E233</f>
        <v>1900</v>
      </c>
      <c r="J233" s="13"/>
    </row>
    <row r="234" spans="1:10" x14ac:dyDescent="0.25">
      <c r="A234" s="6"/>
      <c r="B234" s="127">
        <f t="shared" si="3"/>
        <v>228</v>
      </c>
      <c r="C234" s="63"/>
      <c r="D234" s="15"/>
      <c r="E234" s="20">
        <v>1350</v>
      </c>
      <c r="F234" s="91"/>
      <c r="G234" s="87"/>
      <c r="H234" s="92"/>
      <c r="I234" s="20">
        <f>МАЙ.25!I234+F234-E234</f>
        <v>0</v>
      </c>
      <c r="J234" s="13"/>
    </row>
    <row r="235" spans="1:10" x14ac:dyDescent="0.25">
      <c r="A235" s="6"/>
      <c r="B235" s="127">
        <f t="shared" si="3"/>
        <v>229</v>
      </c>
      <c r="C235" s="63"/>
      <c r="D235" s="15"/>
      <c r="E235" s="20">
        <v>1350</v>
      </c>
      <c r="F235" s="91"/>
      <c r="G235" s="87"/>
      <c r="H235" s="92"/>
      <c r="I235" s="20">
        <f>МАЙ.25!I235+F235-E235</f>
        <v>2700</v>
      </c>
      <c r="J235" s="13"/>
    </row>
    <row r="236" spans="1:10" x14ac:dyDescent="0.25">
      <c r="A236" s="6"/>
      <c r="B236" s="127">
        <f t="shared" si="3"/>
        <v>230</v>
      </c>
      <c r="C236" s="63"/>
      <c r="D236" s="15"/>
      <c r="E236" s="20">
        <v>1350</v>
      </c>
      <c r="F236" s="91">
        <v>2400</v>
      </c>
      <c r="G236" s="87" t="s">
        <v>687</v>
      </c>
      <c r="H236" s="92">
        <v>45817</v>
      </c>
      <c r="I236" s="20">
        <f>МАЙ.25!I236+F236-E236</f>
        <v>1500</v>
      </c>
      <c r="J236" s="123"/>
    </row>
    <row r="237" spans="1:10" x14ac:dyDescent="0.25">
      <c r="A237" s="6"/>
      <c r="B237" s="127">
        <f t="shared" si="3"/>
        <v>231</v>
      </c>
      <c r="C237" s="63"/>
      <c r="D237" s="15"/>
      <c r="E237" s="20">
        <v>1350</v>
      </c>
      <c r="F237" s="91"/>
      <c r="G237" s="87"/>
      <c r="H237" s="92"/>
      <c r="I237" s="20">
        <f>МАЙ.25!I237+F237-E237</f>
        <v>-8100</v>
      </c>
      <c r="J237" s="13"/>
    </row>
    <row r="238" spans="1:10" x14ac:dyDescent="0.25">
      <c r="A238" s="6"/>
      <c r="B238" s="127">
        <f t="shared" si="3"/>
        <v>232</v>
      </c>
      <c r="C238" s="63"/>
      <c r="D238" s="15"/>
      <c r="E238" s="20">
        <v>1350</v>
      </c>
      <c r="F238" s="91"/>
      <c r="G238" s="87"/>
      <c r="H238" s="92"/>
      <c r="I238" s="20">
        <f>МАЙ.25!I238+F238-E238</f>
        <v>-8100</v>
      </c>
      <c r="J238" s="13"/>
    </row>
    <row r="239" spans="1:10" x14ac:dyDescent="0.25">
      <c r="A239" s="6"/>
      <c r="B239" s="127">
        <f t="shared" si="3"/>
        <v>233</v>
      </c>
      <c r="C239" s="63"/>
      <c r="D239" s="15"/>
      <c r="E239" s="20">
        <v>1350</v>
      </c>
      <c r="F239" s="91"/>
      <c r="G239" s="87"/>
      <c r="H239" s="92"/>
      <c r="I239" s="20">
        <f>МАЙ.25!I239+F239-E239</f>
        <v>-8100</v>
      </c>
      <c r="J239" s="13"/>
    </row>
    <row r="240" spans="1:10" x14ac:dyDescent="0.25">
      <c r="A240" s="6"/>
      <c r="B240" s="127">
        <f t="shared" si="3"/>
        <v>234</v>
      </c>
      <c r="C240" s="63"/>
      <c r="D240" s="15"/>
      <c r="E240" s="20">
        <v>1350</v>
      </c>
      <c r="F240" s="91"/>
      <c r="G240" s="87"/>
      <c r="H240" s="92"/>
      <c r="I240" s="20">
        <f>МАЙ.25!I240+F240-E240</f>
        <v>-8100</v>
      </c>
      <c r="J240" s="13"/>
    </row>
    <row r="241" spans="1:10" x14ac:dyDescent="0.25">
      <c r="A241" s="6"/>
      <c r="B241" s="127">
        <f t="shared" si="3"/>
        <v>235</v>
      </c>
      <c r="C241" s="63"/>
      <c r="D241" s="15"/>
      <c r="E241" s="20">
        <v>1350</v>
      </c>
      <c r="F241" s="91"/>
      <c r="G241" s="87"/>
      <c r="H241" s="92"/>
      <c r="I241" s="20">
        <f>МАЙ.25!I241+F241-E241</f>
        <v>2150</v>
      </c>
      <c r="J241" s="13"/>
    </row>
    <row r="242" spans="1:10" x14ac:dyDescent="0.25">
      <c r="A242" s="6"/>
      <c r="B242" s="127">
        <f t="shared" si="3"/>
        <v>236</v>
      </c>
      <c r="C242" s="63"/>
      <c r="D242" s="15"/>
      <c r="E242" s="20">
        <v>1350</v>
      </c>
      <c r="F242" s="91"/>
      <c r="G242" s="87"/>
      <c r="H242" s="92"/>
      <c r="I242" s="20">
        <f>МАЙ.25!I242+F242-E242</f>
        <v>-8100</v>
      </c>
      <c r="J242" s="13"/>
    </row>
    <row r="243" spans="1:10" x14ac:dyDescent="0.25">
      <c r="A243" s="6"/>
      <c r="B243" s="127">
        <f t="shared" si="3"/>
        <v>237</v>
      </c>
      <c r="C243" s="63"/>
      <c r="D243" s="15"/>
      <c r="E243" s="20">
        <v>1350</v>
      </c>
      <c r="F243" s="91"/>
      <c r="G243" s="87"/>
      <c r="H243" s="92"/>
      <c r="I243" s="20">
        <f>МАЙ.25!I243+F243-E243</f>
        <v>-8100</v>
      </c>
      <c r="J243" s="13"/>
    </row>
    <row r="244" spans="1:10" x14ac:dyDescent="0.25">
      <c r="A244" s="6"/>
      <c r="B244" s="127">
        <f t="shared" si="3"/>
        <v>238</v>
      </c>
      <c r="C244" s="63"/>
      <c r="D244" s="15"/>
      <c r="E244" s="20">
        <v>1350</v>
      </c>
      <c r="F244" s="91">
        <v>6750</v>
      </c>
      <c r="G244" s="87" t="s">
        <v>688</v>
      </c>
      <c r="H244" s="92">
        <v>45826</v>
      </c>
      <c r="I244" s="20">
        <f>МАЙ.25!I244+F244-E244</f>
        <v>9450</v>
      </c>
      <c r="J244" s="13"/>
    </row>
    <row r="245" spans="1:10" x14ac:dyDescent="0.25">
      <c r="A245" s="6"/>
      <c r="B245" s="127">
        <f t="shared" si="3"/>
        <v>239</v>
      </c>
      <c r="C245" s="63"/>
      <c r="D245" s="15"/>
      <c r="E245" s="20">
        <v>1350</v>
      </c>
      <c r="F245" s="91"/>
      <c r="G245" s="87"/>
      <c r="H245" s="92"/>
      <c r="I245" s="20">
        <f>МАЙ.25!I245+F245-E245</f>
        <v>-8100</v>
      </c>
      <c r="J245" s="13"/>
    </row>
    <row r="246" spans="1:10" x14ac:dyDescent="0.25">
      <c r="A246" s="6"/>
      <c r="B246" s="127">
        <f t="shared" si="3"/>
        <v>240</v>
      </c>
      <c r="C246" s="63"/>
      <c r="D246" s="15"/>
      <c r="E246" s="20">
        <v>1350</v>
      </c>
      <c r="F246" s="91"/>
      <c r="G246" s="87"/>
      <c r="H246" s="92"/>
      <c r="I246" s="20">
        <f>МАЙ.25!I246+F246-E246</f>
        <v>-8100</v>
      </c>
      <c r="J246" s="13"/>
    </row>
    <row r="247" spans="1:10" x14ac:dyDescent="0.25">
      <c r="A247" s="6"/>
      <c r="B247" s="127">
        <v>241</v>
      </c>
      <c r="C247" s="63"/>
      <c r="D247" s="15"/>
      <c r="E247" s="20">
        <v>1350</v>
      </c>
      <c r="F247" s="91"/>
      <c r="G247" s="87"/>
      <c r="H247" s="92"/>
      <c r="I247" s="20">
        <f>МАЙ.25!I247+F247-E247</f>
        <v>25900</v>
      </c>
      <c r="J247" s="13"/>
    </row>
    <row r="248" spans="1:10" x14ac:dyDescent="0.25">
      <c r="A248" s="7"/>
      <c r="B248" s="127" t="s">
        <v>49</v>
      </c>
      <c r="C248" s="63"/>
      <c r="D248" s="15"/>
      <c r="E248" s="20">
        <v>2700</v>
      </c>
      <c r="F248" s="91"/>
      <c r="G248" s="87"/>
      <c r="H248" s="92"/>
      <c r="I248" s="20">
        <f>МАЙ.25!I248+F248-E248</f>
        <v>21800</v>
      </c>
      <c r="J248" s="13"/>
    </row>
    <row r="249" spans="1:10" x14ac:dyDescent="0.25">
      <c r="A249" s="7"/>
      <c r="B249" s="127" t="s">
        <v>50</v>
      </c>
      <c r="C249" s="63"/>
      <c r="D249" s="15"/>
      <c r="E249" s="20">
        <v>2700</v>
      </c>
      <c r="F249" s="91">
        <v>2700</v>
      </c>
      <c r="G249" s="87" t="s">
        <v>689</v>
      </c>
      <c r="H249" s="92">
        <v>45824</v>
      </c>
      <c r="I249" s="20">
        <f>МАЙ.25!I249+F249-E249</f>
        <v>0</v>
      </c>
      <c r="J249" s="13"/>
    </row>
    <row r="250" spans="1:10" x14ac:dyDescent="0.25">
      <c r="A250" s="7"/>
      <c r="B250" s="127">
        <f>243+1</f>
        <v>244</v>
      </c>
      <c r="C250" s="63"/>
      <c r="D250" s="15"/>
      <c r="E250" s="20"/>
      <c r="F250" s="91"/>
      <c r="G250" s="87"/>
      <c r="H250" s="92"/>
      <c r="I250" s="20">
        <f>МАЙ.25!I250+F250-E250</f>
        <v>0</v>
      </c>
      <c r="J250" s="13"/>
    </row>
    <row r="251" spans="1:10" x14ac:dyDescent="0.25">
      <c r="A251" s="7"/>
      <c r="B251" s="127">
        <f t="shared" ref="B251:B271" si="4">B250+1</f>
        <v>245</v>
      </c>
      <c r="C251" s="63"/>
      <c r="D251" s="15"/>
      <c r="E251" s="20">
        <v>1350</v>
      </c>
      <c r="F251" s="91">
        <v>2700</v>
      </c>
      <c r="G251" s="87" t="s">
        <v>690</v>
      </c>
      <c r="H251" s="92">
        <v>45816</v>
      </c>
      <c r="I251" s="20">
        <f>МАЙ.25!I251+F251-E251</f>
        <v>-2700</v>
      </c>
      <c r="J251" s="13"/>
    </row>
    <row r="252" spans="1:10" x14ac:dyDescent="0.25">
      <c r="A252" s="7"/>
      <c r="B252" s="127">
        <f t="shared" si="4"/>
        <v>246</v>
      </c>
      <c r="C252" s="63"/>
      <c r="D252" s="15"/>
      <c r="E252" s="20">
        <v>1350</v>
      </c>
      <c r="F252" s="91">
        <v>1350</v>
      </c>
      <c r="G252" s="87" t="s">
        <v>691</v>
      </c>
      <c r="H252" s="92">
        <v>45812</v>
      </c>
      <c r="I252" s="20">
        <f>МАЙ.25!I252+F252-E252</f>
        <v>0</v>
      </c>
      <c r="J252" s="13"/>
    </row>
    <row r="253" spans="1:10" x14ac:dyDescent="0.25">
      <c r="A253" s="7"/>
      <c r="B253" s="127">
        <f t="shared" si="4"/>
        <v>247</v>
      </c>
      <c r="C253" s="63"/>
      <c r="D253" s="15"/>
      <c r="E253" s="20">
        <v>1350</v>
      </c>
      <c r="F253" s="91">
        <v>1400</v>
      </c>
      <c r="G253" s="87" t="s">
        <v>692</v>
      </c>
      <c r="H253" s="92">
        <v>45826</v>
      </c>
      <c r="I253" s="20">
        <f>МАЙ.25!I253+F253-E253</f>
        <v>4600</v>
      </c>
      <c r="J253" s="13"/>
    </row>
    <row r="254" spans="1:10" x14ac:dyDescent="0.25">
      <c r="A254" s="7"/>
      <c r="B254" s="127">
        <f t="shared" si="4"/>
        <v>248</v>
      </c>
      <c r="C254" s="63"/>
      <c r="D254" s="15"/>
      <c r="E254" s="20">
        <v>0</v>
      </c>
      <c r="F254" s="91"/>
      <c r="G254" s="87"/>
      <c r="H254" s="92"/>
      <c r="I254" s="20">
        <f>МАЙ.25!I254+F254-E254</f>
        <v>0</v>
      </c>
      <c r="J254" s="13"/>
    </row>
    <row r="255" spans="1:10" x14ac:dyDescent="0.25">
      <c r="A255" s="7"/>
      <c r="B255" s="127">
        <f t="shared" si="4"/>
        <v>249</v>
      </c>
      <c r="C255" s="63"/>
      <c r="D255" s="15"/>
      <c r="E255" s="20">
        <v>1350</v>
      </c>
      <c r="F255" s="91"/>
      <c r="G255" s="87"/>
      <c r="H255" s="92"/>
      <c r="I255" s="20">
        <f>МАЙ.25!I255+F255-E255</f>
        <v>-2700</v>
      </c>
      <c r="J255" s="13"/>
    </row>
    <row r="256" spans="1:10" x14ac:dyDescent="0.25">
      <c r="A256" s="7"/>
      <c r="B256" s="127">
        <f t="shared" si="4"/>
        <v>250</v>
      </c>
      <c r="C256" s="63"/>
      <c r="D256" s="15"/>
      <c r="E256" s="20">
        <v>1350</v>
      </c>
      <c r="F256" s="91"/>
      <c r="G256" s="87"/>
      <c r="H256" s="92"/>
      <c r="I256" s="20">
        <f>МАЙ.25!I256+F256-E256</f>
        <v>-8100</v>
      </c>
      <c r="J256" s="13"/>
    </row>
    <row r="257" spans="1:10" x14ac:dyDescent="0.25">
      <c r="A257" s="7"/>
      <c r="B257" s="127">
        <f t="shared" si="4"/>
        <v>251</v>
      </c>
      <c r="C257" s="63"/>
      <c r="D257" s="15"/>
      <c r="E257" s="20">
        <v>1350</v>
      </c>
      <c r="F257" s="91"/>
      <c r="G257" s="87"/>
      <c r="H257" s="92"/>
      <c r="I257" s="20">
        <f>МАЙ.25!I257+F257-E257</f>
        <v>-8100</v>
      </c>
      <c r="J257" s="13"/>
    </row>
    <row r="258" spans="1:10" x14ac:dyDescent="0.25">
      <c r="A258" s="7"/>
      <c r="B258" s="127">
        <f t="shared" si="4"/>
        <v>252</v>
      </c>
      <c r="C258" s="63"/>
      <c r="D258" s="15"/>
      <c r="E258" s="20">
        <v>1350</v>
      </c>
      <c r="F258" s="91"/>
      <c r="G258" s="87"/>
      <c r="H258" s="92"/>
      <c r="I258" s="20">
        <f>МАЙ.25!I258+F258-E258</f>
        <v>-8100</v>
      </c>
      <c r="J258" s="13"/>
    </row>
    <row r="259" spans="1:10" x14ac:dyDescent="0.25">
      <c r="A259" s="7"/>
      <c r="B259" s="127">
        <f t="shared" si="4"/>
        <v>253</v>
      </c>
      <c r="C259" s="63"/>
      <c r="D259" s="15"/>
      <c r="E259" s="20">
        <v>1350</v>
      </c>
      <c r="F259" s="91">
        <v>2700</v>
      </c>
      <c r="G259" s="87" t="s">
        <v>693</v>
      </c>
      <c r="H259" s="92">
        <v>45821</v>
      </c>
      <c r="I259" s="20">
        <f>МАЙ.25!I259+F259-E259</f>
        <v>0</v>
      </c>
      <c r="J259" s="13"/>
    </row>
    <row r="260" spans="1:10" x14ac:dyDescent="0.25">
      <c r="A260" s="7"/>
      <c r="B260" s="127">
        <f t="shared" si="4"/>
        <v>254</v>
      </c>
      <c r="C260" s="63"/>
      <c r="D260" s="15"/>
      <c r="E260" s="20">
        <v>1350</v>
      </c>
      <c r="F260" s="91"/>
      <c r="G260" s="87"/>
      <c r="H260" s="92"/>
      <c r="I260" s="20">
        <f>МАЙ.25!I260+F260-E260</f>
        <v>11900</v>
      </c>
      <c r="J260" s="13"/>
    </row>
    <row r="261" spans="1:10" x14ac:dyDescent="0.25">
      <c r="A261" s="7"/>
      <c r="B261" s="127">
        <v>256</v>
      </c>
      <c r="C261" s="63"/>
      <c r="D261" s="15"/>
      <c r="E261" s="20">
        <v>1350</v>
      </c>
      <c r="F261" s="91"/>
      <c r="G261" s="87"/>
      <c r="H261" s="92"/>
      <c r="I261" s="20">
        <f>МАЙ.25!I261+F261-E261</f>
        <v>-8100</v>
      </c>
      <c r="J261" s="13"/>
    </row>
    <row r="262" spans="1:10" x14ac:dyDescent="0.25">
      <c r="A262" s="7"/>
      <c r="B262" s="127">
        <v>258</v>
      </c>
      <c r="C262" s="63"/>
      <c r="D262" s="15"/>
      <c r="E262" s="20">
        <v>1350</v>
      </c>
      <c r="F262" s="91"/>
      <c r="G262" s="87"/>
      <c r="H262" s="92"/>
      <c r="I262" s="20">
        <f>МАЙ.25!I262+F262-E262</f>
        <v>2700</v>
      </c>
      <c r="J262" s="13"/>
    </row>
    <row r="263" spans="1:10" x14ac:dyDescent="0.25">
      <c r="A263" s="7"/>
      <c r="B263" s="127">
        <f t="shared" si="4"/>
        <v>259</v>
      </c>
      <c r="C263" s="63"/>
      <c r="D263" s="15"/>
      <c r="E263" s="20">
        <v>0</v>
      </c>
      <c r="F263" s="91"/>
      <c r="G263" s="87"/>
      <c r="H263" s="92"/>
      <c r="I263" s="20">
        <f>МАЙ.25!I263+F263-E263</f>
        <v>0</v>
      </c>
      <c r="J263" s="13"/>
    </row>
    <row r="264" spans="1:10" x14ac:dyDescent="0.25">
      <c r="A264" s="7"/>
      <c r="B264" s="127">
        <f t="shared" si="4"/>
        <v>260</v>
      </c>
      <c r="C264" s="63"/>
      <c r="D264" s="15"/>
      <c r="E264" s="20">
        <v>1350</v>
      </c>
      <c r="F264" s="91"/>
      <c r="G264" s="87"/>
      <c r="H264" s="92"/>
      <c r="I264" s="20">
        <f>МАЙ.25!I264+F264-E264</f>
        <v>0</v>
      </c>
      <c r="J264" s="13"/>
    </row>
    <row r="265" spans="1:10" x14ac:dyDescent="0.25">
      <c r="A265" s="7"/>
      <c r="B265" s="127">
        <f t="shared" si="4"/>
        <v>261</v>
      </c>
      <c r="C265" s="63"/>
      <c r="D265" s="15"/>
      <c r="E265" s="20">
        <v>1350</v>
      </c>
      <c r="F265" s="91"/>
      <c r="G265" s="87"/>
      <c r="H265" s="92"/>
      <c r="I265" s="20">
        <f>МАЙ.25!I265+F265-E265</f>
        <v>-5400</v>
      </c>
      <c r="J265" s="13"/>
    </row>
    <row r="266" spans="1:10" x14ac:dyDescent="0.25">
      <c r="A266" s="7"/>
      <c r="B266" s="127">
        <f t="shared" si="4"/>
        <v>262</v>
      </c>
      <c r="C266" s="63"/>
      <c r="D266" s="15"/>
      <c r="E266" s="20">
        <v>1350</v>
      </c>
      <c r="F266" s="91"/>
      <c r="G266" s="87"/>
      <c r="H266" s="92"/>
      <c r="I266" s="20">
        <f>МАЙ.25!I266+F266-E266</f>
        <v>0</v>
      </c>
      <c r="J266" s="13"/>
    </row>
    <row r="267" spans="1:10" x14ac:dyDescent="0.25">
      <c r="A267" s="7"/>
      <c r="B267" s="127">
        <f t="shared" si="4"/>
        <v>263</v>
      </c>
      <c r="C267" s="63"/>
      <c r="D267" s="15"/>
      <c r="E267" s="20">
        <v>1350</v>
      </c>
      <c r="F267" s="91"/>
      <c r="G267" s="87"/>
      <c r="H267" s="92"/>
      <c r="I267" s="20">
        <f>МАЙ.25!I267+F267-E267</f>
        <v>-8100</v>
      </c>
      <c r="J267" s="13"/>
    </row>
    <row r="268" spans="1:10" x14ac:dyDescent="0.25">
      <c r="A268" s="7"/>
      <c r="B268" s="127">
        <f t="shared" si="4"/>
        <v>264</v>
      </c>
      <c r="C268" s="63"/>
      <c r="D268" s="15"/>
      <c r="E268" s="20">
        <v>1350</v>
      </c>
      <c r="F268" s="91"/>
      <c r="G268" s="87"/>
      <c r="H268" s="92"/>
      <c r="I268" s="20">
        <f>МАЙ.25!I268+F268-E268</f>
        <v>-2700</v>
      </c>
      <c r="J268" s="13"/>
    </row>
    <row r="269" spans="1:10" x14ac:dyDescent="0.25">
      <c r="A269" s="7"/>
      <c r="B269" s="127">
        <f t="shared" si="4"/>
        <v>265</v>
      </c>
      <c r="C269" s="63"/>
      <c r="D269" s="15"/>
      <c r="E269" s="20">
        <v>1350</v>
      </c>
      <c r="F269" s="91"/>
      <c r="G269" s="87"/>
      <c r="H269" s="92"/>
      <c r="I269" s="20">
        <f>МАЙ.25!I269+F269-E269</f>
        <v>-5400</v>
      </c>
      <c r="J269" s="13"/>
    </row>
    <row r="270" spans="1:10" x14ac:dyDescent="0.25">
      <c r="A270" s="7"/>
      <c r="B270" s="127">
        <f t="shared" si="4"/>
        <v>266</v>
      </c>
      <c r="C270" s="67"/>
      <c r="D270" s="15"/>
      <c r="E270" s="20">
        <v>1350</v>
      </c>
      <c r="F270" s="91">
        <v>1350</v>
      </c>
      <c r="G270" s="87" t="s">
        <v>694</v>
      </c>
      <c r="H270" s="92">
        <v>45812</v>
      </c>
      <c r="I270" s="20">
        <f>МАЙ.25!I270+F270-E270</f>
        <v>-2700</v>
      </c>
      <c r="J270" s="13"/>
    </row>
    <row r="271" spans="1:10" x14ac:dyDescent="0.25">
      <c r="A271" s="7"/>
      <c r="B271" s="127">
        <f t="shared" si="4"/>
        <v>267</v>
      </c>
      <c r="C271" s="67"/>
      <c r="D271" s="15"/>
      <c r="E271" s="20">
        <v>1350</v>
      </c>
      <c r="F271" s="91"/>
      <c r="G271" s="87"/>
      <c r="H271" s="92"/>
      <c r="I271" s="20">
        <f>МАЙ.25!I271+F271-E271</f>
        <v>8100</v>
      </c>
      <c r="J271" s="13"/>
    </row>
    <row r="272" spans="1:10" x14ac:dyDescent="0.25">
      <c r="A272" s="6"/>
      <c r="B272" s="127">
        <v>268</v>
      </c>
      <c r="C272" s="67"/>
      <c r="D272" s="15"/>
      <c r="E272" s="20">
        <v>1350</v>
      </c>
      <c r="F272" s="91">
        <v>1350</v>
      </c>
      <c r="G272" s="87" t="s">
        <v>695</v>
      </c>
      <c r="H272" s="92">
        <v>45823</v>
      </c>
      <c r="I272" s="20">
        <f>МАЙ.25!I272+F272-E272</f>
        <v>-800</v>
      </c>
      <c r="J272" s="13"/>
    </row>
    <row r="273" spans="1:10" x14ac:dyDescent="0.25">
      <c r="A273" s="6"/>
      <c r="B273" s="127">
        <v>269</v>
      </c>
      <c r="C273" s="67"/>
      <c r="D273" s="15"/>
      <c r="E273" s="20">
        <v>1350</v>
      </c>
      <c r="F273" s="91"/>
      <c r="G273" s="87"/>
      <c r="H273" s="92"/>
      <c r="I273" s="20">
        <f>МАЙ.25!I273+F273-E273</f>
        <v>-8100</v>
      </c>
      <c r="J273" s="13"/>
    </row>
    <row r="274" spans="1:10" x14ac:dyDescent="0.25">
      <c r="A274" s="6"/>
      <c r="B274" s="127" t="s">
        <v>51</v>
      </c>
      <c r="C274" s="67"/>
      <c r="D274" s="15"/>
      <c r="E274" s="20">
        <v>2700</v>
      </c>
      <c r="F274" s="91"/>
      <c r="G274" s="87"/>
      <c r="H274" s="92"/>
      <c r="I274" s="20">
        <f>МАЙ.25!I274+F274-E274</f>
        <v>34400</v>
      </c>
      <c r="J274" s="13"/>
    </row>
    <row r="275" spans="1:10" x14ac:dyDescent="0.25">
      <c r="A275" s="6"/>
      <c r="B275" s="127">
        <v>272</v>
      </c>
      <c r="C275" s="67"/>
      <c r="D275" s="15"/>
      <c r="E275" s="20">
        <v>1350</v>
      </c>
      <c r="F275" s="91"/>
      <c r="G275" s="87"/>
      <c r="H275" s="92"/>
      <c r="I275" s="20">
        <f>МАЙ.25!I275+F275-E275</f>
        <v>-8100</v>
      </c>
      <c r="J275" s="13"/>
    </row>
    <row r="276" spans="1:10" x14ac:dyDescent="0.25">
      <c r="A276" s="6"/>
      <c r="B276" s="127">
        <f>B275+1</f>
        <v>273</v>
      </c>
      <c r="C276" s="67"/>
      <c r="D276" s="15"/>
      <c r="E276" s="20">
        <v>1350</v>
      </c>
      <c r="F276" s="91"/>
      <c r="G276" s="87"/>
      <c r="H276" s="92"/>
      <c r="I276" s="20">
        <f>МАЙ.25!I276+F276-E276</f>
        <v>-8100</v>
      </c>
      <c r="J276" s="13"/>
    </row>
    <row r="277" spans="1:10" x14ac:dyDescent="0.25">
      <c r="A277" s="6"/>
      <c r="B277" s="127">
        <f>B276+1</f>
        <v>274</v>
      </c>
      <c r="C277" s="67"/>
      <c r="D277" s="15"/>
      <c r="E277" s="20">
        <v>1350</v>
      </c>
      <c r="F277" s="91"/>
      <c r="G277" s="87"/>
      <c r="H277" s="92"/>
      <c r="I277" s="20">
        <f>МАЙ.25!I277+F277-E277</f>
        <v>-1350</v>
      </c>
      <c r="J277" s="13"/>
    </row>
    <row r="278" spans="1:10" x14ac:dyDescent="0.25">
      <c r="A278" s="6"/>
      <c r="B278" s="127">
        <f>B277+1</f>
        <v>275</v>
      </c>
      <c r="C278" s="67"/>
      <c r="D278" s="15"/>
      <c r="E278" s="20">
        <v>1350</v>
      </c>
      <c r="F278" s="91">
        <v>1350</v>
      </c>
      <c r="G278" s="87" t="s">
        <v>696</v>
      </c>
      <c r="H278" s="92">
        <v>45818</v>
      </c>
      <c r="I278" s="20">
        <f>МАЙ.25!I278+F278-E278</f>
        <v>0</v>
      </c>
      <c r="J278" s="13"/>
    </row>
    <row r="279" spans="1:10" x14ac:dyDescent="0.25">
      <c r="A279" s="6"/>
      <c r="B279" s="127">
        <f>B278+1</f>
        <v>276</v>
      </c>
      <c r="C279" s="67"/>
      <c r="D279" s="15"/>
      <c r="E279" s="20">
        <v>1350</v>
      </c>
      <c r="F279" s="91"/>
      <c r="G279" s="87"/>
      <c r="H279" s="92"/>
      <c r="I279" s="20">
        <f>МАЙ.25!I279+F279-E279</f>
        <v>-8100</v>
      </c>
      <c r="J279" s="13"/>
    </row>
    <row r="280" spans="1:10" x14ac:dyDescent="0.25">
      <c r="A280" s="6"/>
      <c r="B280" s="127">
        <v>277</v>
      </c>
      <c r="C280" s="67"/>
      <c r="D280" s="15"/>
      <c r="E280" s="20">
        <v>1350</v>
      </c>
      <c r="F280" s="91"/>
      <c r="G280" s="87"/>
      <c r="H280" s="92"/>
      <c r="I280" s="20">
        <f>МАЙ.25!I280+F280-E280</f>
        <v>8100</v>
      </c>
      <c r="J280" s="13"/>
    </row>
    <row r="281" spans="1:10" x14ac:dyDescent="0.25">
      <c r="A281" s="6"/>
      <c r="B281" s="127">
        <v>278</v>
      </c>
      <c r="C281" s="67"/>
      <c r="D281" s="15"/>
      <c r="E281" s="20">
        <v>1350</v>
      </c>
      <c r="F281" s="91"/>
      <c r="G281" s="87"/>
      <c r="H281" s="92"/>
      <c r="I281" s="20">
        <f>МАЙ.25!I281+F281-E281</f>
        <v>-1100</v>
      </c>
      <c r="J281" s="13"/>
    </row>
    <row r="282" spans="1:10" x14ac:dyDescent="0.25">
      <c r="A282" s="6"/>
      <c r="B282" s="127" t="s">
        <v>52</v>
      </c>
      <c r="C282" s="67"/>
      <c r="D282" s="15"/>
      <c r="E282" s="20">
        <v>1350</v>
      </c>
      <c r="F282" s="91"/>
      <c r="G282" s="87"/>
      <c r="H282" s="92"/>
      <c r="I282" s="20">
        <f>МАЙ.25!I282+F282-E282</f>
        <v>-8100</v>
      </c>
      <c r="J282" s="13"/>
    </row>
    <row r="283" spans="1:10" x14ac:dyDescent="0.25">
      <c r="A283" s="6"/>
      <c r="B283" s="127" t="s">
        <v>53</v>
      </c>
      <c r="C283" s="67"/>
      <c r="D283" s="15"/>
      <c r="E283" s="20">
        <v>1350</v>
      </c>
      <c r="F283" s="91"/>
      <c r="G283" s="87"/>
      <c r="H283" s="92"/>
      <c r="I283" s="20">
        <f>МАЙ.25!I283+F283-E283</f>
        <v>-8100</v>
      </c>
      <c r="J283" s="13"/>
    </row>
    <row r="284" spans="1:10" x14ac:dyDescent="0.25">
      <c r="A284" s="6"/>
      <c r="B284" s="127">
        <v>280</v>
      </c>
      <c r="C284" s="67"/>
      <c r="D284" s="15"/>
      <c r="E284" s="20">
        <v>1350</v>
      </c>
      <c r="F284" s="91"/>
      <c r="G284" s="87"/>
      <c r="H284" s="92"/>
      <c r="I284" s="20">
        <f>МАЙ.25!I284+F284-E284</f>
        <v>-8100</v>
      </c>
      <c r="J284" s="13"/>
    </row>
    <row r="285" spans="1:10" x14ac:dyDescent="0.25">
      <c r="A285" s="6"/>
      <c r="B285" s="127">
        <v>281</v>
      </c>
      <c r="C285" s="67"/>
      <c r="D285" s="15"/>
      <c r="E285" s="20">
        <v>1350</v>
      </c>
      <c r="F285" s="91">
        <v>1350</v>
      </c>
      <c r="G285" s="87" t="s">
        <v>697</v>
      </c>
      <c r="H285" s="92">
        <v>45814</v>
      </c>
      <c r="I285" s="20">
        <f>МАЙ.25!I285+F285-E285</f>
        <v>-1350</v>
      </c>
      <c r="J285" s="13"/>
    </row>
    <row r="286" spans="1:10" x14ac:dyDescent="0.25">
      <c r="A286" s="6"/>
      <c r="B286" s="127">
        <v>282</v>
      </c>
      <c r="C286" s="67"/>
      <c r="D286" s="15"/>
      <c r="E286" s="20">
        <v>1350</v>
      </c>
      <c r="F286" s="91"/>
      <c r="G286" s="87"/>
      <c r="H286" s="92"/>
      <c r="I286" s="20">
        <f>МАЙ.25!I286+F286-E286</f>
        <v>-3100</v>
      </c>
      <c r="J286" s="13"/>
    </row>
    <row r="287" spans="1:10" x14ac:dyDescent="0.25">
      <c r="A287" s="7"/>
      <c r="B287" s="127">
        <v>283</v>
      </c>
      <c r="C287" s="67"/>
      <c r="D287" s="15"/>
      <c r="E287" s="20">
        <v>1350</v>
      </c>
      <c r="F287" s="91">
        <v>4050</v>
      </c>
      <c r="G287" s="87" t="s">
        <v>698</v>
      </c>
      <c r="H287" s="92">
        <v>45834</v>
      </c>
      <c r="I287" s="20">
        <f>МАЙ.25!I287+F287-E287</f>
        <v>0</v>
      </c>
      <c r="J287" s="13"/>
    </row>
    <row r="288" spans="1:10" x14ac:dyDescent="0.25">
      <c r="A288" s="7"/>
      <c r="B288" s="127">
        <v>284</v>
      </c>
      <c r="C288" s="67"/>
      <c r="D288" s="15"/>
      <c r="E288" s="20">
        <v>1350</v>
      </c>
      <c r="F288" s="91"/>
      <c r="G288" s="87"/>
      <c r="H288" s="92"/>
      <c r="I288" s="20">
        <f>МАЙ.25!I288+F288-E288</f>
        <v>8100</v>
      </c>
      <c r="J288" s="13"/>
    </row>
    <row r="289" spans="1:10" x14ac:dyDescent="0.25">
      <c r="A289" s="7"/>
      <c r="B289" s="127">
        <f>B288+1</f>
        <v>285</v>
      </c>
      <c r="C289" s="67"/>
      <c r="D289" s="15"/>
      <c r="E289" s="20">
        <v>1350</v>
      </c>
      <c r="F289" s="91">
        <v>1350</v>
      </c>
      <c r="G289" s="87" t="s">
        <v>699</v>
      </c>
      <c r="H289" s="92">
        <v>45812</v>
      </c>
      <c r="I289" s="20">
        <f>МАЙ.25!I289+F289-E289</f>
        <v>0</v>
      </c>
      <c r="J289" s="13"/>
    </row>
    <row r="290" spans="1:10" x14ac:dyDescent="0.25">
      <c r="A290" s="7"/>
      <c r="B290" s="127">
        <f>B289+1</f>
        <v>286</v>
      </c>
      <c r="C290" s="67"/>
      <c r="D290" s="15"/>
      <c r="E290" s="20">
        <v>1350</v>
      </c>
      <c r="F290" s="91"/>
      <c r="G290" s="87"/>
      <c r="H290" s="92"/>
      <c r="I290" s="20">
        <f>МАЙ.25!I290+F290-E290</f>
        <v>0</v>
      </c>
      <c r="J290" s="13"/>
    </row>
    <row r="291" spans="1:10" x14ac:dyDescent="0.25">
      <c r="A291" s="7"/>
      <c r="B291" s="127">
        <f>B290+1</f>
        <v>287</v>
      </c>
      <c r="C291" s="67"/>
      <c r="D291" s="15"/>
      <c r="E291" s="20">
        <v>1350</v>
      </c>
      <c r="F291" s="91">
        <v>1350</v>
      </c>
      <c r="G291" s="87" t="s">
        <v>700</v>
      </c>
      <c r="H291" s="92">
        <v>45819</v>
      </c>
      <c r="I291" s="20">
        <f>МАЙ.25!I291+F291-E291</f>
        <v>0</v>
      </c>
      <c r="J291" s="13"/>
    </row>
    <row r="292" spans="1:10" x14ac:dyDescent="0.25">
      <c r="A292" s="7"/>
      <c r="B292" s="127">
        <f>288.289</f>
        <v>288.28899999999999</v>
      </c>
      <c r="C292" s="67"/>
      <c r="D292" s="15"/>
      <c r="E292" s="20">
        <v>2700</v>
      </c>
      <c r="F292" s="91"/>
      <c r="G292" s="87"/>
      <c r="H292" s="92"/>
      <c r="I292" s="20">
        <f>МАЙ.25!I292+F292-E292</f>
        <v>0</v>
      </c>
      <c r="J292" s="13"/>
    </row>
    <row r="293" spans="1:10" x14ac:dyDescent="0.25">
      <c r="A293" s="7"/>
      <c r="B293" s="127">
        <v>290</v>
      </c>
      <c r="C293" s="67"/>
      <c r="D293" s="15"/>
      <c r="E293" s="20">
        <v>0</v>
      </c>
      <c r="F293" s="91"/>
      <c r="G293" s="87"/>
      <c r="H293" s="92"/>
      <c r="I293" s="20">
        <f>МАЙ.25!I293+F293-E293</f>
        <v>0</v>
      </c>
      <c r="J293" s="13"/>
    </row>
    <row r="294" spans="1:10" x14ac:dyDescent="0.25">
      <c r="A294" s="7"/>
      <c r="B294" s="127">
        <f>B293+1</f>
        <v>291</v>
      </c>
      <c r="C294" s="67"/>
      <c r="D294" s="15"/>
      <c r="E294" s="20">
        <v>0</v>
      </c>
      <c r="F294" s="91"/>
      <c r="G294" s="87"/>
      <c r="H294" s="92"/>
      <c r="I294" s="20">
        <f>МАЙ.25!I294+F294-E294</f>
        <v>0</v>
      </c>
      <c r="J294" s="13"/>
    </row>
    <row r="295" spans="1:10" x14ac:dyDescent="0.25">
      <c r="A295" s="6"/>
      <c r="B295" s="127">
        <v>292</v>
      </c>
      <c r="C295" s="67"/>
      <c r="D295" s="15"/>
      <c r="E295" s="20">
        <v>1350</v>
      </c>
      <c r="F295" s="91">
        <v>1350</v>
      </c>
      <c r="G295" s="87" t="s">
        <v>701</v>
      </c>
      <c r="H295" s="92">
        <v>45810</v>
      </c>
      <c r="I295" s="20">
        <f>МАЙ.25!I295+F295-E295</f>
        <v>0</v>
      </c>
      <c r="J295" s="13"/>
    </row>
    <row r="296" spans="1:10" x14ac:dyDescent="0.25">
      <c r="A296" s="6"/>
      <c r="B296" s="127">
        <f>B295+1</f>
        <v>293</v>
      </c>
      <c r="C296" s="67"/>
      <c r="D296" s="15"/>
      <c r="E296" s="20">
        <v>1350</v>
      </c>
      <c r="F296" s="91"/>
      <c r="G296" s="87"/>
      <c r="H296" s="92"/>
      <c r="I296" s="20">
        <f>МАЙ.25!I296+F296-E296</f>
        <v>-8100</v>
      </c>
      <c r="J296" s="13"/>
    </row>
    <row r="297" spans="1:10" x14ac:dyDescent="0.25">
      <c r="A297" s="6"/>
      <c r="B297" s="127">
        <f t="shared" ref="B297:B352" si="5">B296+1</f>
        <v>294</v>
      </c>
      <c r="C297" s="67"/>
      <c r="D297" s="15"/>
      <c r="E297" s="20">
        <v>1350</v>
      </c>
      <c r="F297" s="91">
        <v>1350</v>
      </c>
      <c r="G297" s="87" t="s">
        <v>702</v>
      </c>
      <c r="H297" s="92">
        <v>45833</v>
      </c>
      <c r="I297" s="20">
        <f>МАЙ.25!I297+F297-E297</f>
        <v>0</v>
      </c>
      <c r="J297" s="13"/>
    </row>
    <row r="298" spans="1:10" x14ac:dyDescent="0.25">
      <c r="A298" s="6"/>
      <c r="B298" s="127">
        <f t="shared" si="5"/>
        <v>295</v>
      </c>
      <c r="C298" s="67"/>
      <c r="D298" s="15"/>
      <c r="E298" s="20">
        <v>1350</v>
      </c>
      <c r="F298" s="91"/>
      <c r="G298" s="87"/>
      <c r="H298" s="92"/>
      <c r="I298" s="20">
        <f>МАЙ.25!I298+F298-E298</f>
        <v>-8100</v>
      </c>
      <c r="J298" s="13"/>
    </row>
    <row r="299" spans="1:10" x14ac:dyDescent="0.25">
      <c r="A299" s="6"/>
      <c r="B299" s="127">
        <f t="shared" si="5"/>
        <v>296</v>
      </c>
      <c r="C299" s="67"/>
      <c r="D299" s="15"/>
      <c r="E299" s="20">
        <v>0</v>
      </c>
      <c r="F299" s="91"/>
      <c r="G299" s="87"/>
      <c r="H299" s="92"/>
      <c r="I299" s="20">
        <f>МАЙ.25!I299+F299-E299</f>
        <v>0</v>
      </c>
      <c r="J299" s="13"/>
    </row>
    <row r="300" spans="1:10" x14ac:dyDescent="0.25">
      <c r="A300" s="6"/>
      <c r="B300" s="127">
        <f t="shared" si="5"/>
        <v>297</v>
      </c>
      <c r="C300" s="67"/>
      <c r="D300" s="15"/>
      <c r="E300" s="20">
        <v>1350</v>
      </c>
      <c r="F300" s="91"/>
      <c r="G300" s="87"/>
      <c r="H300" s="92"/>
      <c r="I300" s="20">
        <f>МАЙ.25!I300+F300-E300</f>
        <v>12150</v>
      </c>
      <c r="J300" s="13"/>
    </row>
    <row r="301" spans="1:10" x14ac:dyDescent="0.25">
      <c r="A301" s="6"/>
      <c r="B301" s="127">
        <f t="shared" si="5"/>
        <v>298</v>
      </c>
      <c r="C301" s="67"/>
      <c r="D301" s="15"/>
      <c r="E301" s="20">
        <v>0</v>
      </c>
      <c r="F301" s="91"/>
      <c r="G301" s="87"/>
      <c r="H301" s="92"/>
      <c r="I301" s="20">
        <f>МАЙ.25!I301+F301-E301</f>
        <v>0</v>
      </c>
      <c r="J301" s="13"/>
    </row>
    <row r="302" spans="1:10" x14ac:dyDescent="0.25">
      <c r="A302" s="6"/>
      <c r="B302" s="127">
        <f t="shared" si="5"/>
        <v>299</v>
      </c>
      <c r="C302" s="67"/>
      <c r="D302" s="15"/>
      <c r="E302" s="20">
        <v>0</v>
      </c>
      <c r="F302" s="91"/>
      <c r="G302" s="87"/>
      <c r="H302" s="92"/>
      <c r="I302" s="20">
        <f>МАЙ.25!I302+F302-E302</f>
        <v>0</v>
      </c>
      <c r="J302" s="13"/>
    </row>
    <row r="303" spans="1:10" x14ac:dyDescent="0.25">
      <c r="A303" s="6"/>
      <c r="B303" s="127">
        <f t="shared" si="5"/>
        <v>300</v>
      </c>
      <c r="C303" s="67"/>
      <c r="D303" s="15"/>
      <c r="E303" s="20">
        <v>1350</v>
      </c>
      <c r="F303" s="91"/>
      <c r="G303" s="87"/>
      <c r="H303" s="92"/>
      <c r="I303" s="20">
        <f>МАЙ.25!I303+F303-E303</f>
        <v>-6750</v>
      </c>
      <c r="J303" s="13"/>
    </row>
    <row r="304" spans="1:10" x14ac:dyDescent="0.25">
      <c r="A304" s="6"/>
      <c r="B304" s="127">
        <f t="shared" si="5"/>
        <v>301</v>
      </c>
      <c r="C304" s="67"/>
      <c r="D304" s="15"/>
      <c r="E304" s="20">
        <v>1350</v>
      </c>
      <c r="F304" s="91"/>
      <c r="G304" s="87"/>
      <c r="H304" s="92"/>
      <c r="I304" s="20">
        <f>МАЙ.25!I304+F304-E304</f>
        <v>8100</v>
      </c>
      <c r="J304" s="13"/>
    </row>
    <row r="305" spans="1:10" x14ac:dyDescent="0.25">
      <c r="A305" s="6"/>
      <c r="B305" s="127">
        <f t="shared" si="5"/>
        <v>302</v>
      </c>
      <c r="C305" s="67"/>
      <c r="D305" s="15"/>
      <c r="E305" s="20">
        <v>1350</v>
      </c>
      <c r="F305" s="91"/>
      <c r="G305" s="87"/>
      <c r="H305" s="92"/>
      <c r="I305" s="20">
        <f>МАЙ.25!I305+F305-E305</f>
        <v>8100</v>
      </c>
      <c r="J305" s="13"/>
    </row>
    <row r="306" spans="1:10" x14ac:dyDescent="0.25">
      <c r="A306" s="6"/>
      <c r="B306" s="127">
        <f t="shared" si="5"/>
        <v>303</v>
      </c>
      <c r="C306" s="67"/>
      <c r="D306" s="15"/>
      <c r="E306" s="20">
        <v>1350</v>
      </c>
      <c r="F306" s="91"/>
      <c r="G306" s="87"/>
      <c r="H306" s="92"/>
      <c r="I306" s="20">
        <f>МАЙ.25!I306+F306-E306</f>
        <v>2700</v>
      </c>
      <c r="J306" s="13"/>
    </row>
    <row r="307" spans="1:10" x14ac:dyDescent="0.25">
      <c r="A307" s="6"/>
      <c r="B307" s="127">
        <f t="shared" si="5"/>
        <v>304</v>
      </c>
      <c r="C307" s="67"/>
      <c r="D307" s="15"/>
      <c r="E307" s="20">
        <v>1350</v>
      </c>
      <c r="F307" s="91"/>
      <c r="G307" s="87"/>
      <c r="H307" s="92"/>
      <c r="I307" s="20">
        <f>МАЙ.25!I307+F307-E307</f>
        <v>-8100</v>
      </c>
      <c r="J307" s="13"/>
    </row>
    <row r="308" spans="1:10" x14ac:dyDescent="0.25">
      <c r="A308" s="6"/>
      <c r="B308" s="127">
        <f t="shared" si="5"/>
        <v>305</v>
      </c>
      <c r="C308" s="67"/>
      <c r="D308" s="15"/>
      <c r="E308" s="20">
        <v>1350</v>
      </c>
      <c r="F308" s="91">
        <v>1350</v>
      </c>
      <c r="G308" s="87" t="s">
        <v>703</v>
      </c>
      <c r="H308" s="92">
        <v>45814</v>
      </c>
      <c r="I308" s="20">
        <f>МАЙ.25!I308+F308-E308</f>
        <v>0</v>
      </c>
      <c r="J308" s="13"/>
    </row>
    <row r="309" spans="1:10" x14ac:dyDescent="0.25">
      <c r="A309" s="6"/>
      <c r="B309" s="127">
        <f t="shared" si="5"/>
        <v>306</v>
      </c>
      <c r="C309" s="67"/>
      <c r="D309" s="15"/>
      <c r="E309" s="20">
        <v>1350</v>
      </c>
      <c r="F309" s="91"/>
      <c r="G309" s="87"/>
      <c r="H309" s="92"/>
      <c r="I309" s="20">
        <f>МАЙ.25!I309+F309-E309</f>
        <v>-8100</v>
      </c>
      <c r="J309" s="13"/>
    </row>
    <row r="310" spans="1:10" x14ac:dyDescent="0.25">
      <c r="A310" s="6"/>
      <c r="B310" s="127">
        <f t="shared" si="5"/>
        <v>307</v>
      </c>
      <c r="C310" s="67"/>
      <c r="D310" s="15"/>
      <c r="E310" s="20">
        <v>1350</v>
      </c>
      <c r="F310" s="91"/>
      <c r="G310" s="87"/>
      <c r="H310" s="92"/>
      <c r="I310" s="20">
        <f>МАЙ.25!I310+F310-E310</f>
        <v>-8100</v>
      </c>
      <c r="J310" s="13"/>
    </row>
    <row r="311" spans="1:10" x14ac:dyDescent="0.25">
      <c r="A311" s="6"/>
      <c r="B311" s="127">
        <f t="shared" si="5"/>
        <v>308</v>
      </c>
      <c r="C311" s="67"/>
      <c r="D311" s="15"/>
      <c r="E311" s="20">
        <v>1350</v>
      </c>
      <c r="F311" s="91">
        <v>9450</v>
      </c>
      <c r="G311" s="87" t="s">
        <v>704</v>
      </c>
      <c r="H311" s="92">
        <v>45826</v>
      </c>
      <c r="I311" s="20">
        <f>МАЙ.25!I311+F311-E311</f>
        <v>9450</v>
      </c>
      <c r="J311" s="13" t="s">
        <v>705</v>
      </c>
    </row>
    <row r="312" spans="1:10" x14ac:dyDescent="0.25">
      <c r="A312" s="6"/>
      <c r="B312" s="127">
        <f t="shared" si="5"/>
        <v>309</v>
      </c>
      <c r="C312" s="67"/>
      <c r="D312" s="15"/>
      <c r="E312" s="20">
        <v>1350</v>
      </c>
      <c r="F312" s="91"/>
      <c r="G312" s="87"/>
      <c r="H312" s="92"/>
      <c r="I312" s="20">
        <f>МАЙ.25!I312+F312-E312</f>
        <v>-8100</v>
      </c>
      <c r="J312" s="13"/>
    </row>
    <row r="313" spans="1:10" x14ac:dyDescent="0.25">
      <c r="A313" s="6"/>
      <c r="B313" s="127">
        <f t="shared" si="5"/>
        <v>310</v>
      </c>
      <c r="C313" s="67"/>
      <c r="D313" s="15"/>
      <c r="E313" s="20">
        <v>1350</v>
      </c>
      <c r="F313" s="91">
        <v>1350</v>
      </c>
      <c r="G313" s="87" t="s">
        <v>706</v>
      </c>
      <c r="H313" s="92">
        <v>45817</v>
      </c>
      <c r="I313" s="20">
        <f>МАЙ.25!I313+F313-E313</f>
        <v>0</v>
      </c>
      <c r="J313" s="13"/>
    </row>
    <row r="314" spans="1:10" x14ac:dyDescent="0.25">
      <c r="A314" s="6"/>
      <c r="B314" s="127">
        <f t="shared" si="5"/>
        <v>311</v>
      </c>
      <c r="C314" s="67"/>
      <c r="D314" s="15"/>
      <c r="E314" s="20"/>
      <c r="F314" s="91"/>
      <c r="G314" s="87"/>
      <c r="H314" s="92"/>
      <c r="I314" s="20">
        <f>МАЙ.25!I314+F314-E314</f>
        <v>0</v>
      </c>
      <c r="J314" s="13"/>
    </row>
    <row r="315" spans="1:10" x14ac:dyDescent="0.25">
      <c r="A315" s="6"/>
      <c r="B315" s="127">
        <f t="shared" si="5"/>
        <v>312</v>
      </c>
      <c r="C315" s="67"/>
      <c r="D315" s="15"/>
      <c r="E315" s="20">
        <v>1350</v>
      </c>
      <c r="F315" s="91"/>
      <c r="G315" s="87"/>
      <c r="H315" s="92"/>
      <c r="I315" s="20">
        <f>МАЙ.25!I315+F315-E315</f>
        <v>-8100</v>
      </c>
      <c r="J315" s="13"/>
    </row>
    <row r="316" spans="1:10" x14ac:dyDescent="0.25">
      <c r="A316" s="6"/>
      <c r="B316" s="127">
        <f t="shared" si="5"/>
        <v>313</v>
      </c>
      <c r="C316" s="67"/>
      <c r="D316" s="15"/>
      <c r="E316" s="20">
        <v>1350</v>
      </c>
      <c r="F316" s="91"/>
      <c r="G316" s="87"/>
      <c r="H316" s="92"/>
      <c r="I316" s="20">
        <f>МАЙ.25!I316+F316-E316</f>
        <v>-8100</v>
      </c>
      <c r="J316" s="13"/>
    </row>
    <row r="317" spans="1:10" x14ac:dyDescent="0.25">
      <c r="A317" s="6"/>
      <c r="B317" s="127">
        <f t="shared" si="5"/>
        <v>314</v>
      </c>
      <c r="C317" s="67"/>
      <c r="D317" s="15"/>
      <c r="E317" s="20"/>
      <c r="F317" s="91"/>
      <c r="G317" s="87"/>
      <c r="H317" s="92"/>
      <c r="I317" s="20">
        <f>МАЙ.25!I317+F317-E317</f>
        <v>0</v>
      </c>
      <c r="J317" s="13"/>
    </row>
    <row r="318" spans="1:10" x14ac:dyDescent="0.25">
      <c r="A318" s="6"/>
      <c r="B318" s="127">
        <f t="shared" si="5"/>
        <v>315</v>
      </c>
      <c r="C318" s="67"/>
      <c r="D318" s="15"/>
      <c r="E318" s="20"/>
      <c r="F318" s="91"/>
      <c r="G318" s="87"/>
      <c r="H318" s="92"/>
      <c r="I318" s="20">
        <f>МАЙ.25!I318+F318-E318</f>
        <v>0</v>
      </c>
      <c r="J318" s="13"/>
    </row>
    <row r="319" spans="1:10" x14ac:dyDescent="0.25">
      <c r="A319" s="6"/>
      <c r="B319" s="127">
        <f t="shared" si="5"/>
        <v>316</v>
      </c>
      <c r="C319" s="67"/>
      <c r="D319" s="15"/>
      <c r="E319" s="20">
        <v>1350</v>
      </c>
      <c r="F319" s="91">
        <v>1350</v>
      </c>
      <c r="G319" s="87" t="s">
        <v>707</v>
      </c>
      <c r="H319" s="92">
        <v>45811</v>
      </c>
      <c r="I319" s="20">
        <f>МАЙ.25!I319+F319-E319</f>
        <v>-1350</v>
      </c>
      <c r="J319" s="13"/>
    </row>
    <row r="320" spans="1:10" x14ac:dyDescent="0.25">
      <c r="A320" s="6"/>
      <c r="B320" s="127">
        <f t="shared" si="5"/>
        <v>317</v>
      </c>
      <c r="C320" s="35"/>
      <c r="D320" s="15"/>
      <c r="E320" s="20">
        <v>1350</v>
      </c>
      <c r="F320" s="91">
        <v>1350</v>
      </c>
      <c r="G320" s="87" t="s">
        <v>708</v>
      </c>
      <c r="H320" s="92">
        <v>45810</v>
      </c>
      <c r="I320" s="20">
        <f>МАЙ.25!I320+F320-E320</f>
        <v>-1350</v>
      </c>
      <c r="J320" s="13"/>
    </row>
    <row r="321" spans="1:10" x14ac:dyDescent="0.25">
      <c r="A321" s="6"/>
      <c r="B321" s="127">
        <f t="shared" si="5"/>
        <v>318</v>
      </c>
      <c r="C321" s="67"/>
      <c r="D321" s="15"/>
      <c r="E321" s="20">
        <v>1350</v>
      </c>
      <c r="F321" s="91"/>
      <c r="G321" s="87"/>
      <c r="H321" s="92"/>
      <c r="I321" s="20">
        <f>МАЙ.25!I321+F321-E321</f>
        <v>3900</v>
      </c>
      <c r="J321" s="13"/>
    </row>
    <row r="322" spans="1:10" x14ac:dyDescent="0.25">
      <c r="A322" s="6"/>
      <c r="B322" s="127">
        <f t="shared" si="5"/>
        <v>319</v>
      </c>
      <c r="C322" s="67"/>
      <c r="D322" s="15"/>
      <c r="E322" s="20"/>
      <c r="F322" s="91"/>
      <c r="G322" s="87"/>
      <c r="H322" s="92"/>
      <c r="I322" s="20">
        <f>МАЙ.25!I322+F322-E322</f>
        <v>0</v>
      </c>
      <c r="J322" s="13"/>
    </row>
    <row r="323" spans="1:10" x14ac:dyDescent="0.25">
      <c r="A323" s="6"/>
      <c r="B323" s="127">
        <f t="shared" si="5"/>
        <v>320</v>
      </c>
      <c r="C323" s="67"/>
      <c r="D323" s="15"/>
      <c r="E323" s="20">
        <v>1350</v>
      </c>
      <c r="F323" s="91"/>
      <c r="G323" s="87"/>
      <c r="H323" s="92"/>
      <c r="I323" s="20">
        <f>МАЙ.25!I323+F323-E323</f>
        <v>-8100</v>
      </c>
      <c r="J323" s="13"/>
    </row>
    <row r="324" spans="1:10" x14ac:dyDescent="0.25">
      <c r="A324" s="6"/>
      <c r="B324" s="127">
        <f t="shared" si="5"/>
        <v>321</v>
      </c>
      <c r="C324" s="67"/>
      <c r="D324" s="15"/>
      <c r="E324" s="20">
        <v>1350</v>
      </c>
      <c r="F324" s="91"/>
      <c r="G324" s="87"/>
      <c r="H324" s="92"/>
      <c r="I324" s="20">
        <f>МАЙ.25!I324+F324-E324</f>
        <v>43200</v>
      </c>
      <c r="J324" s="13"/>
    </row>
    <row r="325" spans="1:10" x14ac:dyDescent="0.25">
      <c r="A325" s="6"/>
      <c r="B325" s="127">
        <f t="shared" si="5"/>
        <v>322</v>
      </c>
      <c r="C325" s="67"/>
      <c r="D325" s="15"/>
      <c r="E325" s="20">
        <v>1350</v>
      </c>
      <c r="F325" s="91"/>
      <c r="G325" s="87"/>
      <c r="H325" s="92"/>
      <c r="I325" s="20">
        <f>МАЙ.25!I325+F325-E325</f>
        <v>-8100</v>
      </c>
      <c r="J325" s="13"/>
    </row>
    <row r="326" spans="1:10" x14ac:dyDescent="0.25">
      <c r="A326" s="6"/>
      <c r="B326" s="127">
        <f t="shared" si="5"/>
        <v>323</v>
      </c>
      <c r="C326" s="67"/>
      <c r="D326" s="15"/>
      <c r="E326" s="20">
        <v>1350</v>
      </c>
      <c r="F326" s="91">
        <v>2700</v>
      </c>
      <c r="G326" s="87" t="s">
        <v>709</v>
      </c>
      <c r="H326" s="92" t="s">
        <v>710</v>
      </c>
      <c r="I326" s="20">
        <f>МАЙ.25!I326+F326-E326</f>
        <v>0</v>
      </c>
      <c r="J326" s="13"/>
    </row>
    <row r="327" spans="1:10" x14ac:dyDescent="0.25">
      <c r="A327" s="6"/>
      <c r="B327" s="127">
        <f t="shared" si="5"/>
        <v>324</v>
      </c>
      <c r="C327" s="67"/>
      <c r="D327" s="15"/>
      <c r="E327" s="20">
        <v>1350</v>
      </c>
      <c r="F327" s="91"/>
      <c r="G327" s="87"/>
      <c r="H327" s="92"/>
      <c r="I327" s="20">
        <f>МАЙ.25!I327+F327-E327</f>
        <v>-8100</v>
      </c>
      <c r="J327" s="13"/>
    </row>
    <row r="328" spans="1:10" x14ac:dyDescent="0.25">
      <c r="A328" s="6"/>
      <c r="B328" s="127">
        <f t="shared" si="5"/>
        <v>325</v>
      </c>
      <c r="C328" s="67"/>
      <c r="D328" s="15"/>
      <c r="E328" s="20">
        <v>1350</v>
      </c>
      <c r="F328" s="91"/>
      <c r="G328" s="87"/>
      <c r="H328" s="92"/>
      <c r="I328" s="20">
        <f>МАЙ.25!I328+F328-E328</f>
        <v>-8100</v>
      </c>
      <c r="J328" s="13"/>
    </row>
    <row r="329" spans="1:10" x14ac:dyDescent="0.25">
      <c r="A329" s="6"/>
      <c r="B329" s="127">
        <f t="shared" si="5"/>
        <v>326</v>
      </c>
      <c r="C329" s="67"/>
      <c r="D329" s="15"/>
      <c r="E329" s="20">
        <v>1350</v>
      </c>
      <c r="F329" s="91"/>
      <c r="G329" s="87"/>
      <c r="H329" s="92"/>
      <c r="I329" s="20">
        <f>МАЙ.25!I329+F329-E329</f>
        <v>-8100</v>
      </c>
      <c r="J329" s="13"/>
    </row>
    <row r="330" spans="1:10" x14ac:dyDescent="0.25">
      <c r="A330" s="6"/>
      <c r="B330" s="127">
        <f t="shared" si="5"/>
        <v>327</v>
      </c>
      <c r="C330" s="67"/>
      <c r="D330" s="15"/>
      <c r="E330" s="20">
        <v>1350</v>
      </c>
      <c r="F330" s="91">
        <v>1350</v>
      </c>
      <c r="G330" s="87" t="s">
        <v>711</v>
      </c>
      <c r="H330" s="92">
        <v>45821</v>
      </c>
      <c r="I330" s="20">
        <f>МАЙ.25!I330+F330-E330</f>
        <v>0</v>
      </c>
      <c r="J330" s="13"/>
    </row>
    <row r="331" spans="1:10" x14ac:dyDescent="0.25">
      <c r="A331" s="6"/>
      <c r="B331" s="127">
        <f t="shared" si="5"/>
        <v>328</v>
      </c>
      <c r="C331" s="67"/>
      <c r="D331" s="15"/>
      <c r="E331" s="20">
        <v>1350</v>
      </c>
      <c r="F331" s="91"/>
      <c r="G331" s="87"/>
      <c r="H331" s="92"/>
      <c r="I331" s="20">
        <f>МАЙ.25!I331+F331-E331</f>
        <v>0</v>
      </c>
      <c r="J331" s="13"/>
    </row>
    <row r="332" spans="1:10" x14ac:dyDescent="0.25">
      <c r="A332" s="6"/>
      <c r="B332" s="127">
        <f t="shared" si="5"/>
        <v>329</v>
      </c>
      <c r="C332" s="67"/>
      <c r="D332" s="15"/>
      <c r="E332" s="20">
        <v>1350</v>
      </c>
      <c r="F332" s="91"/>
      <c r="G332" s="87"/>
      <c r="H332" s="92"/>
      <c r="I332" s="20">
        <f>МАЙ.25!I332+F332-E332</f>
        <v>-8100</v>
      </c>
      <c r="J332" s="123"/>
    </row>
    <row r="333" spans="1:10" x14ac:dyDescent="0.25">
      <c r="A333" s="6"/>
      <c r="B333" s="127">
        <f t="shared" si="5"/>
        <v>330</v>
      </c>
      <c r="C333" s="67"/>
      <c r="D333" s="15"/>
      <c r="E333" s="20">
        <v>1350</v>
      </c>
      <c r="F333" s="91">
        <v>1350</v>
      </c>
      <c r="G333" s="87" t="s">
        <v>712</v>
      </c>
      <c r="H333" s="92">
        <v>45818</v>
      </c>
      <c r="I333" s="20">
        <f>МАЙ.25!I333+F333-E333</f>
        <v>-1350</v>
      </c>
      <c r="J333" s="13"/>
    </row>
    <row r="334" spans="1:10" x14ac:dyDescent="0.25">
      <c r="A334" s="6"/>
      <c r="B334" s="127">
        <f t="shared" si="5"/>
        <v>331</v>
      </c>
      <c r="C334" s="67"/>
      <c r="D334" s="15"/>
      <c r="E334" s="20">
        <v>1350</v>
      </c>
      <c r="F334" s="91"/>
      <c r="G334" s="87"/>
      <c r="H334" s="92"/>
      <c r="I334" s="20">
        <f>МАЙ.25!I334+F334-E334</f>
        <v>11900</v>
      </c>
      <c r="J334" s="13"/>
    </row>
    <row r="335" spans="1:10" x14ac:dyDescent="0.25">
      <c r="A335" s="6"/>
      <c r="B335" s="127">
        <f t="shared" si="5"/>
        <v>332</v>
      </c>
      <c r="C335" s="67"/>
      <c r="D335" s="15"/>
      <c r="E335" s="20">
        <v>1350</v>
      </c>
      <c r="F335" s="91">
        <v>1350</v>
      </c>
      <c r="G335" s="87" t="s">
        <v>713</v>
      </c>
      <c r="H335" s="92">
        <v>45827</v>
      </c>
      <c r="I335" s="20">
        <f>МАЙ.25!I335+F335-E335</f>
        <v>0</v>
      </c>
      <c r="J335" s="13"/>
    </row>
    <row r="336" spans="1:10" x14ac:dyDescent="0.25">
      <c r="A336" s="6"/>
      <c r="B336" s="127">
        <f t="shared" si="5"/>
        <v>333</v>
      </c>
      <c r="C336" s="67"/>
      <c r="D336" s="15"/>
      <c r="E336" s="20">
        <v>1350</v>
      </c>
      <c r="F336" s="91">
        <v>1350</v>
      </c>
      <c r="G336" s="87" t="s">
        <v>713</v>
      </c>
      <c r="H336" s="92">
        <v>45827</v>
      </c>
      <c r="I336" s="20">
        <f>МАЙ.25!I336+F336-E336</f>
        <v>0</v>
      </c>
      <c r="J336" s="13"/>
    </row>
    <row r="337" spans="1:10" x14ac:dyDescent="0.25">
      <c r="A337" s="6"/>
      <c r="B337" s="127">
        <f t="shared" si="5"/>
        <v>334</v>
      </c>
      <c r="C337" s="67"/>
      <c r="D337" s="15"/>
      <c r="E337" s="20">
        <v>0</v>
      </c>
      <c r="F337" s="91"/>
      <c r="G337" s="87"/>
      <c r="H337" s="92"/>
      <c r="I337" s="20">
        <f>МАЙ.25!I337+F337-E337</f>
        <v>0</v>
      </c>
      <c r="J337" s="13"/>
    </row>
    <row r="338" spans="1:10" x14ac:dyDescent="0.25">
      <c r="A338" s="6"/>
      <c r="B338" s="127">
        <f t="shared" si="5"/>
        <v>335</v>
      </c>
      <c r="C338" s="67"/>
      <c r="D338" s="15"/>
      <c r="E338" s="20">
        <v>1350</v>
      </c>
      <c r="F338" s="91"/>
      <c r="G338" s="87"/>
      <c r="H338" s="92"/>
      <c r="I338" s="20">
        <f>МАЙ.25!I338+F338-E338</f>
        <v>-8100</v>
      </c>
      <c r="J338" s="13"/>
    </row>
    <row r="339" spans="1:10" x14ac:dyDescent="0.25">
      <c r="A339" s="6"/>
      <c r="B339" s="127">
        <f t="shared" si="5"/>
        <v>336</v>
      </c>
      <c r="C339" s="67"/>
      <c r="D339" s="15"/>
      <c r="E339" s="20">
        <v>1350</v>
      </c>
      <c r="F339" s="91">
        <v>1500</v>
      </c>
      <c r="G339" s="87" t="s">
        <v>714</v>
      </c>
      <c r="H339" s="92">
        <v>45821</v>
      </c>
      <c r="I339" s="20">
        <f>МАЙ.25!I339+F339-E339</f>
        <v>600</v>
      </c>
      <c r="J339" s="13"/>
    </row>
    <row r="340" spans="1:10" x14ac:dyDescent="0.25">
      <c r="A340" s="6"/>
      <c r="B340" s="127">
        <f t="shared" si="5"/>
        <v>337</v>
      </c>
      <c r="C340" s="67"/>
      <c r="D340" s="15"/>
      <c r="E340" s="20">
        <v>1350</v>
      </c>
      <c r="F340" s="91"/>
      <c r="G340" s="87"/>
      <c r="H340" s="92"/>
      <c r="I340" s="20">
        <f>МАЙ.25!I340+F340-E340</f>
        <v>-8100</v>
      </c>
      <c r="J340" s="13"/>
    </row>
    <row r="341" spans="1:10" x14ac:dyDescent="0.25">
      <c r="A341" s="6"/>
      <c r="B341" s="127">
        <f t="shared" si="5"/>
        <v>338</v>
      </c>
      <c r="C341" s="67"/>
      <c r="D341" s="15"/>
      <c r="E341" s="20">
        <v>1350</v>
      </c>
      <c r="F341" s="91">
        <v>2700</v>
      </c>
      <c r="G341" s="87" t="s">
        <v>715</v>
      </c>
      <c r="H341" s="92">
        <v>45819</v>
      </c>
      <c r="I341" s="20">
        <f>МАЙ.25!I341+F341-E341</f>
        <v>0</v>
      </c>
      <c r="J341" s="13"/>
    </row>
    <row r="342" spans="1:10" x14ac:dyDescent="0.25">
      <c r="A342" s="6"/>
      <c r="B342" s="127">
        <f t="shared" si="5"/>
        <v>339</v>
      </c>
      <c r="C342" s="67"/>
      <c r="D342" s="15"/>
      <c r="E342" s="20">
        <v>1350</v>
      </c>
      <c r="F342" s="91">
        <v>1350</v>
      </c>
      <c r="G342" s="87" t="s">
        <v>716</v>
      </c>
      <c r="H342" s="92">
        <v>45813</v>
      </c>
      <c r="I342" s="20">
        <f>МАЙ.25!I342+F342-E342</f>
        <v>0</v>
      </c>
      <c r="J342" s="13"/>
    </row>
    <row r="343" spans="1:10" x14ac:dyDescent="0.25">
      <c r="A343" s="6"/>
      <c r="B343" s="127">
        <f t="shared" si="5"/>
        <v>340</v>
      </c>
      <c r="C343" s="67"/>
      <c r="D343" s="15"/>
      <c r="E343" s="20">
        <v>0</v>
      </c>
      <c r="F343" s="91"/>
      <c r="G343" s="87"/>
      <c r="H343" s="92"/>
      <c r="I343" s="20">
        <f>МАЙ.25!I343+F343-E343</f>
        <v>0</v>
      </c>
      <c r="J343" s="13"/>
    </row>
    <row r="344" spans="1:10" x14ac:dyDescent="0.25">
      <c r="A344" s="6"/>
      <c r="B344" s="127">
        <f t="shared" si="5"/>
        <v>341</v>
      </c>
      <c r="C344" s="67"/>
      <c r="D344" s="15"/>
      <c r="E344" s="20">
        <v>1350</v>
      </c>
      <c r="F344" s="91"/>
      <c r="G344" s="87"/>
      <c r="H344" s="92"/>
      <c r="I344" s="20">
        <f>МАЙ.25!I344+F344-E344</f>
        <v>-5400</v>
      </c>
      <c r="J344" s="13"/>
    </row>
    <row r="345" spans="1:10" x14ac:dyDescent="0.25">
      <c r="A345" s="6"/>
      <c r="B345" s="127">
        <f t="shared" si="5"/>
        <v>342</v>
      </c>
      <c r="C345" s="67"/>
      <c r="D345" s="15"/>
      <c r="E345" s="20">
        <v>1350</v>
      </c>
      <c r="F345" s="91"/>
      <c r="G345" s="87"/>
      <c r="H345" s="92"/>
      <c r="I345" s="20">
        <f>МАЙ.25!I345+F345-E345</f>
        <v>-4000</v>
      </c>
      <c r="J345" s="13"/>
    </row>
    <row r="346" spans="1:10" x14ac:dyDescent="0.25">
      <c r="A346" s="6"/>
      <c r="B346" s="127">
        <f t="shared" si="5"/>
        <v>343</v>
      </c>
      <c r="C346" s="67"/>
      <c r="D346" s="15"/>
      <c r="E346" s="20">
        <v>1350</v>
      </c>
      <c r="F346" s="91"/>
      <c r="G346" s="87"/>
      <c r="H346" s="92"/>
      <c r="I346" s="20">
        <f>МАЙ.25!I346+F346-E346</f>
        <v>-5450</v>
      </c>
      <c r="J346" s="13"/>
    </row>
    <row r="347" spans="1:10" x14ac:dyDescent="0.25">
      <c r="A347" s="6"/>
      <c r="B347" s="127">
        <f t="shared" si="5"/>
        <v>344</v>
      </c>
      <c r="C347" s="67"/>
      <c r="D347" s="15"/>
      <c r="E347" s="20">
        <v>1350</v>
      </c>
      <c r="F347" s="91"/>
      <c r="G347" s="87"/>
      <c r="H347" s="92"/>
      <c r="I347" s="20">
        <f>МАЙ.25!I347+F347-E347</f>
        <v>0</v>
      </c>
      <c r="J347" s="13"/>
    </row>
    <row r="348" spans="1:10" x14ac:dyDescent="0.25">
      <c r="A348" s="6"/>
      <c r="B348" s="127">
        <f t="shared" si="5"/>
        <v>345</v>
      </c>
      <c r="C348" s="67"/>
      <c r="D348" s="15"/>
      <c r="E348" s="20">
        <v>1350</v>
      </c>
      <c r="F348" s="91"/>
      <c r="G348" s="87"/>
      <c r="H348" s="92"/>
      <c r="I348" s="20">
        <f>МАЙ.25!I348+F348-E348</f>
        <v>-8100</v>
      </c>
      <c r="J348" s="13"/>
    </row>
    <row r="349" spans="1:10" x14ac:dyDescent="0.25">
      <c r="A349" s="6"/>
      <c r="B349" s="127">
        <f t="shared" si="5"/>
        <v>346</v>
      </c>
      <c r="C349" s="67"/>
      <c r="D349" s="15"/>
      <c r="E349" s="20">
        <v>1350</v>
      </c>
      <c r="F349" s="91">
        <v>2500</v>
      </c>
      <c r="G349" s="87" t="s">
        <v>717</v>
      </c>
      <c r="H349" s="92">
        <v>45812</v>
      </c>
      <c r="I349" s="20">
        <f>МАЙ.25!I349+F349-E349</f>
        <v>-5600</v>
      </c>
      <c r="J349" s="13"/>
    </row>
    <row r="350" spans="1:10" x14ac:dyDescent="0.25">
      <c r="A350" s="6"/>
      <c r="B350" s="127">
        <f t="shared" si="5"/>
        <v>347</v>
      </c>
      <c r="C350" s="67"/>
      <c r="D350" s="15"/>
      <c r="E350" s="20">
        <v>1350</v>
      </c>
      <c r="F350" s="91"/>
      <c r="G350" s="87"/>
      <c r="H350" s="92"/>
      <c r="I350" s="20">
        <f>МАЙ.25!I350+F350-E350</f>
        <v>-8100</v>
      </c>
      <c r="J350" s="13"/>
    </row>
    <row r="351" spans="1:10" x14ac:dyDescent="0.25">
      <c r="A351" s="6"/>
      <c r="B351" s="127">
        <f t="shared" si="5"/>
        <v>348</v>
      </c>
      <c r="C351" s="67"/>
      <c r="D351" s="15"/>
      <c r="E351" s="20">
        <v>1350</v>
      </c>
      <c r="F351" s="91">
        <v>1500</v>
      </c>
      <c r="G351" s="87" t="s">
        <v>718</v>
      </c>
      <c r="H351" s="92">
        <v>45829</v>
      </c>
      <c r="I351" s="20">
        <f>МАЙ.25!I351+F351-E351</f>
        <v>900</v>
      </c>
      <c r="J351" s="13"/>
    </row>
    <row r="352" spans="1:10" x14ac:dyDescent="0.25">
      <c r="A352" s="6"/>
      <c r="B352" s="127">
        <f t="shared" si="5"/>
        <v>349</v>
      </c>
      <c r="C352" s="67"/>
      <c r="D352" s="15"/>
      <c r="E352" s="20">
        <v>1350</v>
      </c>
      <c r="F352" s="91">
        <v>1350</v>
      </c>
      <c r="G352" s="87" t="s">
        <v>719</v>
      </c>
      <c r="H352" s="92">
        <v>45825</v>
      </c>
      <c r="I352" s="20">
        <f>МАЙ.25!I352+F352-E352</f>
        <v>0</v>
      </c>
      <c r="J352" s="13"/>
    </row>
    <row r="353" spans="1:10" x14ac:dyDescent="0.25">
      <c r="A353" s="6"/>
      <c r="B353" s="127">
        <v>350</v>
      </c>
      <c r="C353" s="67"/>
      <c r="D353" s="15"/>
      <c r="E353" s="20">
        <v>1350</v>
      </c>
      <c r="F353" s="91">
        <v>1350</v>
      </c>
      <c r="G353" s="87" t="s">
        <v>720</v>
      </c>
      <c r="H353" s="92">
        <v>45821</v>
      </c>
      <c r="I353" s="20">
        <f>МАЙ.25!I353+F353-E353</f>
        <v>0</v>
      </c>
      <c r="J353" s="13"/>
    </row>
    <row r="354" spans="1:10" x14ac:dyDescent="0.25">
      <c r="A354" s="6"/>
      <c r="B354" s="127">
        <v>351</v>
      </c>
      <c r="C354" s="67"/>
      <c r="D354" s="15"/>
      <c r="E354" s="20">
        <v>0</v>
      </c>
      <c r="F354" s="91"/>
      <c r="G354" s="87"/>
      <c r="H354" s="92"/>
      <c r="I354" s="20">
        <f>МАЙ.25!I354+F354-E354</f>
        <v>0</v>
      </c>
      <c r="J354" s="13"/>
    </row>
    <row r="355" spans="1:10" x14ac:dyDescent="0.25">
      <c r="A355" s="11"/>
      <c r="C355" s="69"/>
      <c r="D355" s="58"/>
      <c r="E355" s="27"/>
      <c r="F355" s="95"/>
      <c r="G355" s="96"/>
      <c r="H355" s="58"/>
      <c r="I355" s="1"/>
    </row>
    <row r="356" spans="1:10" x14ac:dyDescent="0.25">
      <c r="A356" s="11"/>
      <c r="C356" s="69"/>
      <c r="D356" s="58"/>
      <c r="E356" s="27"/>
      <c r="F356" s="95"/>
      <c r="G356" s="96"/>
      <c r="H356" s="58"/>
      <c r="I356" s="1"/>
    </row>
    <row r="357" spans="1:10" x14ac:dyDescent="0.25">
      <c r="G357" s="3"/>
      <c r="I357" s="1"/>
    </row>
    <row r="358" spans="1:10" x14ac:dyDescent="0.25">
      <c r="G358" s="3"/>
      <c r="I358" s="1"/>
    </row>
    <row r="359" spans="1:10" x14ac:dyDescent="0.25">
      <c r="G359" s="3"/>
      <c r="I359" s="1"/>
    </row>
    <row r="360" spans="1:10" x14ac:dyDescent="0.25">
      <c r="G360" s="3"/>
      <c r="I360" s="1"/>
    </row>
    <row r="361" spans="1:10" x14ac:dyDescent="0.25">
      <c r="G361" s="3"/>
      <c r="I361" s="1"/>
    </row>
    <row r="362" spans="1:10" x14ac:dyDescent="0.25">
      <c r="G362" s="3"/>
      <c r="I362" s="1"/>
    </row>
    <row r="363" spans="1:10" x14ac:dyDescent="0.25">
      <c r="G363" s="3"/>
      <c r="I363" s="1"/>
    </row>
    <row r="364" spans="1:10" x14ac:dyDescent="0.25">
      <c r="G364" s="3"/>
      <c r="I364" s="1"/>
    </row>
    <row r="365" spans="1:10" x14ac:dyDescent="0.25">
      <c r="G365" s="3"/>
      <c r="I365" s="1"/>
    </row>
    <row r="366" spans="1:10" x14ac:dyDescent="0.25">
      <c r="G366" s="3"/>
      <c r="I366" s="1"/>
    </row>
    <row r="367" spans="1:10" x14ac:dyDescent="0.25">
      <c r="G367" s="3"/>
      <c r="I367" s="1"/>
    </row>
    <row r="368" spans="1:10" x14ac:dyDescent="0.25">
      <c r="C368"/>
      <c r="G368" s="3"/>
      <c r="I368" s="1"/>
    </row>
    <row r="369" spans="3:9" x14ac:dyDescent="0.25">
      <c r="C369"/>
      <c r="G369" s="3"/>
      <c r="I369" s="1"/>
    </row>
    <row r="370" spans="3:9" x14ac:dyDescent="0.25">
      <c r="C370"/>
      <c r="G370" s="3"/>
      <c r="I370" s="1"/>
    </row>
    <row r="371" spans="3:9" x14ac:dyDescent="0.25">
      <c r="C371"/>
      <c r="G371" s="3"/>
      <c r="I371" s="1"/>
    </row>
    <row r="372" spans="3:9" x14ac:dyDescent="0.25">
      <c r="C372"/>
      <c r="G372" s="3"/>
      <c r="I372" s="1"/>
    </row>
    <row r="373" spans="3:9" x14ac:dyDescent="0.25">
      <c r="C373"/>
      <c r="G373" s="3"/>
      <c r="I373" s="1"/>
    </row>
    <row r="374" spans="3:9" x14ac:dyDescent="0.25">
      <c r="C374"/>
      <c r="G374" s="3"/>
      <c r="I374" s="1"/>
    </row>
    <row r="375" spans="3:9" x14ac:dyDescent="0.25">
      <c r="C375"/>
      <c r="G375" s="3"/>
      <c r="I375" s="1"/>
    </row>
    <row r="376" spans="3:9" x14ac:dyDescent="0.25">
      <c r="C376"/>
      <c r="G376" s="3"/>
      <c r="I376" s="1"/>
    </row>
    <row r="377" spans="3:9" x14ac:dyDescent="0.25">
      <c r="C377"/>
      <c r="G377" s="3"/>
      <c r="I377" s="1"/>
    </row>
    <row r="378" spans="3:9" x14ac:dyDescent="0.25">
      <c r="C378"/>
      <c r="G378" s="3"/>
      <c r="I378" s="1"/>
    </row>
    <row r="379" spans="3:9" x14ac:dyDescent="0.25">
      <c r="C379"/>
      <c r="G379" s="3"/>
      <c r="I379" s="1"/>
    </row>
    <row r="380" spans="3:9" x14ac:dyDescent="0.25">
      <c r="C380"/>
      <c r="G380" s="3"/>
      <c r="I380" s="1"/>
    </row>
    <row r="381" spans="3:9" x14ac:dyDescent="0.25">
      <c r="C381"/>
      <c r="G381" s="3"/>
      <c r="I381" s="1"/>
    </row>
    <row r="382" spans="3:9" x14ac:dyDescent="0.25">
      <c r="C382"/>
      <c r="G382" s="3"/>
      <c r="I382" s="1"/>
    </row>
    <row r="383" spans="3:9" x14ac:dyDescent="0.25">
      <c r="C383"/>
      <c r="G383" s="3"/>
      <c r="I383" s="1"/>
    </row>
    <row r="384" spans="3:9" x14ac:dyDescent="0.25">
      <c r="C384"/>
      <c r="G384" s="3"/>
      <c r="I384" s="1"/>
    </row>
    <row r="385" spans="3:9" x14ac:dyDescent="0.25">
      <c r="C385"/>
      <c r="G385" s="3"/>
      <c r="I385" s="1"/>
    </row>
    <row r="386" spans="3:9" x14ac:dyDescent="0.25">
      <c r="C386"/>
      <c r="G386" s="3"/>
      <c r="I386" s="1"/>
    </row>
    <row r="387" spans="3:9" x14ac:dyDescent="0.25">
      <c r="C387"/>
      <c r="G387" s="3"/>
      <c r="I387" s="1"/>
    </row>
    <row r="388" spans="3:9" x14ac:dyDescent="0.25">
      <c r="C388"/>
      <c r="G388" s="3"/>
      <c r="I388" s="1"/>
    </row>
    <row r="389" spans="3:9" x14ac:dyDescent="0.25">
      <c r="C389"/>
      <c r="G389" s="3"/>
      <c r="I389" s="1"/>
    </row>
    <row r="390" spans="3:9" x14ac:dyDescent="0.25">
      <c r="C390"/>
      <c r="G390" s="3"/>
      <c r="I390" s="1"/>
    </row>
    <row r="391" spans="3:9" x14ac:dyDescent="0.25">
      <c r="C391"/>
      <c r="G391" s="3"/>
      <c r="I391" s="1"/>
    </row>
    <row r="392" spans="3:9" x14ac:dyDescent="0.25">
      <c r="C392"/>
      <c r="G392" s="3"/>
      <c r="I392" s="1"/>
    </row>
    <row r="393" spans="3:9" x14ac:dyDescent="0.25">
      <c r="C393"/>
      <c r="G393" s="3"/>
      <c r="I393" s="1"/>
    </row>
    <row r="394" spans="3:9" x14ac:dyDescent="0.25">
      <c r="C394"/>
      <c r="G394" s="3"/>
      <c r="I394" s="1"/>
    </row>
    <row r="395" spans="3:9" x14ac:dyDescent="0.25">
      <c r="C395"/>
      <c r="G395" s="3"/>
      <c r="I395" s="1"/>
    </row>
    <row r="396" spans="3:9" x14ac:dyDescent="0.25">
      <c r="C396"/>
      <c r="G396" s="3"/>
      <c r="I396" s="1"/>
    </row>
    <row r="397" spans="3:9" x14ac:dyDescent="0.25">
      <c r="C397"/>
      <c r="G397" s="3"/>
      <c r="I397" s="1"/>
    </row>
    <row r="398" spans="3:9" x14ac:dyDescent="0.25">
      <c r="C398"/>
      <c r="G398" s="3"/>
      <c r="I398" s="1"/>
    </row>
    <row r="399" spans="3:9" x14ac:dyDescent="0.25">
      <c r="C399"/>
      <c r="G399" s="3"/>
      <c r="I399" s="1"/>
    </row>
    <row r="400" spans="3:9" x14ac:dyDescent="0.25">
      <c r="C400"/>
      <c r="G400" s="3"/>
      <c r="I400" s="1"/>
    </row>
    <row r="401" spans="3:9" x14ac:dyDescent="0.25">
      <c r="C401"/>
      <c r="G401" s="3"/>
      <c r="I401" s="1"/>
    </row>
    <row r="402" spans="3:9" x14ac:dyDescent="0.25">
      <c r="C402"/>
      <c r="G402" s="3"/>
      <c r="I402" s="1"/>
    </row>
    <row r="403" spans="3:9" x14ac:dyDescent="0.25">
      <c r="C403"/>
      <c r="G403" s="3"/>
      <c r="I403" s="1"/>
    </row>
    <row r="404" spans="3:9" x14ac:dyDescent="0.25">
      <c r="C404"/>
      <c r="G404" s="3"/>
      <c r="I404" s="1"/>
    </row>
    <row r="405" spans="3:9" x14ac:dyDescent="0.25">
      <c r="C405"/>
      <c r="G405" s="3"/>
      <c r="I405" s="1"/>
    </row>
    <row r="406" spans="3:9" x14ac:dyDescent="0.25">
      <c r="C406"/>
      <c r="G406" s="3"/>
      <c r="I406" s="1"/>
    </row>
    <row r="407" spans="3:9" x14ac:dyDescent="0.25">
      <c r="C407"/>
      <c r="G407" s="3"/>
      <c r="I407" s="1"/>
    </row>
    <row r="408" spans="3:9" x14ac:dyDescent="0.25">
      <c r="C408"/>
      <c r="G408" s="3"/>
      <c r="I408" s="1"/>
    </row>
    <row r="409" spans="3:9" x14ac:dyDescent="0.25">
      <c r="C409"/>
      <c r="G409" s="3"/>
      <c r="I409" s="1"/>
    </row>
    <row r="410" spans="3:9" x14ac:dyDescent="0.25">
      <c r="C410"/>
      <c r="G410" s="3"/>
      <c r="I410" s="1"/>
    </row>
    <row r="411" spans="3:9" x14ac:dyDescent="0.25">
      <c r="C411"/>
      <c r="G411" s="3"/>
      <c r="I411" s="1"/>
    </row>
    <row r="412" spans="3:9" x14ac:dyDescent="0.25">
      <c r="C412"/>
      <c r="G412" s="3"/>
      <c r="I412" s="1"/>
    </row>
    <row r="413" spans="3:9" x14ac:dyDescent="0.25">
      <c r="C413"/>
      <c r="G413" s="3"/>
      <c r="I413" s="1"/>
    </row>
    <row r="414" spans="3:9" x14ac:dyDescent="0.25">
      <c r="C414"/>
      <c r="G414" s="3"/>
      <c r="I414" s="1"/>
    </row>
    <row r="415" spans="3:9" x14ac:dyDescent="0.25">
      <c r="C415"/>
      <c r="G415" s="3"/>
      <c r="I415" s="1"/>
    </row>
    <row r="416" spans="3:9" x14ac:dyDescent="0.25">
      <c r="C416"/>
      <c r="G416" s="3"/>
      <c r="I416" s="1"/>
    </row>
    <row r="417" spans="3:9" x14ac:dyDescent="0.25">
      <c r="C417"/>
      <c r="G417" s="3"/>
      <c r="I417" s="1"/>
    </row>
    <row r="418" spans="3:9" x14ac:dyDescent="0.25">
      <c r="C418"/>
      <c r="G418" s="3"/>
      <c r="I418" s="1"/>
    </row>
    <row r="419" spans="3:9" x14ac:dyDescent="0.25">
      <c r="C419"/>
      <c r="G419" s="3"/>
      <c r="I419" s="1"/>
    </row>
    <row r="420" spans="3:9" x14ac:dyDescent="0.25">
      <c r="C420"/>
      <c r="G420" s="3"/>
      <c r="I420" s="1"/>
    </row>
    <row r="421" spans="3:9" x14ac:dyDescent="0.25">
      <c r="C421"/>
      <c r="G421" s="3"/>
      <c r="I421" s="1"/>
    </row>
    <row r="422" spans="3:9" x14ac:dyDescent="0.25">
      <c r="C422"/>
      <c r="G422" s="3"/>
      <c r="I422" s="1"/>
    </row>
    <row r="423" spans="3:9" x14ac:dyDescent="0.25">
      <c r="C423"/>
      <c r="G423" s="3"/>
      <c r="I423" s="1"/>
    </row>
    <row r="424" spans="3:9" x14ac:dyDescent="0.25">
      <c r="C424"/>
      <c r="G424" s="3"/>
      <c r="I424" s="1"/>
    </row>
    <row r="425" spans="3:9" x14ac:dyDescent="0.25">
      <c r="C425"/>
      <c r="G425" s="3"/>
      <c r="I425" s="1"/>
    </row>
    <row r="426" spans="3:9" x14ac:dyDescent="0.25">
      <c r="C426"/>
      <c r="G426" s="3"/>
      <c r="I426" s="1"/>
    </row>
    <row r="427" spans="3:9" x14ac:dyDescent="0.25">
      <c r="C427"/>
      <c r="G427" s="3"/>
      <c r="I427" s="1"/>
    </row>
    <row r="428" spans="3:9" x14ac:dyDescent="0.25">
      <c r="C428"/>
      <c r="G428" s="3"/>
      <c r="I428" s="1"/>
    </row>
    <row r="429" spans="3:9" x14ac:dyDescent="0.25">
      <c r="C429"/>
      <c r="G429" s="3"/>
      <c r="I429" s="1"/>
    </row>
    <row r="430" spans="3:9" x14ac:dyDescent="0.25">
      <c r="C430"/>
      <c r="G430" s="3"/>
      <c r="I430" s="1"/>
    </row>
    <row r="431" spans="3:9" x14ac:dyDescent="0.25">
      <c r="C431"/>
      <c r="G431" s="3"/>
      <c r="I431" s="1"/>
    </row>
    <row r="432" spans="3:9" x14ac:dyDescent="0.25">
      <c r="C432"/>
      <c r="G432" s="3"/>
      <c r="I432" s="1"/>
    </row>
    <row r="433" spans="3:9" x14ac:dyDescent="0.25">
      <c r="C433"/>
      <c r="G433" s="3"/>
      <c r="I433" s="1"/>
    </row>
    <row r="434" spans="3:9" x14ac:dyDescent="0.25">
      <c r="C434"/>
      <c r="G434" s="3"/>
      <c r="I434" s="1"/>
    </row>
    <row r="435" spans="3:9" x14ac:dyDescent="0.25">
      <c r="C435"/>
      <c r="G435" s="3"/>
      <c r="I435" s="1"/>
    </row>
    <row r="436" spans="3:9" x14ac:dyDescent="0.25">
      <c r="C436"/>
      <c r="G436" s="3"/>
      <c r="I436" s="1"/>
    </row>
    <row r="437" spans="3:9" x14ac:dyDescent="0.25">
      <c r="C437"/>
      <c r="G437" s="3"/>
      <c r="I437" s="1"/>
    </row>
    <row r="438" spans="3:9" x14ac:dyDescent="0.25">
      <c r="C438"/>
      <c r="G438" s="3"/>
      <c r="I438" s="1"/>
    </row>
    <row r="439" spans="3:9" x14ac:dyDescent="0.25">
      <c r="C439"/>
      <c r="G439" s="3"/>
      <c r="I439" s="1"/>
    </row>
    <row r="440" spans="3:9" x14ac:dyDescent="0.25">
      <c r="C440"/>
      <c r="G440" s="3"/>
      <c r="I440" s="1"/>
    </row>
    <row r="441" spans="3:9" x14ac:dyDescent="0.25">
      <c r="C441"/>
      <c r="G441" s="3"/>
      <c r="I441" s="1"/>
    </row>
    <row r="442" spans="3:9" x14ac:dyDescent="0.25">
      <c r="C442"/>
      <c r="G442" s="3"/>
      <c r="I442" s="1"/>
    </row>
    <row r="443" spans="3:9" x14ac:dyDescent="0.25">
      <c r="C443"/>
      <c r="G443" s="3"/>
      <c r="I443" s="1"/>
    </row>
    <row r="444" spans="3:9" x14ac:dyDescent="0.25">
      <c r="C444"/>
      <c r="G444" s="3"/>
      <c r="I444" s="1"/>
    </row>
    <row r="445" spans="3:9" x14ac:dyDescent="0.25">
      <c r="C445"/>
      <c r="G445" s="3"/>
      <c r="I445" s="1"/>
    </row>
    <row r="446" spans="3:9" x14ac:dyDescent="0.25">
      <c r="C446"/>
      <c r="G446" s="3"/>
      <c r="I446" s="1"/>
    </row>
    <row r="447" spans="3:9" x14ac:dyDescent="0.25">
      <c r="C447"/>
      <c r="G447" s="3"/>
      <c r="I447" s="1"/>
    </row>
    <row r="448" spans="3:9" x14ac:dyDescent="0.25">
      <c r="C448"/>
      <c r="G448" s="3"/>
      <c r="I448" s="1"/>
    </row>
    <row r="449" spans="3:9" x14ac:dyDescent="0.25">
      <c r="C449"/>
      <c r="G449" s="3"/>
      <c r="I449" s="1"/>
    </row>
    <row r="450" spans="3:9" x14ac:dyDescent="0.25">
      <c r="C450"/>
      <c r="G450" s="3"/>
      <c r="I450" s="1"/>
    </row>
    <row r="451" spans="3:9" x14ac:dyDescent="0.25">
      <c r="C451"/>
      <c r="G451" s="3"/>
      <c r="I451" s="1"/>
    </row>
    <row r="452" spans="3:9" x14ac:dyDescent="0.25">
      <c r="C452"/>
      <c r="G452" s="3"/>
      <c r="I452" s="1"/>
    </row>
    <row r="453" spans="3:9" x14ac:dyDescent="0.25">
      <c r="C453"/>
      <c r="G453" s="3"/>
      <c r="I453" s="1"/>
    </row>
    <row r="454" spans="3:9" x14ac:dyDescent="0.25">
      <c r="C454"/>
      <c r="G454" s="3"/>
      <c r="I454" s="1"/>
    </row>
    <row r="455" spans="3:9" x14ac:dyDescent="0.25">
      <c r="C455"/>
      <c r="G455" s="3"/>
      <c r="I455" s="1"/>
    </row>
    <row r="456" spans="3:9" x14ac:dyDescent="0.25">
      <c r="C456"/>
      <c r="G456" s="3"/>
      <c r="I456" s="1"/>
    </row>
    <row r="457" spans="3:9" x14ac:dyDescent="0.25">
      <c r="C457"/>
      <c r="G457" s="3"/>
      <c r="I457" s="1"/>
    </row>
    <row r="458" spans="3:9" x14ac:dyDescent="0.25">
      <c r="C458"/>
      <c r="G458" s="3"/>
      <c r="I458" s="1"/>
    </row>
    <row r="459" spans="3:9" x14ac:dyDescent="0.25">
      <c r="C459"/>
      <c r="G459" s="3"/>
      <c r="I459" s="1"/>
    </row>
    <row r="460" spans="3:9" x14ac:dyDescent="0.25">
      <c r="C460"/>
      <c r="G460" s="3"/>
      <c r="I460" s="1"/>
    </row>
    <row r="461" spans="3:9" x14ac:dyDescent="0.25">
      <c r="C461"/>
      <c r="G461" s="3"/>
      <c r="I461" s="1"/>
    </row>
    <row r="462" spans="3:9" x14ac:dyDescent="0.25">
      <c r="C462"/>
      <c r="G462" s="3"/>
      <c r="I462" s="1"/>
    </row>
    <row r="463" spans="3:9" x14ac:dyDescent="0.25">
      <c r="C463"/>
      <c r="G463" s="3"/>
      <c r="I463" s="1"/>
    </row>
    <row r="464" spans="3:9" x14ac:dyDescent="0.25">
      <c r="C464"/>
      <c r="G464" s="3"/>
      <c r="I464" s="1"/>
    </row>
    <row r="465" spans="3:9" x14ac:dyDescent="0.25">
      <c r="C465"/>
      <c r="G465" s="3"/>
      <c r="I465" s="1"/>
    </row>
    <row r="466" spans="3:9" x14ac:dyDescent="0.25">
      <c r="C466"/>
      <c r="G466" s="3"/>
      <c r="I466" s="1"/>
    </row>
    <row r="467" spans="3:9" x14ac:dyDescent="0.25">
      <c r="C467"/>
      <c r="G467" s="3"/>
      <c r="I467" s="1"/>
    </row>
    <row r="468" spans="3:9" x14ac:dyDescent="0.25">
      <c r="C468"/>
      <c r="G468" s="3"/>
      <c r="I468" s="1"/>
    </row>
    <row r="469" spans="3:9" x14ac:dyDescent="0.25">
      <c r="C469"/>
      <c r="G469" s="3"/>
      <c r="I469" s="1"/>
    </row>
    <row r="470" spans="3:9" x14ac:dyDescent="0.25">
      <c r="C470"/>
      <c r="G470" s="3"/>
      <c r="I470" s="1"/>
    </row>
    <row r="471" spans="3:9" x14ac:dyDescent="0.25">
      <c r="C471"/>
      <c r="G471" s="3"/>
      <c r="I471" s="1"/>
    </row>
    <row r="472" spans="3:9" x14ac:dyDescent="0.25">
      <c r="C472"/>
      <c r="G472" s="3"/>
      <c r="I472" s="1"/>
    </row>
    <row r="473" spans="3:9" x14ac:dyDescent="0.25">
      <c r="C473"/>
      <c r="G473" s="3"/>
      <c r="I473" s="1"/>
    </row>
    <row r="474" spans="3:9" x14ac:dyDescent="0.25">
      <c r="C474"/>
      <c r="G474" s="3"/>
      <c r="I474" s="1"/>
    </row>
    <row r="475" spans="3:9" x14ac:dyDescent="0.25">
      <c r="C475"/>
      <c r="G475" s="3"/>
      <c r="I475" s="1"/>
    </row>
    <row r="476" spans="3:9" x14ac:dyDescent="0.25">
      <c r="C476"/>
      <c r="G476" s="3"/>
      <c r="I476" s="1"/>
    </row>
    <row r="477" spans="3:9" x14ac:dyDescent="0.25">
      <c r="C477"/>
      <c r="G477" s="3"/>
      <c r="I477" s="1"/>
    </row>
    <row r="478" spans="3:9" x14ac:dyDescent="0.25">
      <c r="C478"/>
      <c r="G478" s="3"/>
      <c r="I478" s="1"/>
    </row>
    <row r="479" spans="3:9" x14ac:dyDescent="0.25">
      <c r="C479"/>
      <c r="G479" s="3"/>
      <c r="I479" s="1"/>
    </row>
    <row r="480" spans="3:9" x14ac:dyDescent="0.25">
      <c r="C480"/>
      <c r="G480" s="3"/>
      <c r="I480" s="1"/>
    </row>
    <row r="481" spans="3:9" x14ac:dyDescent="0.25">
      <c r="C481"/>
      <c r="G481" s="3"/>
      <c r="I481" s="1"/>
    </row>
    <row r="482" spans="3:9" x14ac:dyDescent="0.25">
      <c r="C482"/>
      <c r="G482" s="3"/>
      <c r="I482" s="1"/>
    </row>
    <row r="483" spans="3:9" x14ac:dyDescent="0.25">
      <c r="C483"/>
      <c r="G483" s="3"/>
      <c r="I483" s="1"/>
    </row>
    <row r="484" spans="3:9" x14ac:dyDescent="0.25">
      <c r="C484"/>
      <c r="G484" s="3"/>
      <c r="I484" s="1"/>
    </row>
    <row r="485" spans="3:9" x14ac:dyDescent="0.25">
      <c r="C485"/>
      <c r="G485" s="3"/>
      <c r="I485" s="1"/>
    </row>
    <row r="486" spans="3:9" x14ac:dyDescent="0.25">
      <c r="C486"/>
      <c r="G486" s="3"/>
      <c r="I486" s="1"/>
    </row>
    <row r="487" spans="3:9" x14ac:dyDescent="0.25">
      <c r="C487"/>
      <c r="G487" s="3"/>
      <c r="I487" s="1"/>
    </row>
    <row r="488" spans="3:9" x14ac:dyDescent="0.25">
      <c r="C488"/>
      <c r="G488" s="3"/>
      <c r="I488" s="1"/>
    </row>
    <row r="489" spans="3:9" x14ac:dyDescent="0.25">
      <c r="C489"/>
      <c r="G489" s="3"/>
      <c r="I489" s="1"/>
    </row>
    <row r="490" spans="3:9" x14ac:dyDescent="0.25">
      <c r="C490"/>
      <c r="G490" s="3"/>
      <c r="I490" s="1"/>
    </row>
    <row r="491" spans="3:9" x14ac:dyDescent="0.25">
      <c r="C491"/>
      <c r="G491" s="3"/>
      <c r="I491" s="1"/>
    </row>
    <row r="492" spans="3:9" x14ac:dyDescent="0.25">
      <c r="C492"/>
      <c r="G492" s="3"/>
      <c r="I492" s="1"/>
    </row>
    <row r="493" spans="3:9" x14ac:dyDescent="0.25">
      <c r="C493"/>
      <c r="G493" s="3"/>
      <c r="I493" s="1"/>
    </row>
    <row r="494" spans="3:9" x14ac:dyDescent="0.25">
      <c r="C494"/>
      <c r="G494" s="3"/>
      <c r="I494" s="1"/>
    </row>
    <row r="495" spans="3:9" x14ac:dyDescent="0.25">
      <c r="C495"/>
      <c r="G495" s="3"/>
      <c r="I495" s="1"/>
    </row>
    <row r="496" spans="3:9" x14ac:dyDescent="0.25">
      <c r="C496"/>
      <c r="G496" s="3"/>
      <c r="I496" s="1"/>
    </row>
    <row r="497" spans="3:9" x14ac:dyDescent="0.25">
      <c r="C497"/>
      <c r="G497" s="3"/>
      <c r="I497" s="1"/>
    </row>
    <row r="498" spans="3:9" x14ac:dyDescent="0.25">
      <c r="C498"/>
      <c r="G498" s="3"/>
      <c r="I498" s="1"/>
    </row>
    <row r="499" spans="3:9" x14ac:dyDescent="0.25">
      <c r="C499"/>
      <c r="G499" s="3"/>
      <c r="I499" s="1"/>
    </row>
    <row r="500" spans="3:9" x14ac:dyDescent="0.25">
      <c r="C500"/>
      <c r="G500" s="3"/>
      <c r="I500" s="1"/>
    </row>
    <row r="501" spans="3:9" x14ac:dyDescent="0.25">
      <c r="C501"/>
      <c r="G501" s="3"/>
      <c r="I501" s="1"/>
    </row>
    <row r="502" spans="3:9" x14ac:dyDescent="0.25">
      <c r="C502"/>
      <c r="G502" s="3"/>
      <c r="I502" s="1"/>
    </row>
    <row r="503" spans="3:9" x14ac:dyDescent="0.25">
      <c r="C503"/>
      <c r="G503" s="3"/>
      <c r="I503" s="1"/>
    </row>
    <row r="504" spans="3:9" x14ac:dyDescent="0.25">
      <c r="C504"/>
      <c r="G504" s="3"/>
      <c r="I504" s="1"/>
    </row>
    <row r="505" spans="3:9" x14ac:dyDescent="0.25">
      <c r="C505"/>
      <c r="G505" s="3"/>
      <c r="I505" s="1"/>
    </row>
    <row r="506" spans="3:9" x14ac:dyDescent="0.25">
      <c r="C506"/>
      <c r="G506" s="3"/>
      <c r="I506" s="1"/>
    </row>
    <row r="507" spans="3:9" x14ac:dyDescent="0.25">
      <c r="C507"/>
      <c r="G507" s="3"/>
      <c r="I507" s="1"/>
    </row>
    <row r="508" spans="3:9" x14ac:dyDescent="0.25">
      <c r="C508"/>
      <c r="G508" s="3"/>
      <c r="I508" s="1"/>
    </row>
    <row r="509" spans="3:9" x14ac:dyDescent="0.25">
      <c r="C509"/>
      <c r="G509" s="3"/>
      <c r="I509" s="1"/>
    </row>
    <row r="510" spans="3:9" x14ac:dyDescent="0.25">
      <c r="C510"/>
      <c r="G510" s="3"/>
      <c r="I510" s="1"/>
    </row>
    <row r="511" spans="3:9" x14ac:dyDescent="0.25">
      <c r="C511"/>
      <c r="G511" s="3"/>
      <c r="I511" s="1"/>
    </row>
    <row r="512" spans="3:9" x14ac:dyDescent="0.25">
      <c r="C512"/>
      <c r="G512" s="3"/>
      <c r="I512" s="1"/>
    </row>
    <row r="513" spans="3:9" x14ac:dyDescent="0.25">
      <c r="C513"/>
      <c r="G513" s="3"/>
      <c r="I513" s="1"/>
    </row>
    <row r="514" spans="3:9" x14ac:dyDescent="0.25">
      <c r="C514"/>
      <c r="G514" s="3"/>
      <c r="I514" s="1"/>
    </row>
    <row r="515" spans="3:9" x14ac:dyDescent="0.25">
      <c r="C515"/>
      <c r="G515" s="3"/>
      <c r="I515" s="1"/>
    </row>
    <row r="516" spans="3:9" x14ac:dyDescent="0.25">
      <c r="C516"/>
      <c r="G516" s="3"/>
      <c r="I516" s="1"/>
    </row>
    <row r="517" spans="3:9" x14ac:dyDescent="0.25">
      <c r="C517"/>
      <c r="G517" s="3"/>
      <c r="I517" s="1"/>
    </row>
    <row r="518" spans="3:9" x14ac:dyDescent="0.25">
      <c r="C518"/>
      <c r="G518" s="3"/>
      <c r="I518" s="1"/>
    </row>
    <row r="519" spans="3:9" x14ac:dyDescent="0.25">
      <c r="C519"/>
      <c r="G519" s="3"/>
      <c r="I519" s="1"/>
    </row>
    <row r="520" spans="3:9" x14ac:dyDescent="0.25">
      <c r="C520"/>
      <c r="G520" s="3"/>
      <c r="I520" s="1"/>
    </row>
    <row r="521" spans="3:9" x14ac:dyDescent="0.25">
      <c r="C521"/>
      <c r="G521" s="3"/>
      <c r="I521" s="1"/>
    </row>
    <row r="522" spans="3:9" x14ac:dyDescent="0.25">
      <c r="C522"/>
      <c r="G522" s="3"/>
      <c r="I522" s="1"/>
    </row>
    <row r="523" spans="3:9" x14ac:dyDescent="0.25">
      <c r="C523"/>
      <c r="G523" s="3"/>
      <c r="I523" s="1"/>
    </row>
    <row r="524" spans="3:9" x14ac:dyDescent="0.25">
      <c r="C524"/>
      <c r="G524" s="3"/>
      <c r="I524" s="1"/>
    </row>
    <row r="525" spans="3:9" x14ac:dyDescent="0.25">
      <c r="C525"/>
      <c r="G525" s="3"/>
      <c r="I525" s="1"/>
    </row>
    <row r="526" spans="3:9" x14ac:dyDescent="0.25">
      <c r="C526"/>
      <c r="G526" s="3"/>
      <c r="I526" s="1"/>
    </row>
    <row r="527" spans="3:9" x14ac:dyDescent="0.25">
      <c r="C527"/>
      <c r="G527" s="3"/>
      <c r="I527" s="1"/>
    </row>
    <row r="528" spans="3:9" x14ac:dyDescent="0.25">
      <c r="C528"/>
      <c r="G528" s="3"/>
      <c r="I528" s="1"/>
    </row>
    <row r="529" spans="3:9" x14ac:dyDescent="0.25">
      <c r="C529"/>
      <c r="G529" s="3"/>
      <c r="I529" s="1"/>
    </row>
    <row r="530" spans="3:9" x14ac:dyDescent="0.25">
      <c r="C530"/>
      <c r="G530" s="3"/>
      <c r="I530" s="1"/>
    </row>
    <row r="531" spans="3:9" x14ac:dyDescent="0.25">
      <c r="C531"/>
      <c r="G531" s="3"/>
      <c r="I531" s="1"/>
    </row>
    <row r="532" spans="3:9" x14ac:dyDescent="0.25">
      <c r="C532"/>
      <c r="G532" s="3"/>
      <c r="I532" s="1"/>
    </row>
    <row r="533" spans="3:9" x14ac:dyDescent="0.25">
      <c r="C533"/>
      <c r="G533" s="3"/>
      <c r="I533" s="1"/>
    </row>
    <row r="534" spans="3:9" x14ac:dyDescent="0.25">
      <c r="C534"/>
      <c r="G534" s="3"/>
      <c r="I534" s="1"/>
    </row>
    <row r="535" spans="3:9" x14ac:dyDescent="0.25">
      <c r="C535"/>
      <c r="G535" s="3"/>
      <c r="I535" s="1"/>
    </row>
    <row r="536" spans="3:9" x14ac:dyDescent="0.25">
      <c r="C536"/>
      <c r="G536" s="3"/>
      <c r="I536" s="1"/>
    </row>
    <row r="537" spans="3:9" x14ac:dyDescent="0.25">
      <c r="C537"/>
      <c r="G537" s="3"/>
      <c r="I537" s="1"/>
    </row>
    <row r="538" spans="3:9" x14ac:dyDescent="0.25">
      <c r="C538"/>
      <c r="G538" s="3"/>
      <c r="I538" s="1"/>
    </row>
    <row r="539" spans="3:9" x14ac:dyDescent="0.25">
      <c r="C539"/>
      <c r="G539" s="3"/>
      <c r="I539" s="1"/>
    </row>
    <row r="540" spans="3:9" x14ac:dyDescent="0.25">
      <c r="C540"/>
      <c r="G540" s="3"/>
      <c r="I540" s="1"/>
    </row>
    <row r="541" spans="3:9" x14ac:dyDescent="0.25">
      <c r="C541"/>
      <c r="G541" s="3"/>
      <c r="I541" s="1"/>
    </row>
    <row r="542" spans="3:9" x14ac:dyDescent="0.25">
      <c r="C542"/>
      <c r="G542" s="3"/>
      <c r="I542" s="1"/>
    </row>
    <row r="543" spans="3:9" x14ac:dyDescent="0.25">
      <c r="C543"/>
      <c r="G543" s="3"/>
      <c r="I543" s="1"/>
    </row>
    <row r="544" spans="3:9" x14ac:dyDescent="0.25">
      <c r="C544"/>
      <c r="G544" s="3"/>
      <c r="I544" s="1"/>
    </row>
  </sheetData>
  <autoFilter ref="B5:I354" xr:uid="{00000000-0009-0000-0000-000006000000}"/>
  <mergeCells count="1">
    <mergeCell ref="C3:I4"/>
  </mergeCells>
  <conditionalFormatting sqref="I1:I544">
    <cfRule type="cellIs" dxfId="21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8">
    <tabColor theme="9" tint="0.59999389629810485"/>
  </sheetPr>
  <dimension ref="A1:J354"/>
  <sheetViews>
    <sheetView topLeftCell="B1" workbookViewId="0">
      <pane ySplit="5" topLeftCell="A40" activePane="bottomLeft" state="frozen"/>
      <selection activeCell="B1" sqref="B1"/>
      <selection pane="bottomLeft" activeCell="E51" sqref="E51"/>
    </sheetView>
  </sheetViews>
  <sheetFormatPr defaultRowHeight="15" x14ac:dyDescent="0.25"/>
  <cols>
    <col min="1" max="1" width="29.7109375" hidden="1" customWidth="1"/>
    <col min="2" max="2" width="24" customWidth="1"/>
    <col min="3" max="3" width="19.85546875" style="58" customWidth="1"/>
    <col min="4" max="4" width="22" hidden="1" customWidth="1"/>
    <col min="5" max="5" width="13.5703125" customWidth="1"/>
    <col min="6" max="6" width="14" customWidth="1"/>
    <col min="7" max="7" width="16.42578125" customWidth="1"/>
    <col min="8" max="8" width="11.7109375" customWidth="1"/>
    <col min="9" max="9" width="13.42578125" customWidth="1"/>
  </cols>
  <sheetData>
    <row r="1" spans="1:9" x14ac:dyDescent="0.25">
      <c r="G1" s="3"/>
      <c r="I1" s="1"/>
    </row>
    <row r="2" spans="1:9" x14ac:dyDescent="0.25">
      <c r="G2" s="3"/>
      <c r="I2" s="1"/>
    </row>
    <row r="3" spans="1:9" x14ac:dyDescent="0.25">
      <c r="A3" s="17" t="s">
        <v>3</v>
      </c>
      <c r="B3" s="127" t="s">
        <v>4</v>
      </c>
      <c r="C3" s="149">
        <v>45839</v>
      </c>
      <c r="D3" s="150"/>
      <c r="E3" s="150"/>
      <c r="F3" s="150"/>
      <c r="G3" s="152"/>
      <c r="H3" s="150"/>
      <c r="I3" s="150"/>
    </row>
    <row r="4" spans="1:9" x14ac:dyDescent="0.25">
      <c r="A4" s="16" t="s">
        <v>5</v>
      </c>
      <c r="B4" s="14" t="s">
        <v>6</v>
      </c>
      <c r="C4" s="150"/>
      <c r="D4" s="150"/>
      <c r="E4" s="150"/>
      <c r="F4" s="150"/>
      <c r="G4" s="152"/>
      <c r="H4" s="150"/>
      <c r="I4" s="150"/>
    </row>
    <row r="5" spans="1:9" ht="30" x14ac:dyDescent="0.25">
      <c r="A5" s="127"/>
      <c r="B5" s="127" t="s">
        <v>8</v>
      </c>
      <c r="C5" s="15" t="s">
        <v>9</v>
      </c>
      <c r="D5" s="127" t="s">
        <v>54</v>
      </c>
      <c r="E5" s="127" t="s">
        <v>55</v>
      </c>
      <c r="F5" s="127" t="s">
        <v>12</v>
      </c>
      <c r="G5" s="129" t="s">
        <v>56</v>
      </c>
      <c r="H5" s="127" t="s">
        <v>57</v>
      </c>
      <c r="I5" s="18" t="s">
        <v>58</v>
      </c>
    </row>
    <row r="6" spans="1:9" x14ac:dyDescent="0.25">
      <c r="A6" s="19"/>
      <c r="B6" s="127">
        <v>1</v>
      </c>
      <c r="C6" s="68"/>
      <c r="D6" s="15"/>
      <c r="E6" s="20">
        <v>1350</v>
      </c>
      <c r="F6" s="91"/>
      <c r="G6" s="87"/>
      <c r="H6" s="92"/>
      <c r="I6" s="20">
        <f>ИЮН.25!I6+F6-E6</f>
        <v>-1350</v>
      </c>
    </row>
    <row r="7" spans="1:9" x14ac:dyDescent="0.25">
      <c r="A7" s="19"/>
      <c r="B7" s="127">
        <v>2</v>
      </c>
      <c r="C7" s="68"/>
      <c r="D7" s="15"/>
      <c r="E7" s="20">
        <v>1350</v>
      </c>
      <c r="F7" s="91"/>
      <c r="G7" s="87"/>
      <c r="H7" s="92"/>
      <c r="I7" s="20"/>
    </row>
    <row r="8" spans="1:9" x14ac:dyDescent="0.25">
      <c r="A8" s="19"/>
      <c r="B8" s="127">
        <v>3</v>
      </c>
      <c r="C8" s="68"/>
      <c r="D8" s="15"/>
      <c r="E8" s="20">
        <v>1350</v>
      </c>
      <c r="F8" s="91">
        <v>1350</v>
      </c>
      <c r="G8" s="87" t="s">
        <v>721</v>
      </c>
      <c r="H8" s="92">
        <v>45854</v>
      </c>
      <c r="I8" s="20">
        <f>ИЮН.25!I8+F8-E8</f>
        <v>0</v>
      </c>
    </row>
    <row r="9" spans="1:9" x14ac:dyDescent="0.25">
      <c r="A9" s="19"/>
      <c r="B9" s="127">
        <v>4</v>
      </c>
      <c r="C9" s="68"/>
      <c r="D9" s="15"/>
      <c r="E9" s="20">
        <v>1350</v>
      </c>
      <c r="F9" s="91"/>
      <c r="G9" s="87"/>
      <c r="H9" s="92"/>
      <c r="I9" s="20">
        <f>ИЮН.25!I9+F9-E9</f>
        <v>-2727</v>
      </c>
    </row>
    <row r="10" spans="1:9" x14ac:dyDescent="0.25">
      <c r="A10" s="19"/>
      <c r="B10" s="127">
        <v>5</v>
      </c>
      <c r="C10" s="68"/>
      <c r="D10" s="15"/>
      <c r="E10" s="20">
        <v>1350</v>
      </c>
      <c r="F10" s="91"/>
      <c r="G10" s="87"/>
      <c r="H10" s="92"/>
      <c r="I10" s="20">
        <f>ИЮН.25!I10+F10-E10</f>
        <v>-5400</v>
      </c>
    </row>
    <row r="11" spans="1:9" x14ac:dyDescent="0.25">
      <c r="A11" s="19"/>
      <c r="B11" s="127">
        <v>6</v>
      </c>
      <c r="C11" s="67"/>
      <c r="D11" s="15"/>
      <c r="E11" s="20">
        <v>1350</v>
      </c>
      <c r="F11" s="91"/>
      <c r="G11" s="87"/>
      <c r="H11" s="92"/>
      <c r="I11" s="20">
        <f>ИЮН.25!I11+F11-E11</f>
        <v>-9450</v>
      </c>
    </row>
    <row r="12" spans="1:9" x14ac:dyDescent="0.25">
      <c r="A12" s="19"/>
      <c r="B12" s="127">
        <v>7</v>
      </c>
      <c r="C12" s="68"/>
      <c r="D12" s="15"/>
      <c r="E12" s="20">
        <v>1350</v>
      </c>
      <c r="F12" s="91">
        <v>1500</v>
      </c>
      <c r="G12" s="87" t="s">
        <v>722</v>
      </c>
      <c r="H12" s="92">
        <v>45852</v>
      </c>
      <c r="I12" s="20">
        <f>ИЮН.25!I12+F12-E12</f>
        <v>3550</v>
      </c>
    </row>
    <row r="13" spans="1:9" x14ac:dyDescent="0.25">
      <c r="A13" s="19"/>
      <c r="B13" s="127">
        <v>8</v>
      </c>
      <c r="C13" s="67"/>
      <c r="D13" s="15"/>
      <c r="E13" s="20">
        <v>1350</v>
      </c>
      <c r="F13" s="91">
        <v>1350</v>
      </c>
      <c r="G13" s="87" t="s">
        <v>723</v>
      </c>
      <c r="H13" s="92">
        <v>45841</v>
      </c>
      <c r="I13" s="20">
        <f>ИЮН.25!I13+F13-E13</f>
        <v>-1350</v>
      </c>
    </row>
    <row r="14" spans="1:9" x14ac:dyDescent="0.25">
      <c r="A14" s="22"/>
      <c r="B14" s="127" t="s">
        <v>17</v>
      </c>
      <c r="C14" s="68"/>
      <c r="D14" s="15"/>
      <c r="E14" s="20">
        <v>4050</v>
      </c>
      <c r="F14" s="91"/>
      <c r="G14" s="87"/>
      <c r="H14" s="92"/>
      <c r="I14" s="20">
        <f>ИЮН.25!I14+F14-E14</f>
        <v>-28350</v>
      </c>
    </row>
    <row r="15" spans="1:9" x14ac:dyDescent="0.25">
      <c r="A15" s="22"/>
      <c r="B15" s="127">
        <v>11</v>
      </c>
      <c r="C15" s="67"/>
      <c r="D15" s="15"/>
      <c r="E15" s="20">
        <v>1350</v>
      </c>
      <c r="F15" s="91">
        <v>1350</v>
      </c>
      <c r="G15" s="87" t="s">
        <v>724</v>
      </c>
      <c r="H15" s="92">
        <v>45852</v>
      </c>
      <c r="I15" s="20">
        <f>ИЮН.25!I15+F15-E15</f>
        <v>-2700</v>
      </c>
    </row>
    <row r="16" spans="1:9" x14ac:dyDescent="0.25">
      <c r="A16" s="19"/>
      <c r="B16" s="127">
        <v>12</v>
      </c>
      <c r="C16" s="67"/>
      <c r="D16" s="15"/>
      <c r="E16" s="20">
        <v>1350</v>
      </c>
      <c r="F16" s="91">
        <v>1350</v>
      </c>
      <c r="G16" s="87" t="s">
        <v>725</v>
      </c>
      <c r="H16" s="92">
        <v>45846</v>
      </c>
      <c r="I16" s="20">
        <f>ИЮН.25!I16+F16-E16</f>
        <v>-1350</v>
      </c>
    </row>
    <row r="17" spans="1:9" x14ac:dyDescent="0.25">
      <c r="A17" s="22"/>
      <c r="B17" s="127">
        <v>13</v>
      </c>
      <c r="C17" s="67"/>
      <c r="D17" s="15"/>
      <c r="E17" s="20">
        <v>1350</v>
      </c>
      <c r="F17" s="91">
        <v>1350</v>
      </c>
      <c r="G17" s="87" t="s">
        <v>726</v>
      </c>
      <c r="H17" s="92">
        <v>45842</v>
      </c>
      <c r="I17" s="20">
        <f>ИЮН.25!I17+F17-E17</f>
        <v>-1350</v>
      </c>
    </row>
    <row r="18" spans="1:9" x14ac:dyDescent="0.25">
      <c r="A18" s="22"/>
      <c r="B18" s="127">
        <v>14</v>
      </c>
      <c r="C18" s="67"/>
      <c r="D18" s="15"/>
      <c r="E18" s="20">
        <v>1350</v>
      </c>
      <c r="F18" s="91">
        <v>1350</v>
      </c>
      <c r="G18" s="87" t="s">
        <v>727</v>
      </c>
      <c r="H18" s="92">
        <v>45841</v>
      </c>
      <c r="I18" s="20">
        <f>ИЮН.25!I18+F18-E18</f>
        <v>0</v>
      </c>
    </row>
    <row r="19" spans="1:9" x14ac:dyDescent="0.25">
      <c r="A19" s="22"/>
      <c r="B19" s="127" t="s">
        <v>18</v>
      </c>
      <c r="C19" s="67"/>
      <c r="D19" s="15"/>
      <c r="E19" s="20">
        <v>1350</v>
      </c>
      <c r="F19" s="91">
        <v>2700</v>
      </c>
      <c r="G19" s="87" t="s">
        <v>728</v>
      </c>
      <c r="H19" s="92">
        <v>45842</v>
      </c>
      <c r="I19" s="20">
        <f>ИЮН.25!I19+F19-E19</f>
        <v>0</v>
      </c>
    </row>
    <row r="20" spans="1:9" ht="12.75" customHeight="1" x14ac:dyDescent="0.25">
      <c r="A20" s="22"/>
      <c r="B20" s="127">
        <v>17</v>
      </c>
      <c r="C20" s="67"/>
      <c r="D20" s="15"/>
      <c r="E20" s="20">
        <v>1350</v>
      </c>
      <c r="F20" s="91">
        <v>1350</v>
      </c>
      <c r="G20" s="87" t="s">
        <v>729</v>
      </c>
      <c r="H20" s="92">
        <v>45848</v>
      </c>
      <c r="I20" s="20">
        <f>ИЮН.25!I20+F20-E20</f>
        <v>0</v>
      </c>
    </row>
    <row r="21" spans="1:9" ht="12.75" customHeight="1" x14ac:dyDescent="0.25">
      <c r="A21" s="22"/>
      <c r="B21" s="127">
        <v>18</v>
      </c>
      <c r="C21" s="67"/>
      <c r="D21" s="15"/>
      <c r="E21" s="20">
        <v>1350</v>
      </c>
      <c r="F21" s="91">
        <v>4050</v>
      </c>
      <c r="G21" s="87" t="s">
        <v>730</v>
      </c>
      <c r="H21" s="92">
        <v>45840</v>
      </c>
      <c r="I21" s="20">
        <f>ИЮН.25!I21+F21-E21</f>
        <v>0</v>
      </c>
    </row>
    <row r="22" spans="1:9" x14ac:dyDescent="0.25">
      <c r="A22" s="19"/>
      <c r="B22" s="127">
        <v>19</v>
      </c>
      <c r="C22" s="67"/>
      <c r="D22" s="15"/>
      <c r="E22" s="20">
        <v>1350</v>
      </c>
      <c r="F22" s="91">
        <v>1350</v>
      </c>
      <c r="G22" s="87" t="s">
        <v>731</v>
      </c>
      <c r="H22" s="92">
        <v>45842</v>
      </c>
      <c r="I22" s="20">
        <f>ИЮН.25!I22+F22-E22</f>
        <v>0</v>
      </c>
    </row>
    <row r="23" spans="1:9" x14ac:dyDescent="0.25">
      <c r="A23" s="22"/>
      <c r="B23" s="127">
        <v>20</v>
      </c>
      <c r="C23" s="67"/>
      <c r="D23" s="15"/>
      <c r="E23" s="20">
        <v>1350</v>
      </c>
      <c r="F23" s="91">
        <v>4050</v>
      </c>
      <c r="G23" s="87" t="s">
        <v>732</v>
      </c>
      <c r="H23" s="92">
        <v>45853</v>
      </c>
      <c r="I23" s="20">
        <f>ИЮН.25!I23+F23-E23</f>
        <v>1350</v>
      </c>
    </row>
    <row r="24" spans="1:9" x14ac:dyDescent="0.25">
      <c r="A24" s="22"/>
      <c r="B24" s="127">
        <v>21</v>
      </c>
      <c r="C24" s="67"/>
      <c r="D24" s="15"/>
      <c r="E24" s="20">
        <v>1350</v>
      </c>
      <c r="F24" s="91"/>
      <c r="G24" s="87"/>
      <c r="H24" s="92"/>
      <c r="I24" s="20">
        <f>ИЮН.25!I24+F24-E24</f>
        <v>6750</v>
      </c>
    </row>
    <row r="25" spans="1:9" x14ac:dyDescent="0.25">
      <c r="A25" s="22"/>
      <c r="B25" s="127">
        <v>22</v>
      </c>
      <c r="C25" s="67"/>
      <c r="D25" s="15"/>
      <c r="E25" s="20">
        <v>1350</v>
      </c>
      <c r="F25" s="91">
        <v>8100</v>
      </c>
      <c r="G25" s="87" t="s">
        <v>733</v>
      </c>
      <c r="H25" s="92">
        <v>45852</v>
      </c>
      <c r="I25" s="20">
        <f>ИЮН.25!I25+F25-E25</f>
        <v>6750</v>
      </c>
    </row>
    <row r="26" spans="1:9" x14ac:dyDescent="0.25">
      <c r="A26" s="22"/>
      <c r="B26" s="127" t="s">
        <v>19</v>
      </c>
      <c r="C26" s="67"/>
      <c r="D26" s="15"/>
      <c r="E26" s="20">
        <v>2700</v>
      </c>
      <c r="F26" s="91"/>
      <c r="G26" s="87"/>
      <c r="H26" s="92"/>
      <c r="I26" s="20">
        <f>ИЮН.25!I26+F26-E26</f>
        <v>-18900</v>
      </c>
    </row>
    <row r="27" spans="1:9" x14ac:dyDescent="0.25">
      <c r="A27" s="19"/>
      <c r="B27" s="127">
        <v>25</v>
      </c>
      <c r="C27" s="67"/>
      <c r="D27" s="15"/>
      <c r="E27" s="20">
        <v>1350</v>
      </c>
      <c r="F27" s="91">
        <v>1350</v>
      </c>
      <c r="G27" s="87" t="s">
        <v>734</v>
      </c>
      <c r="H27" s="92">
        <v>45841</v>
      </c>
      <c r="I27" s="20">
        <f>ИЮН.25!I27+F27-E27</f>
        <v>0</v>
      </c>
    </row>
    <row r="28" spans="1:9" x14ac:dyDescent="0.25">
      <c r="A28" s="22"/>
      <c r="B28" s="127">
        <v>26</v>
      </c>
      <c r="C28" s="67"/>
      <c r="D28" s="15"/>
      <c r="E28" s="20">
        <v>1350</v>
      </c>
      <c r="F28" s="91"/>
      <c r="G28" s="87"/>
      <c r="H28" s="92"/>
      <c r="I28" s="20">
        <f>ИЮН.25!I28+F28-E28</f>
        <v>-9450</v>
      </c>
    </row>
    <row r="29" spans="1:9" x14ac:dyDescent="0.25">
      <c r="A29" s="22"/>
      <c r="B29" s="127">
        <v>27</v>
      </c>
      <c r="C29" s="67"/>
      <c r="D29" s="15"/>
      <c r="E29" s="20">
        <v>1350</v>
      </c>
      <c r="F29" s="91">
        <v>1350</v>
      </c>
      <c r="G29" s="87" t="s">
        <v>735</v>
      </c>
      <c r="H29" s="92">
        <v>45840</v>
      </c>
      <c r="I29" s="20">
        <f>ИЮН.25!I29+F29-E29</f>
        <v>0</v>
      </c>
    </row>
    <row r="30" spans="1:9" x14ac:dyDescent="0.25">
      <c r="A30" s="22"/>
      <c r="B30" s="127">
        <v>28</v>
      </c>
      <c r="C30" s="67"/>
      <c r="D30" s="15"/>
      <c r="E30" s="20">
        <v>1350</v>
      </c>
      <c r="F30" s="91">
        <v>1350</v>
      </c>
      <c r="G30" s="87" t="s">
        <v>736</v>
      </c>
      <c r="H30" s="92">
        <v>45866</v>
      </c>
      <c r="I30" s="20">
        <f>ИЮН.25!I30+F30-E30</f>
        <v>1350</v>
      </c>
    </row>
    <row r="31" spans="1:9" x14ac:dyDescent="0.25">
      <c r="A31" s="22"/>
      <c r="B31" s="127">
        <v>29</v>
      </c>
      <c r="C31" s="67"/>
      <c r="D31" s="15"/>
      <c r="E31" s="20">
        <v>1350</v>
      </c>
      <c r="F31" s="91"/>
      <c r="G31" s="87"/>
      <c r="H31" s="92"/>
      <c r="I31" s="20">
        <f>ИЮН.25!I31+F31-E31</f>
        <v>-9450</v>
      </c>
    </row>
    <row r="32" spans="1:9" x14ac:dyDescent="0.25">
      <c r="A32" s="19"/>
      <c r="B32" s="127" t="s">
        <v>20</v>
      </c>
      <c r="C32" s="67"/>
      <c r="D32" s="15"/>
      <c r="E32" s="20">
        <v>4050</v>
      </c>
      <c r="F32" s="91"/>
      <c r="G32" s="87"/>
      <c r="H32" s="92"/>
      <c r="I32" s="20">
        <f>ИЮН.25!I32+F32-E32</f>
        <v>-4050</v>
      </c>
    </row>
    <row r="33" spans="1:9" x14ac:dyDescent="0.25">
      <c r="A33" s="19"/>
      <c r="B33" s="127">
        <v>32</v>
      </c>
      <c r="C33" s="67"/>
      <c r="D33" s="15"/>
      <c r="E33" s="20">
        <v>1350</v>
      </c>
      <c r="F33" s="91"/>
      <c r="G33" s="87"/>
      <c r="H33" s="92"/>
      <c r="I33" s="20">
        <f>ИЮН.25!I33+F33-E33</f>
        <v>11050</v>
      </c>
    </row>
    <row r="34" spans="1:9" x14ac:dyDescent="0.25">
      <c r="A34" s="22"/>
      <c r="B34" s="127">
        <v>34</v>
      </c>
      <c r="C34" s="67"/>
      <c r="D34" s="15"/>
      <c r="E34" s="20">
        <v>1350</v>
      </c>
      <c r="F34" s="91"/>
      <c r="G34" s="87"/>
      <c r="H34" s="92"/>
      <c r="I34" s="20">
        <f>ИЮН.25!I34+F34-E34</f>
        <v>-1350</v>
      </c>
    </row>
    <row r="35" spans="1:9" x14ac:dyDescent="0.25">
      <c r="A35" s="22"/>
      <c r="B35" s="127">
        <v>35</v>
      </c>
      <c r="C35" s="67"/>
      <c r="D35" s="15"/>
      <c r="E35" s="20">
        <v>1350</v>
      </c>
      <c r="F35" s="91"/>
      <c r="G35" s="87"/>
      <c r="H35" s="92"/>
      <c r="I35" s="20">
        <f>ИЮН.25!I35+F35-E35</f>
        <v>18900</v>
      </c>
    </row>
    <row r="36" spans="1:9" x14ac:dyDescent="0.25">
      <c r="A36" s="22"/>
      <c r="B36" s="127">
        <v>36</v>
      </c>
      <c r="C36" s="67"/>
      <c r="D36" s="15"/>
      <c r="E36" s="20">
        <v>1350</v>
      </c>
      <c r="F36" s="91"/>
      <c r="G36" s="87"/>
      <c r="H36" s="92"/>
      <c r="I36" s="20">
        <f>ИЮН.25!I36+F36-E36</f>
        <v>-5400</v>
      </c>
    </row>
    <row r="37" spans="1:9" x14ac:dyDescent="0.25">
      <c r="A37" s="22"/>
      <c r="B37" s="127">
        <v>37</v>
      </c>
      <c r="C37" s="67"/>
      <c r="D37" s="15"/>
      <c r="E37" s="20">
        <v>1350</v>
      </c>
      <c r="F37" s="91"/>
      <c r="G37" s="87"/>
      <c r="H37" s="92"/>
      <c r="I37" s="20">
        <f>ИЮН.25!I37+F37-E37</f>
        <v>-9450</v>
      </c>
    </row>
    <row r="38" spans="1:9" x14ac:dyDescent="0.25">
      <c r="A38" s="22"/>
      <c r="B38" s="127" t="s">
        <v>21</v>
      </c>
      <c r="C38" s="67"/>
      <c r="D38" s="15"/>
      <c r="E38" s="20">
        <v>500</v>
      </c>
      <c r="F38" s="91"/>
      <c r="G38" s="87"/>
      <c r="H38" s="92"/>
      <c r="I38" s="20">
        <f>ИЮН.25!I38+F38-E38</f>
        <v>2500</v>
      </c>
    </row>
    <row r="39" spans="1:9" x14ac:dyDescent="0.25">
      <c r="A39" s="23"/>
      <c r="B39" s="127">
        <v>38</v>
      </c>
      <c r="C39" s="68"/>
      <c r="D39" s="15"/>
      <c r="E39" s="20">
        <v>1350</v>
      </c>
      <c r="F39" s="91">
        <v>1500</v>
      </c>
      <c r="G39" s="87" t="s">
        <v>737</v>
      </c>
      <c r="H39" s="92">
        <v>45866</v>
      </c>
      <c r="I39" s="20">
        <f>ИЮН.25!I39+F39-E39</f>
        <v>600</v>
      </c>
    </row>
    <row r="40" spans="1:9" x14ac:dyDescent="0.25">
      <c r="A40" s="23"/>
      <c r="B40" s="127">
        <v>39</v>
      </c>
      <c r="C40" s="68"/>
      <c r="D40" s="15"/>
      <c r="E40" s="20">
        <v>1350</v>
      </c>
      <c r="F40" s="91"/>
      <c r="G40" s="87"/>
      <c r="H40" s="92"/>
      <c r="I40" s="20">
        <f>ИЮН.25!I40+F40-E40</f>
        <v>-1350</v>
      </c>
    </row>
    <row r="41" spans="1:9" x14ac:dyDescent="0.25">
      <c r="A41" s="23"/>
      <c r="B41" s="127">
        <v>40</v>
      </c>
      <c r="C41" s="68"/>
      <c r="D41" s="15"/>
      <c r="E41" s="20">
        <v>1350</v>
      </c>
      <c r="F41" s="91"/>
      <c r="G41" s="87"/>
      <c r="H41" s="92"/>
      <c r="I41" s="20">
        <f>ИЮН.25!I41+F41-E41</f>
        <v>-1350</v>
      </c>
    </row>
    <row r="42" spans="1:9" x14ac:dyDescent="0.25">
      <c r="A42" s="23"/>
      <c r="B42" s="127">
        <v>41</v>
      </c>
      <c r="C42" s="68"/>
      <c r="D42" s="15"/>
      <c r="E42" s="20">
        <v>1350</v>
      </c>
      <c r="F42" s="91">
        <v>8100</v>
      </c>
      <c r="G42" s="87" t="s">
        <v>738</v>
      </c>
      <c r="H42" s="92">
        <v>45840</v>
      </c>
      <c r="I42" s="20">
        <f>ИЮН.25!I42+F42-E42</f>
        <v>6750</v>
      </c>
    </row>
    <row r="43" spans="1:9" x14ac:dyDescent="0.25">
      <c r="A43" s="23"/>
      <c r="B43" s="127">
        <v>42</v>
      </c>
      <c r="C43" s="67"/>
      <c r="D43" s="15"/>
      <c r="E43" s="20">
        <v>1350</v>
      </c>
      <c r="F43" s="91">
        <v>1350</v>
      </c>
      <c r="G43" s="87" t="s">
        <v>739</v>
      </c>
      <c r="H43" s="92">
        <v>45863</v>
      </c>
      <c r="I43" s="20">
        <f>ИЮН.25!I43+F43-E43</f>
        <v>0</v>
      </c>
    </row>
    <row r="44" spans="1:9" x14ac:dyDescent="0.25">
      <c r="A44" s="23"/>
      <c r="B44" s="127">
        <v>43</v>
      </c>
      <c r="C44" s="68"/>
      <c r="D44" s="15"/>
      <c r="E44" s="20">
        <v>1350</v>
      </c>
      <c r="F44" s="91"/>
      <c r="G44" s="87"/>
      <c r="H44" s="92"/>
      <c r="I44" s="20">
        <f>ИЮН.25!I44+F44-E44</f>
        <v>-1350</v>
      </c>
    </row>
    <row r="45" spans="1:9" x14ac:dyDescent="0.25">
      <c r="A45" s="23"/>
      <c r="B45" s="127">
        <v>44</v>
      </c>
      <c r="C45" s="68"/>
      <c r="D45" s="15"/>
      <c r="E45" s="20"/>
      <c r="F45" s="91"/>
      <c r="G45" s="87"/>
      <c r="H45" s="92"/>
      <c r="I45" s="20">
        <f>ИЮН.25!I45+F45-E45</f>
        <v>0</v>
      </c>
    </row>
    <row r="46" spans="1:9" x14ac:dyDescent="0.25">
      <c r="A46" s="23"/>
      <c r="B46" s="127">
        <v>45</v>
      </c>
      <c r="C46" s="68"/>
      <c r="D46" s="15"/>
      <c r="E46" s="20">
        <v>1350</v>
      </c>
      <c r="F46" s="91"/>
      <c r="G46" s="87"/>
      <c r="H46" s="92"/>
      <c r="I46" s="20">
        <f>ИЮН.25!I46+F46-E46</f>
        <v>-9450</v>
      </c>
    </row>
    <row r="47" spans="1:9" x14ac:dyDescent="0.25">
      <c r="A47" s="23"/>
      <c r="B47" s="127">
        <v>46</v>
      </c>
      <c r="C47" s="68"/>
      <c r="D47" s="15"/>
      <c r="E47" s="20">
        <v>1350</v>
      </c>
      <c r="F47" s="91"/>
      <c r="G47" s="87"/>
      <c r="H47" s="92"/>
      <c r="I47" s="20">
        <f>ИЮН.25!I47+F47-E47</f>
        <v>-9450</v>
      </c>
    </row>
    <row r="48" spans="1:9" x14ac:dyDescent="0.25">
      <c r="A48" s="23"/>
      <c r="B48" s="127">
        <v>47</v>
      </c>
      <c r="C48" s="68"/>
      <c r="D48" s="15"/>
      <c r="E48" s="20">
        <v>1350</v>
      </c>
      <c r="F48" s="91">
        <v>1350</v>
      </c>
      <c r="G48" s="87" t="s">
        <v>740</v>
      </c>
      <c r="H48" s="92">
        <v>45848</v>
      </c>
      <c r="I48" s="20">
        <f>ИЮН.25!I48+F48-E48</f>
        <v>-1350</v>
      </c>
    </row>
    <row r="49" spans="1:9" x14ac:dyDescent="0.25">
      <c r="A49" s="23"/>
      <c r="B49" s="127">
        <v>48</v>
      </c>
      <c r="C49" s="68"/>
      <c r="D49" s="15"/>
      <c r="E49" s="20">
        <v>1350</v>
      </c>
      <c r="F49" s="91"/>
      <c r="G49" s="87"/>
      <c r="H49" s="92"/>
      <c r="I49" s="20">
        <f>ИЮН.25!I49+F49-E49</f>
        <v>-1350</v>
      </c>
    </row>
    <row r="50" spans="1:9" x14ac:dyDescent="0.25">
      <c r="A50" s="22"/>
      <c r="B50" s="127">
        <v>49</v>
      </c>
      <c r="C50" s="68"/>
      <c r="D50" s="15"/>
      <c r="E50" s="20">
        <v>1350</v>
      </c>
      <c r="F50" s="91">
        <v>1350</v>
      </c>
      <c r="G50" s="87" t="s">
        <v>741</v>
      </c>
      <c r="H50" s="92">
        <v>45848</v>
      </c>
      <c r="I50" s="20">
        <f>ИЮН.25!I50+F50-E50</f>
        <v>-1350</v>
      </c>
    </row>
    <row r="51" spans="1:9" x14ac:dyDescent="0.25">
      <c r="A51" s="22"/>
      <c r="B51" s="127" t="s">
        <v>22</v>
      </c>
      <c r="C51" s="68"/>
      <c r="D51" s="15"/>
      <c r="E51" s="20">
        <v>1350</v>
      </c>
      <c r="F51" s="91"/>
      <c r="G51" s="87"/>
      <c r="H51" s="92"/>
      <c r="I51" s="20">
        <f>ИЮН.25!I51+F51-E51</f>
        <v>-9450</v>
      </c>
    </row>
    <row r="52" spans="1:9" x14ac:dyDescent="0.25">
      <c r="A52" s="22"/>
      <c r="B52" s="127">
        <v>50</v>
      </c>
      <c r="C52" s="68"/>
      <c r="D52" s="15"/>
      <c r="E52" s="20">
        <v>1350</v>
      </c>
      <c r="F52" s="91"/>
      <c r="G52" s="87"/>
      <c r="H52" s="92"/>
      <c r="I52" s="20">
        <f>ИЮН.25!I52+F52-E52</f>
        <v>2700</v>
      </c>
    </row>
    <row r="53" spans="1:9" x14ac:dyDescent="0.25">
      <c r="A53" s="22"/>
      <c r="B53" s="127">
        <v>51</v>
      </c>
      <c r="C53" s="68"/>
      <c r="D53" s="15"/>
      <c r="E53" s="20">
        <v>1350</v>
      </c>
      <c r="F53" s="91"/>
      <c r="G53" s="87"/>
      <c r="H53" s="92"/>
      <c r="I53" s="20">
        <f>ИЮН.25!I53+F53-E53</f>
        <v>-9450</v>
      </c>
    </row>
    <row r="54" spans="1:9" x14ac:dyDescent="0.25">
      <c r="A54" s="22"/>
      <c r="B54" s="127" t="s">
        <v>23</v>
      </c>
      <c r="C54" s="68"/>
      <c r="D54" s="15"/>
      <c r="E54" s="20">
        <v>1350</v>
      </c>
      <c r="F54" s="91"/>
      <c r="G54" s="87"/>
      <c r="H54" s="92"/>
      <c r="I54" s="20">
        <f>ИЮН.25!I54+F54-E54</f>
        <v>-9450</v>
      </c>
    </row>
    <row r="55" spans="1:9" x14ac:dyDescent="0.25">
      <c r="A55" s="22"/>
      <c r="B55" s="127">
        <v>52</v>
      </c>
      <c r="C55" s="68"/>
      <c r="D55" s="15"/>
      <c r="E55" s="20">
        <v>1350</v>
      </c>
      <c r="F55" s="91"/>
      <c r="G55" s="87"/>
      <c r="H55" s="92"/>
      <c r="I55" s="20">
        <f>ИЮН.25!I55+F55-E55</f>
        <v>-9450</v>
      </c>
    </row>
    <row r="56" spans="1:9" x14ac:dyDescent="0.25">
      <c r="A56" s="22"/>
      <c r="B56" s="127">
        <v>53</v>
      </c>
      <c r="C56" s="68"/>
      <c r="D56" s="15"/>
      <c r="E56" s="20">
        <v>1350</v>
      </c>
      <c r="F56" s="91">
        <v>21450</v>
      </c>
      <c r="G56" s="87" t="s">
        <v>742</v>
      </c>
      <c r="H56" s="92">
        <v>45859</v>
      </c>
      <c r="I56" s="20">
        <f>ИЮН.25!I56+F56-E56</f>
        <v>12000</v>
      </c>
    </row>
    <row r="57" spans="1:9" x14ac:dyDescent="0.25">
      <c r="A57" s="22"/>
      <c r="B57" s="127" t="s">
        <v>24</v>
      </c>
      <c r="C57" s="68"/>
      <c r="D57" s="15"/>
      <c r="E57" s="20">
        <v>1350</v>
      </c>
      <c r="F57" s="91">
        <v>1350</v>
      </c>
      <c r="G57" s="87" t="s">
        <v>743</v>
      </c>
      <c r="H57" s="92">
        <v>45859</v>
      </c>
      <c r="I57" s="20">
        <f>ИЮН.25!I57+F57-E57</f>
        <v>0</v>
      </c>
    </row>
    <row r="58" spans="1:9" x14ac:dyDescent="0.25">
      <c r="A58" s="22"/>
      <c r="B58" s="127">
        <v>56</v>
      </c>
      <c r="C58" s="67"/>
      <c r="D58" s="15"/>
      <c r="E58" s="20">
        <v>1350</v>
      </c>
      <c r="F58" s="91"/>
      <c r="G58" s="87"/>
      <c r="H58" s="92"/>
      <c r="I58" s="20">
        <f>ИЮН.25!I58+F58-E58</f>
        <v>-4050</v>
      </c>
    </row>
    <row r="59" spans="1:9" x14ac:dyDescent="0.25">
      <c r="A59" s="22"/>
      <c r="B59" s="127">
        <v>57</v>
      </c>
      <c r="C59" s="68"/>
      <c r="D59" s="15"/>
      <c r="E59" s="20">
        <v>1350</v>
      </c>
      <c r="F59" s="91"/>
      <c r="G59" s="87"/>
      <c r="H59" s="92"/>
      <c r="I59" s="20">
        <f>ИЮН.25!I59+F59-E59</f>
        <v>0</v>
      </c>
    </row>
    <row r="60" spans="1:9" x14ac:dyDescent="0.25">
      <c r="A60" s="23"/>
      <c r="B60" s="127">
        <v>58</v>
      </c>
      <c r="C60" s="68"/>
      <c r="D60" s="15"/>
      <c r="E60" s="20">
        <v>1350</v>
      </c>
      <c r="F60" s="91"/>
      <c r="G60" s="87"/>
      <c r="H60" s="92"/>
      <c r="I60" s="20">
        <f>ИЮН.25!I60+F60-E60</f>
        <v>550</v>
      </c>
    </row>
    <row r="61" spans="1:9" x14ac:dyDescent="0.25">
      <c r="A61" s="19"/>
      <c r="B61" s="127">
        <v>60</v>
      </c>
      <c r="C61" s="68"/>
      <c r="D61" s="15"/>
      <c r="E61" s="20">
        <v>1350</v>
      </c>
      <c r="F61" s="91">
        <v>1350</v>
      </c>
      <c r="G61" s="87" t="s">
        <v>744</v>
      </c>
      <c r="H61" s="92">
        <v>45845</v>
      </c>
      <c r="I61" s="20">
        <f>ИЮН.25!I61+F61-E61</f>
        <v>-1350</v>
      </c>
    </row>
    <row r="62" spans="1:9" x14ac:dyDescent="0.25">
      <c r="A62" s="19"/>
      <c r="B62" s="127">
        <v>61</v>
      </c>
      <c r="C62" s="68"/>
      <c r="D62" s="15"/>
      <c r="E62" s="20">
        <v>1350</v>
      </c>
      <c r="F62" s="91"/>
      <c r="G62" s="87"/>
      <c r="H62" s="92"/>
      <c r="I62" s="20">
        <f>ИЮН.25!I62+F62-E62</f>
        <v>3550</v>
      </c>
    </row>
    <row r="63" spans="1:9" x14ac:dyDescent="0.25">
      <c r="A63" s="19"/>
      <c r="B63" s="127">
        <v>62</v>
      </c>
      <c r="C63" s="68"/>
      <c r="D63" s="15"/>
      <c r="E63" s="20">
        <v>1350</v>
      </c>
      <c r="F63" s="91">
        <v>10000</v>
      </c>
      <c r="G63" s="87" t="s">
        <v>745</v>
      </c>
      <c r="H63" s="92">
        <v>45845</v>
      </c>
      <c r="I63" s="20">
        <f>ИЮН.25!I63+F63-E63</f>
        <v>550</v>
      </c>
    </row>
    <row r="64" spans="1:9" x14ac:dyDescent="0.25">
      <c r="A64" s="19"/>
      <c r="B64" s="127">
        <v>63</v>
      </c>
      <c r="C64" s="68"/>
      <c r="D64" s="15"/>
      <c r="E64" s="20">
        <v>1350</v>
      </c>
      <c r="F64" s="91">
        <v>4050</v>
      </c>
      <c r="G64" s="87" t="s">
        <v>746</v>
      </c>
      <c r="H64" s="92">
        <v>45852</v>
      </c>
      <c r="I64" s="20">
        <f>ИЮН.25!I64+F64-E64</f>
        <v>1350</v>
      </c>
    </row>
    <row r="65" spans="1:9" x14ac:dyDescent="0.25">
      <c r="A65" s="23"/>
      <c r="B65" s="127">
        <v>64</v>
      </c>
      <c r="C65" s="68"/>
      <c r="D65" s="15"/>
      <c r="E65" s="20">
        <v>1350</v>
      </c>
      <c r="F65" s="91"/>
      <c r="G65" s="87"/>
      <c r="H65" s="92"/>
      <c r="I65" s="20">
        <f>ИЮН.25!I65+F65-E65</f>
        <v>1350</v>
      </c>
    </row>
    <row r="66" spans="1:9" x14ac:dyDescent="0.25">
      <c r="A66" s="23"/>
      <c r="B66" s="127">
        <v>65.66</v>
      </c>
      <c r="C66" s="68"/>
      <c r="D66" s="15"/>
      <c r="E66" s="20">
        <v>2700</v>
      </c>
      <c r="F66" s="91"/>
      <c r="G66" s="87"/>
      <c r="H66" s="92"/>
      <c r="I66" s="20">
        <f>ИЮН.25!I66+F66-E66</f>
        <v>-2700</v>
      </c>
    </row>
    <row r="67" spans="1:9" x14ac:dyDescent="0.25">
      <c r="A67" s="23"/>
      <c r="B67" s="127">
        <v>67</v>
      </c>
      <c r="C67" s="68"/>
      <c r="D67" s="15"/>
      <c r="E67" s="20">
        <v>1350</v>
      </c>
      <c r="F67" s="91">
        <v>1100</v>
      </c>
      <c r="G67" s="87" t="s">
        <v>747</v>
      </c>
      <c r="H67" s="92">
        <v>45840</v>
      </c>
      <c r="I67" s="20">
        <f>ИЮН.25!I67+F67-E67</f>
        <v>-1350</v>
      </c>
    </row>
    <row r="68" spans="1:9" x14ac:dyDescent="0.25">
      <c r="A68" s="23"/>
      <c r="B68" s="127">
        <v>68</v>
      </c>
      <c r="C68" s="68"/>
      <c r="D68" s="15"/>
      <c r="E68" s="20">
        <v>1350</v>
      </c>
      <c r="F68" s="91">
        <v>1350</v>
      </c>
      <c r="G68" s="87" t="s">
        <v>748</v>
      </c>
      <c r="H68" s="92">
        <v>45845</v>
      </c>
      <c r="I68" s="20">
        <f>ИЮН.25!I68+F68-E68</f>
        <v>-1350</v>
      </c>
    </row>
    <row r="69" spans="1:9" x14ac:dyDescent="0.25">
      <c r="A69" s="23"/>
      <c r="B69" s="127">
        <v>69</v>
      </c>
      <c r="C69" s="68"/>
      <c r="D69" s="15"/>
      <c r="E69" s="20">
        <v>1350</v>
      </c>
      <c r="F69" s="91">
        <v>1350</v>
      </c>
      <c r="G69" s="87" t="s">
        <v>749</v>
      </c>
      <c r="H69" s="92">
        <v>45841</v>
      </c>
      <c r="I69" s="20">
        <f>ИЮН.25!I69+F69-E69</f>
        <v>8</v>
      </c>
    </row>
    <row r="70" spans="1:9" x14ac:dyDescent="0.25">
      <c r="A70" s="23"/>
      <c r="B70" s="127">
        <v>70</v>
      </c>
      <c r="C70" s="68"/>
      <c r="D70" s="15"/>
      <c r="E70" s="20">
        <v>1350</v>
      </c>
      <c r="F70" s="91">
        <v>2700</v>
      </c>
      <c r="G70" s="87" t="s">
        <v>750</v>
      </c>
      <c r="H70" s="92" t="s">
        <v>751</v>
      </c>
      <c r="I70" s="20">
        <f>ИЮН.25!I70+F70-E70</f>
        <v>1380</v>
      </c>
    </row>
    <row r="71" spans="1:9" x14ac:dyDescent="0.25">
      <c r="A71" s="23"/>
      <c r="B71" s="22">
        <v>71</v>
      </c>
      <c r="C71" s="71"/>
      <c r="D71" s="15"/>
      <c r="E71" s="20">
        <v>1350</v>
      </c>
      <c r="F71" s="91">
        <v>5000</v>
      </c>
      <c r="G71" s="87" t="s">
        <v>752</v>
      </c>
      <c r="H71" s="92">
        <v>45859</v>
      </c>
      <c r="I71" s="20">
        <f>ИЮН.25!I71+F71-E71</f>
        <v>600</v>
      </c>
    </row>
    <row r="72" spans="1:9" x14ac:dyDescent="0.25">
      <c r="A72" s="23"/>
      <c r="B72" s="127">
        <v>72</v>
      </c>
      <c r="C72" s="67"/>
      <c r="D72" s="15"/>
      <c r="E72" s="20">
        <v>1350</v>
      </c>
      <c r="F72" s="91">
        <v>1350</v>
      </c>
      <c r="G72" s="87" t="s">
        <v>753</v>
      </c>
      <c r="H72" s="92">
        <v>45842</v>
      </c>
      <c r="I72" s="20">
        <f>ИЮН.25!I72+F72-E72</f>
        <v>0</v>
      </c>
    </row>
    <row r="73" spans="1:9" x14ac:dyDescent="0.25">
      <c r="A73" s="23"/>
      <c r="B73" s="127">
        <v>73</v>
      </c>
      <c r="C73" s="68"/>
      <c r="D73" s="15"/>
      <c r="E73" s="20">
        <v>1350</v>
      </c>
      <c r="F73" s="91"/>
      <c r="G73" s="87"/>
      <c r="H73" s="92"/>
      <c r="I73" s="20">
        <f>ИЮН.25!I73+F73-E73</f>
        <v>-4450</v>
      </c>
    </row>
    <row r="74" spans="1:9" x14ac:dyDescent="0.25">
      <c r="A74" s="19"/>
      <c r="B74" s="127">
        <v>74</v>
      </c>
      <c r="C74" s="68"/>
      <c r="D74" s="15"/>
      <c r="E74" s="20">
        <v>1350</v>
      </c>
      <c r="F74" s="91"/>
      <c r="G74" s="87"/>
      <c r="H74" s="92"/>
      <c r="I74" s="20">
        <f>ИЮН.25!I74+F74-E74</f>
        <v>-9450</v>
      </c>
    </row>
    <row r="75" spans="1:9" x14ac:dyDescent="0.25">
      <c r="A75" s="22"/>
      <c r="B75" s="127">
        <v>75</v>
      </c>
      <c r="C75" s="68"/>
      <c r="D75" s="15"/>
      <c r="E75" s="20">
        <v>1350</v>
      </c>
      <c r="F75" s="91"/>
      <c r="G75" s="87"/>
      <c r="H75" s="92"/>
      <c r="I75" s="20">
        <f>ИЮН.25!I75+F75-E75</f>
        <v>-9450</v>
      </c>
    </row>
    <row r="76" spans="1:9" x14ac:dyDescent="0.25">
      <c r="A76" s="19"/>
      <c r="B76" s="127">
        <v>76</v>
      </c>
      <c r="C76" s="68"/>
      <c r="D76" s="15"/>
      <c r="E76" s="20">
        <v>1350</v>
      </c>
      <c r="F76" s="91"/>
      <c r="G76" s="87"/>
      <c r="H76" s="92"/>
      <c r="I76" s="20">
        <f>ИЮН.25!I76+F76-E76</f>
        <v>-2700</v>
      </c>
    </row>
    <row r="77" spans="1:9" x14ac:dyDescent="0.25">
      <c r="A77" s="19"/>
      <c r="B77" s="127">
        <v>77</v>
      </c>
      <c r="C77" s="68"/>
      <c r="D77" s="15"/>
      <c r="E77" s="20">
        <v>1350</v>
      </c>
      <c r="F77" s="91"/>
      <c r="G77" s="87"/>
      <c r="H77" s="92"/>
      <c r="I77" s="20">
        <f>ИЮН.25!I77+F77-E77</f>
        <v>2050</v>
      </c>
    </row>
    <row r="78" spans="1:9" x14ac:dyDescent="0.25">
      <c r="A78" s="19"/>
      <c r="B78" s="127" t="s">
        <v>25</v>
      </c>
      <c r="C78" s="68"/>
      <c r="D78" s="15"/>
      <c r="E78" s="20">
        <v>1350</v>
      </c>
      <c r="F78" s="91">
        <v>5400</v>
      </c>
      <c r="G78" s="87" t="s">
        <v>754</v>
      </c>
      <c r="H78" s="92">
        <v>45856</v>
      </c>
      <c r="I78" s="20">
        <f>ИЮН.25!I78+F78-E78</f>
        <v>4050</v>
      </c>
    </row>
    <row r="79" spans="1:9" x14ac:dyDescent="0.25">
      <c r="A79" s="19"/>
      <c r="B79" s="127">
        <v>80</v>
      </c>
      <c r="C79" s="67"/>
      <c r="D79" s="15"/>
      <c r="E79" s="20">
        <v>1350</v>
      </c>
      <c r="F79" s="91"/>
      <c r="G79" s="87"/>
      <c r="H79" s="92"/>
      <c r="I79" s="20">
        <f>ИЮН.25!I79+F79-E79</f>
        <v>-4050</v>
      </c>
    </row>
    <row r="80" spans="1:9" x14ac:dyDescent="0.25">
      <c r="A80" s="22"/>
      <c r="B80" s="127">
        <v>81</v>
      </c>
      <c r="C80" s="67"/>
      <c r="D80" s="15"/>
      <c r="E80" s="20">
        <v>1350</v>
      </c>
      <c r="F80" s="91"/>
      <c r="G80" s="87"/>
      <c r="H80" s="92"/>
      <c r="I80" s="20">
        <f>ИЮН.25!I80+F80-E80</f>
        <v>-1350</v>
      </c>
    </row>
    <row r="81" spans="1:10" x14ac:dyDescent="0.25">
      <c r="A81" s="23"/>
      <c r="B81" s="127">
        <v>82</v>
      </c>
      <c r="C81" s="67"/>
      <c r="D81" s="15"/>
      <c r="E81" s="20">
        <v>1350</v>
      </c>
      <c r="F81" s="91">
        <v>1350</v>
      </c>
      <c r="G81" s="87" t="s">
        <v>755</v>
      </c>
      <c r="H81" s="92">
        <v>45854</v>
      </c>
      <c r="I81" s="20">
        <f>ИЮН.25!I81+F81-E81</f>
        <v>0</v>
      </c>
    </row>
    <row r="82" spans="1:10" x14ac:dyDescent="0.25">
      <c r="A82" s="23"/>
      <c r="B82" s="127">
        <v>83</v>
      </c>
      <c r="C82" s="67"/>
      <c r="D82" s="15"/>
      <c r="E82" s="20">
        <v>1350</v>
      </c>
      <c r="F82" s="91">
        <v>2000</v>
      </c>
      <c r="G82" s="87" t="s">
        <v>756</v>
      </c>
      <c r="H82" s="92">
        <v>45842</v>
      </c>
      <c r="I82" s="20">
        <f>ИЮН.25!I82+F82-E82</f>
        <v>1550</v>
      </c>
    </row>
    <row r="83" spans="1:10" x14ac:dyDescent="0.25">
      <c r="A83" s="23"/>
      <c r="B83" s="127">
        <v>84</v>
      </c>
      <c r="C83" s="67"/>
      <c r="D83" s="15"/>
      <c r="E83" s="20">
        <v>1350</v>
      </c>
      <c r="F83" s="91">
        <v>1350</v>
      </c>
      <c r="G83" s="87" t="s">
        <v>757</v>
      </c>
      <c r="H83" s="92">
        <v>45846</v>
      </c>
      <c r="I83" s="20">
        <f>ИЮН.25!I83+F83-E83</f>
        <v>0</v>
      </c>
    </row>
    <row r="84" spans="1:10" x14ac:dyDescent="0.25">
      <c r="A84" s="19"/>
      <c r="B84" s="127">
        <v>85</v>
      </c>
      <c r="C84" s="67"/>
      <c r="D84" s="15"/>
      <c r="E84" s="20">
        <v>1350</v>
      </c>
      <c r="F84" s="91"/>
      <c r="G84" s="87"/>
      <c r="H84" s="92"/>
      <c r="I84" s="20">
        <f>ИЮН.25!I84+F84-E84</f>
        <v>-2450</v>
      </c>
    </row>
    <row r="85" spans="1:10" x14ac:dyDescent="0.25">
      <c r="A85" s="23"/>
      <c r="B85" s="127">
        <v>86</v>
      </c>
      <c r="C85" s="67"/>
      <c r="D85" s="15"/>
      <c r="E85" s="20">
        <v>1350</v>
      </c>
      <c r="F85" s="91"/>
      <c r="G85" s="87"/>
      <c r="H85" s="92"/>
      <c r="I85" s="20">
        <f>ИЮН.25!I85+F85-E85</f>
        <v>-9450</v>
      </c>
    </row>
    <row r="86" spans="1:10" x14ac:dyDescent="0.25">
      <c r="A86" s="23"/>
      <c r="B86" s="127">
        <v>87</v>
      </c>
      <c r="C86" s="67"/>
      <c r="D86" s="15"/>
      <c r="E86" s="20">
        <v>1350</v>
      </c>
      <c r="F86" s="91"/>
      <c r="G86" s="87"/>
      <c r="H86" s="92"/>
      <c r="I86" s="20">
        <f>ИЮН.25!I86+F86-E86</f>
        <v>-4450</v>
      </c>
    </row>
    <row r="87" spans="1:10" x14ac:dyDescent="0.25">
      <c r="A87" s="23"/>
      <c r="B87" s="127">
        <v>88</v>
      </c>
      <c r="C87" s="67"/>
      <c r="D87" s="15"/>
      <c r="E87" s="20">
        <v>1350</v>
      </c>
      <c r="F87" s="91">
        <v>1350</v>
      </c>
      <c r="G87" s="87" t="s">
        <v>758</v>
      </c>
      <c r="H87" s="92">
        <v>45845</v>
      </c>
      <c r="I87" s="20">
        <f>ИЮН.25!I87+F87-E87</f>
        <v>0</v>
      </c>
    </row>
    <row r="88" spans="1:10" x14ac:dyDescent="0.25">
      <c r="A88" s="23"/>
      <c r="B88" s="127">
        <v>89</v>
      </c>
      <c r="C88" s="67"/>
      <c r="D88" s="15"/>
      <c r="E88" s="20">
        <v>1350</v>
      </c>
      <c r="F88" s="91">
        <v>8100</v>
      </c>
      <c r="G88" s="87" t="s">
        <v>759</v>
      </c>
      <c r="H88" s="92">
        <v>45859</v>
      </c>
      <c r="I88" s="20">
        <f>ИЮН.25!I88+F88-E88</f>
        <v>6750</v>
      </c>
    </row>
    <row r="89" spans="1:10" x14ac:dyDescent="0.25">
      <c r="A89" s="23"/>
      <c r="B89" s="127">
        <v>90</v>
      </c>
      <c r="C89" s="67"/>
      <c r="D89" s="15"/>
      <c r="E89" s="20">
        <v>1350</v>
      </c>
      <c r="F89" s="91">
        <v>6750</v>
      </c>
      <c r="G89" s="87" t="s">
        <v>760</v>
      </c>
      <c r="H89" s="92">
        <v>45853</v>
      </c>
      <c r="I89" s="20">
        <f>ИЮН.25!I89+F89-E89</f>
        <v>6750</v>
      </c>
    </row>
    <row r="90" spans="1:10" x14ac:dyDescent="0.25">
      <c r="A90" s="23"/>
      <c r="B90" s="127">
        <v>91</v>
      </c>
      <c r="C90" s="67"/>
      <c r="D90" s="15"/>
      <c r="E90" s="20">
        <v>1350</v>
      </c>
      <c r="F90" s="91"/>
      <c r="G90" s="87"/>
      <c r="H90" s="92"/>
      <c r="I90" s="20">
        <f>ИЮН.25!I90+F90-E90</f>
        <v>1350</v>
      </c>
    </row>
    <row r="91" spans="1:10" x14ac:dyDescent="0.25">
      <c r="A91" s="23"/>
      <c r="B91" s="127">
        <v>92</v>
      </c>
      <c r="C91" s="67"/>
      <c r="D91" s="15"/>
      <c r="E91" s="20">
        <v>1350</v>
      </c>
      <c r="F91" s="91"/>
      <c r="G91" s="87"/>
      <c r="H91" s="92"/>
      <c r="I91" s="20">
        <f>ИЮН.25!I91+F91-E91</f>
        <v>650</v>
      </c>
    </row>
    <row r="92" spans="1:10" x14ac:dyDescent="0.25">
      <c r="A92" s="24"/>
      <c r="B92" s="127">
        <v>93</v>
      </c>
      <c r="C92" s="67"/>
      <c r="D92" s="15"/>
      <c r="E92" s="20">
        <v>1350</v>
      </c>
      <c r="F92" s="91"/>
      <c r="G92" s="87"/>
      <c r="H92" s="92"/>
      <c r="I92" s="20">
        <f>ИЮН.25!I92+F92-E92</f>
        <v>-950</v>
      </c>
    </row>
    <row r="93" spans="1:10" x14ac:dyDescent="0.25">
      <c r="A93" s="23"/>
      <c r="B93" s="127">
        <v>94</v>
      </c>
      <c r="C93" s="67"/>
      <c r="D93" s="15"/>
      <c r="E93" s="20">
        <v>1350</v>
      </c>
      <c r="F93" s="91">
        <v>1350</v>
      </c>
      <c r="G93" s="87" t="s">
        <v>761</v>
      </c>
      <c r="H93" s="92">
        <v>45845</v>
      </c>
      <c r="I93" s="20">
        <f>ИЮН.25!I93+F93-E93</f>
        <v>-1350</v>
      </c>
    </row>
    <row r="94" spans="1:10" x14ac:dyDescent="0.25">
      <c r="A94" s="19"/>
      <c r="B94" s="127">
        <v>95</v>
      </c>
      <c r="C94" s="67"/>
      <c r="D94" s="15"/>
      <c r="E94" s="20">
        <v>1350</v>
      </c>
      <c r="F94" s="91"/>
      <c r="G94" s="87"/>
      <c r="H94" s="92"/>
      <c r="I94" s="20">
        <f>ИЮН.25!I94+F94-E94</f>
        <v>-9450</v>
      </c>
    </row>
    <row r="95" spans="1:10" x14ac:dyDescent="0.25">
      <c r="A95" s="19"/>
      <c r="B95" s="127">
        <v>96</v>
      </c>
      <c r="C95" s="67"/>
      <c r="D95" s="15"/>
      <c r="E95" s="20">
        <v>1350</v>
      </c>
      <c r="F95" s="91"/>
      <c r="G95" s="87"/>
      <c r="H95" s="92"/>
      <c r="I95" s="20">
        <f>ИЮН.25!I95+F95-E95</f>
        <v>550</v>
      </c>
    </row>
    <row r="96" spans="1:10" x14ac:dyDescent="0.25">
      <c r="A96" s="19"/>
      <c r="B96" s="127">
        <v>97</v>
      </c>
      <c r="C96" s="67"/>
      <c r="D96" s="15"/>
      <c r="E96" s="20">
        <v>0</v>
      </c>
      <c r="F96" s="91"/>
      <c r="G96" s="87"/>
      <c r="H96" s="92"/>
      <c r="I96" s="20">
        <f>ИЮН.25!I96+F96-E96</f>
        <v>0</v>
      </c>
      <c r="J96" s="11"/>
    </row>
    <row r="97" spans="1:10" x14ac:dyDescent="0.25">
      <c r="A97" s="19"/>
      <c r="B97" s="127" t="s">
        <v>87</v>
      </c>
      <c r="C97" s="67"/>
      <c r="D97" s="15"/>
      <c r="E97" s="20">
        <v>1350</v>
      </c>
      <c r="F97" s="91"/>
      <c r="G97" s="87"/>
      <c r="H97" s="92"/>
      <c r="I97" s="20">
        <f>ИЮН.25!I97+F97-E97</f>
        <v>3300</v>
      </c>
      <c r="J97" s="11"/>
    </row>
    <row r="98" spans="1:10" x14ac:dyDescent="0.25">
      <c r="A98" s="19"/>
      <c r="B98" s="127" t="s">
        <v>28</v>
      </c>
      <c r="C98" s="67"/>
      <c r="D98" s="15"/>
      <c r="E98" s="20">
        <v>1350</v>
      </c>
      <c r="F98" s="91"/>
      <c r="G98" s="87"/>
      <c r="H98" s="92"/>
      <c r="I98" s="20">
        <f>ИЮН.25!I98+F98-E98</f>
        <v>-1350</v>
      </c>
      <c r="J98" s="11"/>
    </row>
    <row r="99" spans="1:10" x14ac:dyDescent="0.25">
      <c r="A99" s="19"/>
      <c r="B99" s="127" t="s">
        <v>29</v>
      </c>
      <c r="C99" s="67"/>
      <c r="D99" s="15"/>
      <c r="E99" s="20"/>
      <c r="F99" s="91"/>
      <c r="G99" s="87"/>
      <c r="H99" s="92"/>
      <c r="I99" s="20">
        <f>ИЮН.25!I99+F99-E99</f>
        <v>3100</v>
      </c>
      <c r="J99" s="11"/>
    </row>
    <row r="100" spans="1:10" x14ac:dyDescent="0.25">
      <c r="A100" s="19"/>
      <c r="B100" s="127" t="s">
        <v>30</v>
      </c>
      <c r="C100" s="67"/>
      <c r="D100" s="15"/>
      <c r="E100" s="20"/>
      <c r="F100" s="91"/>
      <c r="G100" s="87"/>
      <c r="H100" s="92"/>
      <c r="I100" s="20">
        <f>ИЮН.25!I100+F100-E100</f>
        <v>0</v>
      </c>
      <c r="J100" s="11"/>
    </row>
    <row r="101" spans="1:10" x14ac:dyDescent="0.25">
      <c r="A101" s="19"/>
      <c r="B101" s="127" t="s">
        <v>31</v>
      </c>
      <c r="C101" s="67"/>
      <c r="D101" s="15"/>
      <c r="E101" s="20">
        <v>1350</v>
      </c>
      <c r="F101" s="91">
        <v>6750</v>
      </c>
      <c r="G101" s="87" t="s">
        <v>762</v>
      </c>
      <c r="H101" s="92">
        <v>45853</v>
      </c>
      <c r="I101" s="20">
        <f>ИЮН.25!I101+F101-E101</f>
        <v>6750</v>
      </c>
      <c r="J101" s="11"/>
    </row>
    <row r="102" spans="1:10" x14ac:dyDescent="0.25">
      <c r="A102" s="19"/>
      <c r="B102" s="127" t="s">
        <v>32</v>
      </c>
      <c r="C102" s="67"/>
      <c r="D102" s="15"/>
      <c r="E102" s="20">
        <v>1350</v>
      </c>
      <c r="F102" s="91">
        <v>1350</v>
      </c>
      <c r="G102" s="87" t="s">
        <v>763</v>
      </c>
      <c r="H102" s="92">
        <v>45854</v>
      </c>
      <c r="I102" s="20">
        <f>ИЮН.25!I102+F102-E102</f>
        <v>0</v>
      </c>
      <c r="J102" s="11"/>
    </row>
    <row r="103" spans="1:10" x14ac:dyDescent="0.25">
      <c r="A103" s="19"/>
      <c r="B103" s="127" t="s">
        <v>33</v>
      </c>
      <c r="C103" s="67"/>
      <c r="D103" s="15"/>
      <c r="E103" s="20"/>
      <c r="F103" s="91"/>
      <c r="G103" s="87"/>
      <c r="H103" s="92"/>
      <c r="I103" s="20">
        <f>ИЮН.25!I103+F103-E103</f>
        <v>0</v>
      </c>
      <c r="J103" s="11"/>
    </row>
    <row r="104" spans="1:10" x14ac:dyDescent="0.25">
      <c r="A104" s="19"/>
      <c r="B104" s="127">
        <v>100</v>
      </c>
      <c r="C104" s="67"/>
      <c r="D104" s="15"/>
      <c r="E104" s="20">
        <v>0</v>
      </c>
      <c r="F104" s="91"/>
      <c r="G104" s="87"/>
      <c r="H104" s="92"/>
      <c r="I104" s="20">
        <f>ИЮН.25!I104+F104-E104</f>
        <v>0</v>
      </c>
      <c r="J104" s="11"/>
    </row>
    <row r="105" spans="1:10" x14ac:dyDescent="0.25">
      <c r="A105" s="19"/>
      <c r="B105" s="127" t="s">
        <v>35</v>
      </c>
      <c r="C105" s="67"/>
      <c r="D105" s="15"/>
      <c r="E105" s="20">
        <v>1350</v>
      </c>
      <c r="F105" s="91"/>
      <c r="G105" s="87"/>
      <c r="H105" s="92"/>
      <c r="I105" s="20">
        <f>ИЮН.25!I105+F105-E105</f>
        <v>-9450</v>
      </c>
      <c r="J105" s="11"/>
    </row>
    <row r="106" spans="1:10" x14ac:dyDescent="0.25">
      <c r="A106" s="22"/>
      <c r="B106" s="127">
        <v>101</v>
      </c>
      <c r="C106" s="67"/>
      <c r="D106" s="15"/>
      <c r="E106" s="20">
        <v>1350</v>
      </c>
      <c r="F106" s="91">
        <v>2000</v>
      </c>
      <c r="G106" s="87" t="s">
        <v>764</v>
      </c>
      <c r="H106" s="92">
        <v>45852</v>
      </c>
      <c r="I106" s="20">
        <f>ИЮН.25!I106+F106-E106</f>
        <v>-1450</v>
      </c>
      <c r="J106" s="11"/>
    </row>
    <row r="107" spans="1:10" x14ac:dyDescent="0.25">
      <c r="A107" s="22"/>
      <c r="B107" s="127">
        <v>102</v>
      </c>
      <c r="C107" s="67"/>
      <c r="D107" s="15"/>
      <c r="E107" s="20">
        <v>1350</v>
      </c>
      <c r="F107" s="91"/>
      <c r="G107" s="87"/>
      <c r="H107" s="92"/>
      <c r="I107" s="20">
        <f>ИЮН.25!I107+F107-E107</f>
        <v>-9450</v>
      </c>
      <c r="J107" s="11"/>
    </row>
    <row r="108" spans="1:10" x14ac:dyDescent="0.25">
      <c r="A108" s="22"/>
      <c r="B108" s="127">
        <v>103</v>
      </c>
      <c r="C108" s="67"/>
      <c r="D108" s="15"/>
      <c r="E108" s="20">
        <v>1350</v>
      </c>
      <c r="F108" s="91"/>
      <c r="G108" s="87"/>
      <c r="H108" s="92"/>
      <c r="I108" s="20">
        <f>ИЮН.25!I108+F108-E108</f>
        <v>0</v>
      </c>
    </row>
    <row r="109" spans="1:10" x14ac:dyDescent="0.25">
      <c r="A109" s="23"/>
      <c r="B109" s="127">
        <v>104</v>
      </c>
      <c r="C109" s="67"/>
      <c r="D109" s="15"/>
      <c r="E109" s="20">
        <v>1350</v>
      </c>
      <c r="F109" s="91">
        <v>1350</v>
      </c>
      <c r="G109" s="87" t="s">
        <v>765</v>
      </c>
      <c r="H109" s="92">
        <v>45854</v>
      </c>
      <c r="I109" s="20">
        <f>ИЮН.25!I109+F109-E109</f>
        <v>0</v>
      </c>
    </row>
    <row r="110" spans="1:10" x14ac:dyDescent="0.25">
      <c r="A110" s="23"/>
      <c r="B110" s="127">
        <v>105</v>
      </c>
      <c r="C110" s="67"/>
      <c r="D110" s="15"/>
      <c r="E110" s="20">
        <v>1350</v>
      </c>
      <c r="F110" s="91">
        <v>1350</v>
      </c>
      <c r="G110" s="87" t="s">
        <v>766</v>
      </c>
      <c r="H110" s="92">
        <v>45854</v>
      </c>
      <c r="I110" s="20">
        <f>ИЮН.25!I110+F110-E110</f>
        <v>0</v>
      </c>
    </row>
    <row r="111" spans="1:10" x14ac:dyDescent="0.25">
      <c r="A111" s="23"/>
      <c r="B111" s="127">
        <v>106</v>
      </c>
      <c r="C111" s="67"/>
      <c r="D111" s="15"/>
      <c r="E111" s="20">
        <v>1350</v>
      </c>
      <c r="F111" s="91">
        <v>8100</v>
      </c>
      <c r="G111" s="87" t="s">
        <v>767</v>
      </c>
      <c r="H111" s="92">
        <v>45847</v>
      </c>
      <c r="I111" s="20">
        <f>ИЮН.25!I111+F111-E111</f>
        <v>-1350</v>
      </c>
    </row>
    <row r="112" spans="1:10" x14ac:dyDescent="0.25">
      <c r="A112" s="23"/>
      <c r="B112" s="127" t="s">
        <v>37</v>
      </c>
      <c r="C112" s="67"/>
      <c r="D112" s="15"/>
      <c r="E112" s="20">
        <v>1350</v>
      </c>
      <c r="F112" s="91"/>
      <c r="G112" s="87"/>
      <c r="H112" s="92"/>
      <c r="I112" s="20">
        <f>ИЮН.25!I112+F112-E112</f>
        <v>-9450</v>
      </c>
    </row>
    <row r="113" spans="1:9" x14ac:dyDescent="0.25">
      <c r="A113" s="23"/>
      <c r="B113" s="127">
        <v>107</v>
      </c>
      <c r="C113" s="67"/>
      <c r="D113" s="15"/>
      <c r="E113" s="20">
        <v>1350</v>
      </c>
      <c r="F113" s="91">
        <v>9450</v>
      </c>
      <c r="G113" s="87" t="s">
        <v>768</v>
      </c>
      <c r="H113" s="92" t="s">
        <v>769</v>
      </c>
      <c r="I113" s="20">
        <f>ИЮН.25!I113+F113-E113</f>
        <v>6750</v>
      </c>
    </row>
    <row r="114" spans="1:9" x14ac:dyDescent="0.25">
      <c r="A114" s="23"/>
      <c r="B114" s="127">
        <v>108</v>
      </c>
      <c r="C114" s="67"/>
      <c r="D114" s="15"/>
      <c r="E114" s="20">
        <v>0</v>
      </c>
      <c r="F114" s="91"/>
      <c r="G114" s="87"/>
      <c r="H114" s="92"/>
      <c r="I114" s="20">
        <f>ИЮН.25!I114+F114-E114</f>
        <v>0</v>
      </c>
    </row>
    <row r="115" spans="1:9" x14ac:dyDescent="0.25">
      <c r="A115" s="23"/>
      <c r="B115" s="127">
        <v>109</v>
      </c>
      <c r="C115" s="67"/>
      <c r="D115" s="15"/>
      <c r="E115" s="20">
        <v>1350</v>
      </c>
      <c r="F115" s="91"/>
      <c r="G115" s="87"/>
      <c r="H115" s="92"/>
      <c r="I115" s="20">
        <f>ИЮН.25!I115+F115-E115</f>
        <v>-9450</v>
      </c>
    </row>
    <row r="116" spans="1:9" x14ac:dyDescent="0.25">
      <c r="A116" s="19"/>
      <c r="B116" s="127">
        <v>110</v>
      </c>
      <c r="C116" s="67"/>
      <c r="D116" s="15"/>
      <c r="E116" s="20">
        <v>1350</v>
      </c>
      <c r="F116" s="91"/>
      <c r="G116" s="87"/>
      <c r="H116" s="92"/>
      <c r="I116" s="20">
        <f>ИЮН.25!I116+F116-E116</f>
        <v>2700</v>
      </c>
    </row>
    <row r="117" spans="1:9" x14ac:dyDescent="0.25">
      <c r="A117" s="19"/>
      <c r="B117" s="127">
        <v>111</v>
      </c>
      <c r="C117" s="67"/>
      <c r="D117" s="15"/>
      <c r="E117" s="20">
        <v>1350</v>
      </c>
      <c r="F117" s="91"/>
      <c r="G117" s="87"/>
      <c r="H117" s="92"/>
      <c r="I117" s="20">
        <f>ИЮН.25!I117+F117-E117</f>
        <v>10800</v>
      </c>
    </row>
    <row r="118" spans="1:9" x14ac:dyDescent="0.25">
      <c r="A118" s="19"/>
      <c r="B118" s="127">
        <v>112</v>
      </c>
      <c r="C118" s="67"/>
      <c r="D118" s="15"/>
      <c r="E118" s="20">
        <v>0</v>
      </c>
      <c r="F118" s="91"/>
      <c r="G118" s="87"/>
      <c r="H118" s="92"/>
      <c r="I118" s="20">
        <f>ИЮН.25!I118+F118-E118</f>
        <v>0</v>
      </c>
    </row>
    <row r="119" spans="1:9" x14ac:dyDescent="0.25">
      <c r="A119" s="19"/>
      <c r="B119" s="127" t="s">
        <v>39</v>
      </c>
      <c r="C119" s="67"/>
      <c r="D119" s="15"/>
      <c r="E119" s="20"/>
      <c r="F119" s="91"/>
      <c r="G119" s="87"/>
      <c r="H119" s="92"/>
      <c r="I119" s="20">
        <f>ИЮН.25!I119+F119-E119</f>
        <v>0</v>
      </c>
    </row>
    <row r="120" spans="1:9" x14ac:dyDescent="0.25">
      <c r="A120" s="19"/>
      <c r="B120" s="127">
        <v>113</v>
      </c>
      <c r="C120" s="67"/>
      <c r="D120" s="15"/>
      <c r="E120" s="20">
        <v>1350</v>
      </c>
      <c r="F120" s="91">
        <v>4050</v>
      </c>
      <c r="G120" s="87" t="s">
        <v>770</v>
      </c>
      <c r="H120" s="92">
        <v>45845</v>
      </c>
      <c r="I120" s="20">
        <f>ИЮН.25!I120+F120-E120</f>
        <v>-1350</v>
      </c>
    </row>
    <row r="121" spans="1:9" x14ac:dyDescent="0.25">
      <c r="A121" s="23"/>
      <c r="B121" s="127">
        <v>114</v>
      </c>
      <c r="C121" s="67"/>
      <c r="D121" s="15"/>
      <c r="E121" s="20">
        <v>1350</v>
      </c>
      <c r="F121" s="91"/>
      <c r="G121" s="87"/>
      <c r="H121" s="92"/>
      <c r="I121" s="20">
        <f>ИЮН.25!I121+F121-E121</f>
        <v>-9450</v>
      </c>
    </row>
    <row r="122" spans="1:9" x14ac:dyDescent="0.25">
      <c r="A122" s="23"/>
      <c r="B122" s="127" t="s">
        <v>40</v>
      </c>
      <c r="C122" s="67"/>
      <c r="D122" s="15"/>
      <c r="E122" s="20">
        <v>1350</v>
      </c>
      <c r="F122" s="91"/>
      <c r="G122" s="87"/>
      <c r="H122" s="92"/>
      <c r="I122" s="20">
        <f>ИЮН.25!I122+F122-E122</f>
        <v>-1350</v>
      </c>
    </row>
    <row r="123" spans="1:9" x14ac:dyDescent="0.25">
      <c r="A123" s="23"/>
      <c r="B123" s="127">
        <v>117</v>
      </c>
      <c r="C123" s="67"/>
      <c r="D123" s="15"/>
      <c r="E123" s="20">
        <v>1350</v>
      </c>
      <c r="F123" s="91"/>
      <c r="G123" s="87"/>
      <c r="H123" s="92"/>
      <c r="I123" s="20">
        <f>ИЮН.25!I123+F123-E123</f>
        <v>1850</v>
      </c>
    </row>
    <row r="124" spans="1:9" x14ac:dyDescent="0.25">
      <c r="A124" s="23"/>
      <c r="B124" s="127">
        <v>118</v>
      </c>
      <c r="C124" s="67"/>
      <c r="D124" s="15"/>
      <c r="E124" s="20">
        <v>1350</v>
      </c>
      <c r="F124" s="91"/>
      <c r="G124" s="87"/>
      <c r="H124" s="92"/>
      <c r="I124" s="20">
        <f>ИЮН.25!I124+F124-E124</f>
        <v>5550</v>
      </c>
    </row>
    <row r="125" spans="1:9" x14ac:dyDescent="0.25">
      <c r="A125" s="23"/>
      <c r="B125" s="127">
        <f>B124+1</f>
        <v>119</v>
      </c>
      <c r="C125" s="67"/>
      <c r="D125" s="15"/>
      <c r="E125" s="20">
        <v>0</v>
      </c>
      <c r="F125" s="91"/>
      <c r="G125" s="87"/>
      <c r="H125" s="92"/>
      <c r="I125" s="20">
        <f>ИЮН.25!I125+F125-E125</f>
        <v>0</v>
      </c>
    </row>
    <row r="126" spans="1:9" x14ac:dyDescent="0.25">
      <c r="A126" s="23"/>
      <c r="B126" s="127">
        <f t="shared" ref="B126:B132" si="0">B125+1</f>
        <v>120</v>
      </c>
      <c r="C126" s="61"/>
      <c r="D126" s="15"/>
      <c r="E126" s="20">
        <v>1350</v>
      </c>
      <c r="F126" s="91">
        <v>5000</v>
      </c>
      <c r="G126" s="87" t="s">
        <v>771</v>
      </c>
      <c r="H126" s="92">
        <v>45866</v>
      </c>
      <c r="I126" s="20">
        <f>ИЮН.25!I126+F126-E126</f>
        <v>7050</v>
      </c>
    </row>
    <row r="127" spans="1:9" x14ac:dyDescent="0.25">
      <c r="A127" s="23"/>
      <c r="B127" s="127">
        <f t="shared" si="0"/>
        <v>121</v>
      </c>
      <c r="C127" s="67"/>
      <c r="D127" s="15"/>
      <c r="E127" s="20">
        <v>1350</v>
      </c>
      <c r="F127" s="91"/>
      <c r="G127" s="87"/>
      <c r="H127" s="92"/>
      <c r="I127" s="20">
        <f>ИЮН.25!I127+F127-E127</f>
        <v>10800</v>
      </c>
    </row>
    <row r="128" spans="1:9" x14ac:dyDescent="0.25">
      <c r="A128" s="23"/>
      <c r="B128" s="127">
        <f t="shared" si="0"/>
        <v>122</v>
      </c>
      <c r="C128" s="67"/>
      <c r="D128" s="15"/>
      <c r="E128" s="20">
        <v>1350</v>
      </c>
      <c r="F128" s="91"/>
      <c r="G128" s="87"/>
      <c r="H128" s="92"/>
      <c r="I128" s="20">
        <f>ИЮН.25!I128+F128-E128</f>
        <v>2700</v>
      </c>
    </row>
    <row r="129" spans="1:9" x14ac:dyDescent="0.25">
      <c r="A129" s="23"/>
      <c r="B129" s="127">
        <f t="shared" si="0"/>
        <v>123</v>
      </c>
      <c r="C129" s="67"/>
      <c r="D129" s="15"/>
      <c r="E129" s="20"/>
      <c r="F129" s="91"/>
      <c r="G129" s="87"/>
      <c r="H129" s="92"/>
      <c r="I129" s="20">
        <f>ИЮН.25!I129+F129-E129</f>
        <v>0</v>
      </c>
    </row>
    <row r="130" spans="1:9" x14ac:dyDescent="0.25">
      <c r="A130" s="23"/>
      <c r="B130" s="127">
        <f t="shared" si="0"/>
        <v>124</v>
      </c>
      <c r="C130" s="67"/>
      <c r="D130" s="15"/>
      <c r="E130" s="20">
        <v>1350</v>
      </c>
      <c r="F130" s="91"/>
      <c r="G130" s="87"/>
      <c r="H130" s="92"/>
      <c r="I130" s="20">
        <f>ИЮН.25!I130+F130-E130</f>
        <v>-2700</v>
      </c>
    </row>
    <row r="131" spans="1:9" x14ac:dyDescent="0.25">
      <c r="A131" s="23"/>
      <c r="B131" s="127">
        <f t="shared" si="0"/>
        <v>125</v>
      </c>
      <c r="C131" s="67"/>
      <c r="D131" s="15"/>
      <c r="E131" s="20">
        <v>1350</v>
      </c>
      <c r="F131" s="91">
        <v>5400</v>
      </c>
      <c r="G131" s="87" t="s">
        <v>772</v>
      </c>
      <c r="H131" s="92">
        <v>45845</v>
      </c>
      <c r="I131" s="20">
        <f>ИЮН.25!I131+F131-E131</f>
        <v>1350</v>
      </c>
    </row>
    <row r="132" spans="1:9" x14ac:dyDescent="0.25">
      <c r="A132" s="23"/>
      <c r="B132" s="127">
        <f t="shared" si="0"/>
        <v>126</v>
      </c>
      <c r="C132" s="67"/>
      <c r="D132" s="15"/>
      <c r="E132" s="20">
        <v>1350</v>
      </c>
      <c r="F132" s="91"/>
      <c r="G132" s="87"/>
      <c r="H132" s="92"/>
      <c r="I132" s="20">
        <f>ИЮН.25!I132+F132-E132</f>
        <v>-9450</v>
      </c>
    </row>
    <row r="133" spans="1:9" x14ac:dyDescent="0.25">
      <c r="A133" s="23"/>
      <c r="B133" s="127">
        <v>127</v>
      </c>
      <c r="C133" s="67"/>
      <c r="D133" s="15"/>
      <c r="E133" s="20">
        <v>1350</v>
      </c>
      <c r="F133" s="91"/>
      <c r="G133" s="87"/>
      <c r="H133" s="92"/>
      <c r="I133" s="20">
        <f>ИЮН.25!I133+F133-E133</f>
        <v>-9450</v>
      </c>
    </row>
    <row r="134" spans="1:9" x14ac:dyDescent="0.25">
      <c r="A134" s="23"/>
      <c r="B134" s="127" t="s">
        <v>42</v>
      </c>
      <c r="C134" s="67"/>
      <c r="D134" s="15"/>
      <c r="E134" s="20">
        <v>1350</v>
      </c>
      <c r="F134" s="91"/>
      <c r="G134" s="87"/>
      <c r="H134" s="92"/>
      <c r="I134" s="20">
        <f>ИЮН.25!I134+F134-E134</f>
        <v>-1450</v>
      </c>
    </row>
    <row r="135" spans="1:9" x14ac:dyDescent="0.25">
      <c r="A135" s="23"/>
      <c r="B135" s="127" t="s">
        <v>43</v>
      </c>
      <c r="C135" s="67"/>
      <c r="D135" s="15"/>
      <c r="E135" s="20">
        <v>1350</v>
      </c>
      <c r="F135" s="91"/>
      <c r="G135" s="87"/>
      <c r="H135" s="92"/>
      <c r="I135" s="20">
        <f>ИЮН.25!I135+F135-E135</f>
        <v>1350</v>
      </c>
    </row>
    <row r="136" spans="1:9" x14ac:dyDescent="0.25">
      <c r="A136" s="23"/>
      <c r="B136" s="127">
        <v>129</v>
      </c>
      <c r="C136" s="67"/>
      <c r="D136" s="15"/>
      <c r="E136" s="20">
        <v>1350</v>
      </c>
      <c r="F136" s="91"/>
      <c r="G136" s="87"/>
      <c r="H136" s="92"/>
      <c r="I136" s="20">
        <f>ИЮН.25!I136+F136-E136</f>
        <v>-9450</v>
      </c>
    </row>
    <row r="137" spans="1:9" x14ac:dyDescent="0.25">
      <c r="A137" s="23"/>
      <c r="B137" s="127">
        <f>B136+1</f>
        <v>130</v>
      </c>
      <c r="C137" s="67"/>
      <c r="D137" s="15"/>
      <c r="E137" s="20">
        <v>1350</v>
      </c>
      <c r="F137" s="91"/>
      <c r="G137" s="87"/>
      <c r="H137" s="92"/>
      <c r="I137" s="20">
        <f>ИЮН.25!I137+F137-E137</f>
        <v>-3450</v>
      </c>
    </row>
    <row r="138" spans="1:9" x14ac:dyDescent="0.25">
      <c r="A138" s="23"/>
      <c r="B138" s="127">
        <f t="shared" ref="B138:B144" si="1">B137+1</f>
        <v>131</v>
      </c>
      <c r="C138" s="67"/>
      <c r="D138" s="15"/>
      <c r="E138" s="20">
        <v>1350</v>
      </c>
      <c r="F138" s="91"/>
      <c r="G138" s="87"/>
      <c r="H138" s="92"/>
      <c r="I138" s="20">
        <f>ИЮН.25!I138+F138-E138</f>
        <v>6750</v>
      </c>
    </row>
    <row r="139" spans="1:9" x14ac:dyDescent="0.25">
      <c r="A139" s="23"/>
      <c r="B139" s="127">
        <f t="shared" si="1"/>
        <v>132</v>
      </c>
      <c r="C139" s="67"/>
      <c r="D139" s="15"/>
      <c r="E139" s="20">
        <v>1350</v>
      </c>
      <c r="F139" s="91"/>
      <c r="G139" s="87"/>
      <c r="H139" s="92"/>
      <c r="I139" s="20">
        <f>ИЮН.25!I139+F139-E139</f>
        <v>6750</v>
      </c>
    </row>
    <row r="140" spans="1:9" x14ac:dyDescent="0.25">
      <c r="A140" s="23"/>
      <c r="B140" s="127">
        <f t="shared" si="1"/>
        <v>133</v>
      </c>
      <c r="C140" s="67"/>
      <c r="D140" s="15"/>
      <c r="E140" s="20">
        <v>1350</v>
      </c>
      <c r="F140" s="91"/>
      <c r="G140" s="87"/>
      <c r="H140" s="92"/>
      <c r="I140" s="20">
        <f>ИЮН.25!I140+F140-E140</f>
        <v>6750</v>
      </c>
    </row>
    <row r="141" spans="1:9" x14ac:dyDescent="0.25">
      <c r="A141" s="23"/>
      <c r="B141" s="127">
        <f t="shared" si="1"/>
        <v>134</v>
      </c>
      <c r="C141" s="67"/>
      <c r="D141" s="15"/>
      <c r="E141" s="20">
        <v>1350</v>
      </c>
      <c r="F141" s="91">
        <v>4050</v>
      </c>
      <c r="G141" s="87" t="s">
        <v>773</v>
      </c>
      <c r="H141" s="92">
        <v>45852</v>
      </c>
      <c r="I141" s="20">
        <f>ИЮН.25!I141+F141-E141</f>
        <v>2700</v>
      </c>
    </row>
    <row r="142" spans="1:9" x14ac:dyDescent="0.25">
      <c r="A142" s="23"/>
      <c r="B142" s="127">
        <f t="shared" si="1"/>
        <v>135</v>
      </c>
      <c r="C142" s="67"/>
      <c r="D142" s="15"/>
      <c r="E142" s="20">
        <v>0</v>
      </c>
      <c r="F142" s="91"/>
      <c r="G142" s="87"/>
      <c r="H142" s="92"/>
      <c r="I142" s="20">
        <f>ИЮН.25!I142+F142-E142</f>
        <v>0</v>
      </c>
    </row>
    <row r="143" spans="1:9" x14ac:dyDescent="0.25">
      <c r="A143" s="23"/>
      <c r="B143" s="127">
        <f t="shared" si="1"/>
        <v>136</v>
      </c>
      <c r="C143" s="67"/>
      <c r="D143" s="15"/>
      <c r="E143" s="20">
        <v>1350</v>
      </c>
      <c r="F143" s="91">
        <v>2700</v>
      </c>
      <c r="G143" s="87" t="s">
        <v>774</v>
      </c>
      <c r="H143" s="92">
        <v>45862</v>
      </c>
      <c r="I143" s="20">
        <f>ИЮН.25!I143+F143-E143</f>
        <v>2700</v>
      </c>
    </row>
    <row r="144" spans="1:9" x14ac:dyDescent="0.25">
      <c r="A144" s="23"/>
      <c r="B144" s="127">
        <f t="shared" si="1"/>
        <v>137</v>
      </c>
      <c r="C144" s="67"/>
      <c r="D144" s="15"/>
      <c r="E144" s="20">
        <v>1350</v>
      </c>
      <c r="F144" s="91">
        <v>1350</v>
      </c>
      <c r="G144" s="87" t="s">
        <v>775</v>
      </c>
      <c r="H144" s="92">
        <v>45849</v>
      </c>
      <c r="I144" s="20">
        <f>ИЮН.25!I144+F144-E144</f>
        <v>-1350</v>
      </c>
    </row>
    <row r="145" spans="1:9" x14ac:dyDescent="0.25">
      <c r="A145" s="23"/>
      <c r="B145" s="127" t="s">
        <v>44</v>
      </c>
      <c r="C145" s="67"/>
      <c r="D145" s="15"/>
      <c r="E145" s="20">
        <v>1350</v>
      </c>
      <c r="F145" s="91">
        <v>7000</v>
      </c>
      <c r="G145" s="87" t="s">
        <v>776</v>
      </c>
      <c r="H145" s="92">
        <v>45867</v>
      </c>
      <c r="I145" s="20">
        <f>ИЮН.25!I145+F145-E145</f>
        <v>3550</v>
      </c>
    </row>
    <row r="146" spans="1:9" x14ac:dyDescent="0.25">
      <c r="A146" s="19"/>
      <c r="B146" s="127">
        <v>140</v>
      </c>
      <c r="C146" s="67"/>
      <c r="D146" s="15"/>
      <c r="E146" s="20">
        <v>1350</v>
      </c>
      <c r="F146" s="91"/>
      <c r="G146" s="87"/>
      <c r="H146" s="92"/>
      <c r="I146" s="20">
        <f>ИЮН.25!I146+F146-E146</f>
        <v>6750</v>
      </c>
    </row>
    <row r="147" spans="1:9" x14ac:dyDescent="0.25">
      <c r="A147" s="19"/>
      <c r="B147" s="127">
        <v>141</v>
      </c>
      <c r="C147" s="67"/>
      <c r="D147" s="15"/>
      <c r="E147" s="20">
        <v>1350</v>
      </c>
      <c r="F147" s="91">
        <v>1350</v>
      </c>
      <c r="G147" s="87" t="s">
        <v>777</v>
      </c>
      <c r="H147" s="92">
        <v>45846</v>
      </c>
      <c r="I147" s="20">
        <f>ИЮН.25!I147+F147-E147</f>
        <v>0</v>
      </c>
    </row>
    <row r="148" spans="1:9" x14ac:dyDescent="0.25">
      <c r="A148" s="19"/>
      <c r="B148" s="127">
        <v>142</v>
      </c>
      <c r="C148" s="67"/>
      <c r="D148" s="15"/>
      <c r="E148" s="20">
        <v>1350</v>
      </c>
      <c r="F148" s="91"/>
      <c r="G148" s="87"/>
      <c r="H148" s="92"/>
      <c r="I148" s="20">
        <f>ИЮН.25!I148+F148-E148</f>
        <v>-9450</v>
      </c>
    </row>
    <row r="149" spans="1:9" x14ac:dyDescent="0.25">
      <c r="A149" s="23"/>
      <c r="B149" s="127">
        <v>143</v>
      </c>
      <c r="C149" s="67"/>
      <c r="D149" s="15"/>
      <c r="E149" s="20">
        <v>1350</v>
      </c>
      <c r="F149" s="91">
        <v>1350</v>
      </c>
      <c r="G149" s="87" t="s">
        <v>778</v>
      </c>
      <c r="H149" s="92">
        <v>45855</v>
      </c>
      <c r="I149" s="20">
        <f>ИЮН.25!I149+F149-E149</f>
        <v>0</v>
      </c>
    </row>
    <row r="150" spans="1:9" x14ac:dyDescent="0.25">
      <c r="A150" s="23"/>
      <c r="B150" s="127">
        <v>144</v>
      </c>
      <c r="C150" s="67"/>
      <c r="D150" s="15"/>
      <c r="E150" s="20">
        <v>1350</v>
      </c>
      <c r="F150" s="91"/>
      <c r="G150" s="87"/>
      <c r="H150" s="92"/>
      <c r="I150" s="20">
        <f>ИЮН.25!I150+F150-E150</f>
        <v>-9450</v>
      </c>
    </row>
    <row r="151" spans="1:9" x14ac:dyDescent="0.25">
      <c r="A151" s="23"/>
      <c r="B151" s="127">
        <f>B150+1</f>
        <v>145</v>
      </c>
      <c r="C151" s="67"/>
      <c r="D151" s="15"/>
      <c r="E151" s="20">
        <v>1350</v>
      </c>
      <c r="F151" s="91"/>
      <c r="G151" s="87"/>
      <c r="H151" s="92"/>
      <c r="I151" s="20">
        <f>ИЮН.25!I151+F151-E151</f>
        <v>-9450</v>
      </c>
    </row>
    <row r="152" spans="1:9" x14ac:dyDescent="0.25">
      <c r="A152" s="23"/>
      <c r="B152" s="127">
        <f t="shared" ref="B152:B177" si="2">B151+1</f>
        <v>146</v>
      </c>
      <c r="C152" s="67"/>
      <c r="D152" s="15"/>
      <c r="E152" s="20">
        <v>1350</v>
      </c>
      <c r="F152" s="91"/>
      <c r="G152" s="87"/>
      <c r="H152" s="92"/>
      <c r="I152" s="20">
        <f>ИЮН.25!I152+F152-E152</f>
        <v>550</v>
      </c>
    </row>
    <row r="153" spans="1:9" x14ac:dyDescent="0.25">
      <c r="A153" s="23"/>
      <c r="B153" s="127">
        <f t="shared" si="2"/>
        <v>147</v>
      </c>
      <c r="C153" s="73"/>
      <c r="D153" s="15"/>
      <c r="E153" s="20">
        <v>1350</v>
      </c>
      <c r="F153" s="91"/>
      <c r="G153" s="87"/>
      <c r="H153" s="92"/>
      <c r="I153" s="20">
        <f>ИЮН.25!I153+F153-E153</f>
        <v>-9450</v>
      </c>
    </row>
    <row r="154" spans="1:9" x14ac:dyDescent="0.25">
      <c r="A154" s="23"/>
      <c r="B154" s="127">
        <f t="shared" si="2"/>
        <v>148</v>
      </c>
      <c r="C154" s="72"/>
      <c r="D154" s="15"/>
      <c r="E154" s="20"/>
      <c r="F154" s="91"/>
      <c r="G154" s="87"/>
      <c r="H154" s="92"/>
      <c r="I154" s="20">
        <f>ИЮН.25!I154+F154-E154</f>
        <v>0</v>
      </c>
    </row>
    <row r="155" spans="1:9" x14ac:dyDescent="0.25">
      <c r="A155" s="23"/>
      <c r="B155" s="127">
        <f t="shared" si="2"/>
        <v>149</v>
      </c>
      <c r="C155" s="72"/>
      <c r="D155" s="15"/>
      <c r="E155" s="20"/>
      <c r="F155" s="91"/>
      <c r="G155" s="87"/>
      <c r="H155" s="92"/>
      <c r="I155" s="20">
        <f>ИЮН.25!I155+F155-E155</f>
        <v>0</v>
      </c>
    </row>
    <row r="156" spans="1:9" x14ac:dyDescent="0.25">
      <c r="A156" s="23"/>
      <c r="B156" s="127">
        <f t="shared" si="2"/>
        <v>150</v>
      </c>
      <c r="C156" s="67"/>
      <c r="D156" s="15"/>
      <c r="E156" s="20">
        <v>0</v>
      </c>
      <c r="F156" s="91"/>
      <c r="G156" s="87"/>
      <c r="H156" s="92"/>
      <c r="I156" s="20">
        <f>ИЮН.25!I156+F156-E156</f>
        <v>0</v>
      </c>
    </row>
    <row r="157" spans="1:9" x14ac:dyDescent="0.25">
      <c r="A157" s="23"/>
      <c r="B157" s="127">
        <f t="shared" si="2"/>
        <v>151</v>
      </c>
      <c r="C157" s="67"/>
      <c r="D157" s="15"/>
      <c r="E157" s="20">
        <v>1350</v>
      </c>
      <c r="F157" s="91"/>
      <c r="G157" s="87"/>
      <c r="H157" s="92"/>
      <c r="I157" s="20">
        <f>ИЮН.25!I157+F157-E157</f>
        <v>-9450</v>
      </c>
    </row>
    <row r="158" spans="1:9" x14ac:dyDescent="0.25">
      <c r="A158" s="23"/>
      <c r="B158" s="127">
        <f t="shared" si="2"/>
        <v>152</v>
      </c>
      <c r="C158" s="70"/>
      <c r="D158" s="15"/>
      <c r="E158" s="20">
        <v>1350</v>
      </c>
      <c r="F158" s="91">
        <v>2700</v>
      </c>
      <c r="G158" s="87" t="s">
        <v>779</v>
      </c>
      <c r="H158" s="92">
        <v>45841</v>
      </c>
      <c r="I158" s="20">
        <f>ИЮН.25!I158+F158-E158</f>
        <v>-5400</v>
      </c>
    </row>
    <row r="159" spans="1:9" x14ac:dyDescent="0.25">
      <c r="A159" s="23"/>
      <c r="B159" s="127">
        <f t="shared" si="2"/>
        <v>153</v>
      </c>
      <c r="C159" s="70"/>
      <c r="D159" s="15"/>
      <c r="E159" s="20"/>
      <c r="F159" s="91"/>
      <c r="G159" s="87"/>
      <c r="H159" s="92"/>
      <c r="I159" s="20">
        <f>ИЮН.25!I159+F159-E159</f>
        <v>0</v>
      </c>
    </row>
    <row r="160" spans="1:9" x14ac:dyDescent="0.25">
      <c r="A160" s="23"/>
      <c r="B160" s="127">
        <f t="shared" si="2"/>
        <v>154</v>
      </c>
      <c r="C160" s="67"/>
      <c r="D160" s="15"/>
      <c r="E160" s="20">
        <v>1350</v>
      </c>
      <c r="F160" s="91"/>
      <c r="G160" s="87"/>
      <c r="H160" s="92"/>
      <c r="I160" s="20">
        <f>ИЮН.25!I160+F160-E160</f>
        <v>-2750</v>
      </c>
    </row>
    <row r="161" spans="1:9" x14ac:dyDescent="0.25">
      <c r="A161" s="23"/>
      <c r="B161" s="127">
        <f t="shared" si="2"/>
        <v>155</v>
      </c>
      <c r="C161" s="63"/>
      <c r="D161" s="15"/>
      <c r="E161" s="20">
        <v>1350</v>
      </c>
      <c r="F161" s="91"/>
      <c r="G161" s="87"/>
      <c r="H161" s="92"/>
      <c r="I161" s="20">
        <f>ИЮН.25!I161+F161-E161</f>
        <v>27050</v>
      </c>
    </row>
    <row r="162" spans="1:9" x14ac:dyDescent="0.25">
      <c r="A162" s="23"/>
      <c r="B162" s="127">
        <f t="shared" si="2"/>
        <v>156</v>
      </c>
      <c r="C162" s="63"/>
      <c r="D162" s="15"/>
      <c r="E162" s="20">
        <v>1350</v>
      </c>
      <c r="F162" s="91"/>
      <c r="G162" s="87"/>
      <c r="H162" s="92"/>
      <c r="I162" s="20">
        <f>ИЮН.25!I162+F162-E162</f>
        <v>-4700</v>
      </c>
    </row>
    <row r="163" spans="1:9" x14ac:dyDescent="0.25">
      <c r="A163" s="23"/>
      <c r="B163" s="127">
        <f t="shared" si="2"/>
        <v>157</v>
      </c>
      <c r="C163" s="63"/>
      <c r="D163" s="15"/>
      <c r="E163" s="20">
        <v>1350</v>
      </c>
      <c r="F163" s="91">
        <v>5000</v>
      </c>
      <c r="G163" s="87" t="s">
        <v>780</v>
      </c>
      <c r="H163" s="92">
        <v>45840</v>
      </c>
      <c r="I163" s="20">
        <f>ИЮН.25!I163+F163-E163</f>
        <v>-450</v>
      </c>
    </row>
    <row r="164" spans="1:9" x14ac:dyDescent="0.25">
      <c r="A164" s="23"/>
      <c r="B164" s="127">
        <f t="shared" si="2"/>
        <v>158</v>
      </c>
      <c r="C164" s="63"/>
      <c r="D164" s="15"/>
      <c r="E164" s="20">
        <v>1350</v>
      </c>
      <c r="F164" s="91"/>
      <c r="G164" s="87"/>
      <c r="H164" s="92"/>
      <c r="I164" s="20">
        <f>ИЮН.25!I164+F164-E164</f>
        <v>-9450</v>
      </c>
    </row>
    <row r="165" spans="1:9" x14ac:dyDescent="0.25">
      <c r="A165" s="23"/>
      <c r="B165" s="127">
        <f t="shared" si="2"/>
        <v>159</v>
      </c>
      <c r="C165" s="63"/>
      <c r="D165" s="15"/>
      <c r="E165" s="20">
        <v>1350</v>
      </c>
      <c r="F165" s="91">
        <v>2700</v>
      </c>
      <c r="G165" s="87" t="s">
        <v>781</v>
      </c>
      <c r="H165" s="92">
        <v>45840</v>
      </c>
      <c r="I165" s="20">
        <f>ИЮН.25!I165+F165-E165</f>
        <v>1350</v>
      </c>
    </row>
    <row r="166" spans="1:9" x14ac:dyDescent="0.25">
      <c r="A166" s="23"/>
      <c r="B166" s="127">
        <f t="shared" si="2"/>
        <v>160</v>
      </c>
      <c r="C166" s="63"/>
      <c r="D166" s="15"/>
      <c r="E166" s="20">
        <v>1350</v>
      </c>
      <c r="F166" s="91">
        <v>3000</v>
      </c>
      <c r="G166" s="87" t="s">
        <v>782</v>
      </c>
      <c r="H166" s="92">
        <v>45868</v>
      </c>
      <c r="I166" s="20">
        <f>ИЮН.25!I166+F166-E166</f>
        <v>3550</v>
      </c>
    </row>
    <row r="167" spans="1:9" x14ac:dyDescent="0.25">
      <c r="A167" s="23"/>
      <c r="B167" s="127">
        <f t="shared" si="2"/>
        <v>161</v>
      </c>
      <c r="C167" s="63"/>
      <c r="D167" s="15"/>
      <c r="E167" s="20"/>
      <c r="F167" s="91"/>
      <c r="G167" s="87"/>
      <c r="H167" s="92"/>
      <c r="I167" s="20">
        <f>ИЮН.25!I167+F167-E167</f>
        <v>0</v>
      </c>
    </row>
    <row r="168" spans="1:9" x14ac:dyDescent="0.25">
      <c r="A168" s="23"/>
      <c r="B168" s="127">
        <f t="shared" si="2"/>
        <v>162</v>
      </c>
      <c r="C168" s="63"/>
      <c r="D168" s="15"/>
      <c r="E168" s="20">
        <v>1350</v>
      </c>
      <c r="F168" s="91"/>
      <c r="G168" s="87"/>
      <c r="H168" s="92"/>
      <c r="I168" s="20">
        <f>ИЮН.25!I168+F168-E168</f>
        <v>-9450</v>
      </c>
    </row>
    <row r="169" spans="1:9" x14ac:dyDescent="0.25">
      <c r="A169" s="23"/>
      <c r="B169" s="127">
        <v>163</v>
      </c>
      <c r="C169" s="63"/>
      <c r="D169" s="15"/>
      <c r="E169" s="20">
        <v>0</v>
      </c>
      <c r="F169" s="91"/>
      <c r="G169" s="87"/>
      <c r="H169" s="92"/>
      <c r="I169" s="20">
        <f>ИЮН.25!I169+F169-E169</f>
        <v>0</v>
      </c>
    </row>
    <row r="170" spans="1:9" x14ac:dyDescent="0.25">
      <c r="A170" s="23"/>
      <c r="B170" s="127">
        <v>164</v>
      </c>
      <c r="C170" s="73"/>
      <c r="D170" s="15"/>
      <c r="E170" s="20"/>
      <c r="F170" s="91"/>
      <c r="G170" s="87"/>
      <c r="H170" s="92"/>
      <c r="I170" s="20">
        <f>ИЮН.25!I170+F170-E170</f>
        <v>0</v>
      </c>
    </row>
    <row r="171" spans="1:9" x14ac:dyDescent="0.25">
      <c r="A171" s="23"/>
      <c r="B171" s="127">
        <f t="shared" si="2"/>
        <v>165</v>
      </c>
      <c r="C171" s="73"/>
      <c r="D171" s="15"/>
      <c r="E171" s="20"/>
      <c r="F171" s="91"/>
      <c r="G171" s="87"/>
      <c r="H171" s="92"/>
      <c r="I171" s="20">
        <f>ИЮН.25!I171+F171-E171</f>
        <v>0</v>
      </c>
    </row>
    <row r="172" spans="1:9" x14ac:dyDescent="0.25">
      <c r="A172" s="23"/>
      <c r="B172" s="127">
        <f t="shared" si="2"/>
        <v>166</v>
      </c>
      <c r="C172" s="73"/>
      <c r="D172" s="15"/>
      <c r="E172" s="20"/>
      <c r="F172" s="91"/>
      <c r="G172" s="87"/>
      <c r="H172" s="92"/>
      <c r="I172" s="20">
        <f>ИЮН.25!I172+F172-E172</f>
        <v>0</v>
      </c>
    </row>
    <row r="173" spans="1:9" x14ac:dyDescent="0.25">
      <c r="A173" s="23"/>
      <c r="B173" s="127">
        <f t="shared" si="2"/>
        <v>167</v>
      </c>
      <c r="C173" s="63"/>
      <c r="D173" s="15"/>
      <c r="E173" s="20">
        <v>1350</v>
      </c>
      <c r="F173" s="91"/>
      <c r="G173" s="87"/>
      <c r="H173" s="92"/>
      <c r="I173" s="20">
        <f>ИЮН.25!I173+F173-E173</f>
        <v>-9450</v>
      </c>
    </row>
    <row r="174" spans="1:9" x14ac:dyDescent="0.25">
      <c r="A174" s="23"/>
      <c r="B174" s="127">
        <f t="shared" si="2"/>
        <v>168</v>
      </c>
      <c r="C174" s="63"/>
      <c r="D174" s="15"/>
      <c r="E174" s="20">
        <v>1350</v>
      </c>
      <c r="F174" s="91">
        <v>1350</v>
      </c>
      <c r="G174" s="87" t="s">
        <v>783</v>
      </c>
      <c r="H174" s="92">
        <v>45863</v>
      </c>
      <c r="I174" s="20">
        <f>ИЮН.25!I174+F174-E174</f>
        <v>0</v>
      </c>
    </row>
    <row r="175" spans="1:9" x14ac:dyDescent="0.25">
      <c r="A175" s="23"/>
      <c r="B175" s="127">
        <f t="shared" si="2"/>
        <v>169</v>
      </c>
      <c r="C175" s="63"/>
      <c r="D175" s="15"/>
      <c r="E175" s="20">
        <v>1350</v>
      </c>
      <c r="F175" s="91"/>
      <c r="G175" s="87"/>
      <c r="H175" s="92"/>
      <c r="I175" s="20">
        <f>ИЮН.25!I175+F175-E175</f>
        <v>-9450</v>
      </c>
    </row>
    <row r="176" spans="1:9" x14ac:dyDescent="0.25">
      <c r="A176" s="23"/>
      <c r="B176" s="127">
        <f t="shared" si="2"/>
        <v>170</v>
      </c>
      <c r="C176" s="63"/>
      <c r="D176" s="15"/>
      <c r="E176" s="20">
        <v>1350</v>
      </c>
      <c r="F176" s="91"/>
      <c r="G176" s="87"/>
      <c r="H176" s="92"/>
      <c r="I176" s="20">
        <f>ИЮН.25!I176+F176-E176</f>
        <v>5400</v>
      </c>
    </row>
    <row r="177" spans="1:10" x14ac:dyDescent="0.25">
      <c r="A177" s="23"/>
      <c r="B177" s="127">
        <f t="shared" si="2"/>
        <v>171</v>
      </c>
      <c r="C177" s="63"/>
      <c r="D177" s="15"/>
      <c r="E177" s="20">
        <v>1350</v>
      </c>
      <c r="F177" s="91">
        <v>5400</v>
      </c>
      <c r="G177" s="87" t="s">
        <v>784</v>
      </c>
      <c r="H177" s="92">
        <v>45854</v>
      </c>
      <c r="I177" s="20">
        <f>ИЮН.25!I177+F177-E177</f>
        <v>6750</v>
      </c>
    </row>
    <row r="178" spans="1:10" x14ac:dyDescent="0.25">
      <c r="A178" s="23"/>
      <c r="B178" s="127">
        <v>172</v>
      </c>
      <c r="C178" s="63"/>
      <c r="D178" s="15"/>
      <c r="E178" s="20">
        <v>1350</v>
      </c>
      <c r="F178" s="91"/>
      <c r="G178" s="87"/>
      <c r="H178" s="92"/>
      <c r="I178" s="20">
        <f>ИЮН.25!I178+F178-E178</f>
        <v>15550</v>
      </c>
    </row>
    <row r="179" spans="1:10" x14ac:dyDescent="0.25">
      <c r="A179" s="23"/>
      <c r="B179" s="127">
        <v>173</v>
      </c>
      <c r="C179" s="63"/>
      <c r="D179" s="15"/>
      <c r="E179" s="20">
        <v>1350</v>
      </c>
      <c r="F179" s="91">
        <v>1350</v>
      </c>
      <c r="G179" s="87" t="s">
        <v>785</v>
      </c>
      <c r="H179" s="92">
        <v>45852</v>
      </c>
      <c r="I179" s="20">
        <f>ИЮН.25!I179+F179-E179</f>
        <v>0</v>
      </c>
    </row>
    <row r="180" spans="1:10" x14ac:dyDescent="0.25">
      <c r="A180" s="23"/>
      <c r="B180" s="127" t="s">
        <v>46</v>
      </c>
      <c r="C180" s="63"/>
      <c r="D180" s="15"/>
      <c r="E180" s="20">
        <v>2700</v>
      </c>
      <c r="F180" s="91"/>
      <c r="G180" s="87"/>
      <c r="H180" s="92"/>
      <c r="I180" s="20">
        <f>ИЮН.25!I180+F180-E180</f>
        <v>-18900</v>
      </c>
    </row>
    <row r="181" spans="1:10" x14ac:dyDescent="0.25">
      <c r="A181" s="19"/>
      <c r="B181" s="127">
        <v>175</v>
      </c>
      <c r="C181" s="63"/>
      <c r="D181" s="15"/>
      <c r="E181" s="20">
        <v>1350</v>
      </c>
      <c r="F181" s="91"/>
      <c r="G181" s="87"/>
      <c r="H181" s="92"/>
      <c r="I181" s="20">
        <f>ИЮН.25!I181+F181-E181</f>
        <v>-1350</v>
      </c>
    </row>
    <row r="182" spans="1:10" x14ac:dyDescent="0.25">
      <c r="A182" s="19"/>
      <c r="B182" s="127">
        <f>B181+1</f>
        <v>176</v>
      </c>
      <c r="C182" s="63"/>
      <c r="D182" s="15"/>
      <c r="E182" s="20">
        <v>1350</v>
      </c>
      <c r="F182" s="91"/>
      <c r="G182" s="87"/>
      <c r="H182" s="92"/>
      <c r="I182" s="20">
        <f>ИЮН.25!I182+F182-E182</f>
        <v>-4050</v>
      </c>
    </row>
    <row r="183" spans="1:10" x14ac:dyDescent="0.25">
      <c r="A183" s="19"/>
      <c r="B183" s="127">
        <f t="shared" ref="B183:B246" si="3">B182+1</f>
        <v>177</v>
      </c>
      <c r="C183" s="63"/>
      <c r="D183" s="15"/>
      <c r="E183" s="20">
        <v>1350</v>
      </c>
      <c r="F183" s="91"/>
      <c r="G183" s="87"/>
      <c r="H183" s="92"/>
      <c r="I183" s="20">
        <f>ИЮН.25!I183+F183-E183</f>
        <v>6750</v>
      </c>
    </row>
    <row r="184" spans="1:10" x14ac:dyDescent="0.25">
      <c r="A184" s="19"/>
      <c r="B184" s="127">
        <f t="shared" si="3"/>
        <v>178</v>
      </c>
      <c r="C184" s="63"/>
      <c r="D184" s="15"/>
      <c r="E184" s="20">
        <v>1350</v>
      </c>
      <c r="F184" s="91">
        <v>16200</v>
      </c>
      <c r="G184" s="87" t="s">
        <v>786</v>
      </c>
      <c r="H184" s="92">
        <v>45855</v>
      </c>
      <c r="I184" s="20">
        <f>ИЮН.25!I184+F184-E184</f>
        <v>6750</v>
      </c>
    </row>
    <row r="185" spans="1:10" x14ac:dyDescent="0.25">
      <c r="A185" s="19"/>
      <c r="B185" s="127">
        <f t="shared" si="3"/>
        <v>179</v>
      </c>
      <c r="C185" s="63"/>
      <c r="D185" s="15"/>
      <c r="E185" s="20">
        <v>1350</v>
      </c>
      <c r="F185" s="91">
        <v>4050</v>
      </c>
      <c r="G185" s="87" t="s">
        <v>787</v>
      </c>
      <c r="H185" s="92">
        <v>45856</v>
      </c>
      <c r="I185" s="20">
        <f>ИЮН.25!I185+F185-E185</f>
        <v>2700</v>
      </c>
      <c r="J185" s="119"/>
    </row>
    <row r="186" spans="1:10" x14ac:dyDescent="0.25">
      <c r="A186" s="19"/>
      <c r="B186" s="127">
        <f t="shared" si="3"/>
        <v>180</v>
      </c>
      <c r="C186" s="63"/>
      <c r="D186" s="15"/>
      <c r="E186" s="20">
        <v>1350</v>
      </c>
      <c r="F186" s="91">
        <v>4050</v>
      </c>
      <c r="G186" s="87" t="s">
        <v>787</v>
      </c>
      <c r="H186" s="92">
        <v>45856</v>
      </c>
      <c r="I186" s="20">
        <f>ИЮН.25!I186+F186-E186</f>
        <v>2700</v>
      </c>
      <c r="J186" s="119"/>
    </row>
    <row r="187" spans="1:10" x14ac:dyDescent="0.25">
      <c r="A187" s="19"/>
      <c r="B187" s="127">
        <f t="shared" si="3"/>
        <v>181</v>
      </c>
      <c r="C187" s="63"/>
      <c r="D187" s="15"/>
      <c r="E187" s="20">
        <v>1350</v>
      </c>
      <c r="F187" s="91"/>
      <c r="G187" s="87"/>
      <c r="H187" s="92"/>
      <c r="I187" s="20">
        <f>ИЮН.25!I187+F187-E187</f>
        <v>4050</v>
      </c>
    </row>
    <row r="188" spans="1:10" x14ac:dyDescent="0.25">
      <c r="A188" s="19"/>
      <c r="B188" s="127">
        <f t="shared" si="3"/>
        <v>182</v>
      </c>
      <c r="C188" s="63"/>
      <c r="D188" s="15"/>
      <c r="E188" s="20">
        <v>1350</v>
      </c>
      <c r="F188" s="91"/>
      <c r="G188" s="87"/>
      <c r="H188" s="92"/>
      <c r="I188" s="20">
        <f>ИЮН.25!I188+F188-E188</f>
        <v>4050</v>
      </c>
    </row>
    <row r="189" spans="1:10" x14ac:dyDescent="0.25">
      <c r="A189" s="19"/>
      <c r="B189" s="127">
        <f t="shared" si="3"/>
        <v>183</v>
      </c>
      <c r="C189" s="63"/>
      <c r="D189" s="15"/>
      <c r="E189" s="20">
        <v>1350</v>
      </c>
      <c r="F189" s="91">
        <v>1350</v>
      </c>
      <c r="G189" s="87" t="s">
        <v>788</v>
      </c>
      <c r="H189" s="92">
        <v>45853</v>
      </c>
      <c r="I189" s="20">
        <f>ИЮН.25!I189+F189-E189</f>
        <v>-1350</v>
      </c>
    </row>
    <row r="190" spans="1:10" x14ac:dyDescent="0.25">
      <c r="A190" s="19"/>
      <c r="B190" s="127">
        <f t="shared" si="3"/>
        <v>184</v>
      </c>
      <c r="C190" s="63"/>
      <c r="D190" s="15"/>
      <c r="E190" s="20">
        <v>1350</v>
      </c>
      <c r="F190" s="91"/>
      <c r="G190" s="87"/>
      <c r="H190" s="92"/>
      <c r="I190" s="20">
        <f>ИЮН.25!I190+F190-E190</f>
        <v>-9450</v>
      </c>
    </row>
    <row r="191" spans="1:10" x14ac:dyDescent="0.25">
      <c r="A191" s="19"/>
      <c r="B191" s="127">
        <f t="shared" si="3"/>
        <v>185</v>
      </c>
      <c r="C191" s="63"/>
      <c r="D191" s="15"/>
      <c r="E191" s="20">
        <v>1350</v>
      </c>
      <c r="F191" s="91"/>
      <c r="G191" s="87"/>
      <c r="H191" s="92"/>
      <c r="I191" s="20">
        <f>ИЮН.25!I191+F191-E191</f>
        <v>-9450</v>
      </c>
    </row>
    <row r="192" spans="1:10" x14ac:dyDescent="0.25">
      <c r="A192" s="19"/>
      <c r="B192" s="127">
        <f t="shared" si="3"/>
        <v>186</v>
      </c>
      <c r="C192" s="61"/>
      <c r="D192" s="15"/>
      <c r="E192" s="20">
        <v>1350</v>
      </c>
      <c r="F192" s="91"/>
      <c r="G192" s="87"/>
      <c r="H192" s="92"/>
      <c r="I192" s="20">
        <f>ИЮН.25!I192+F192-E192</f>
        <v>-9450</v>
      </c>
    </row>
    <row r="193" spans="1:10" x14ac:dyDescent="0.25">
      <c r="A193" s="19"/>
      <c r="B193" s="127">
        <f t="shared" si="3"/>
        <v>187</v>
      </c>
      <c r="C193" s="63"/>
      <c r="D193" s="15"/>
      <c r="E193" s="20">
        <v>1350</v>
      </c>
      <c r="F193" s="91"/>
      <c r="G193" s="87"/>
      <c r="H193" s="92"/>
      <c r="I193" s="20">
        <f>ИЮН.25!I193+F193-E193</f>
        <v>2700</v>
      </c>
    </row>
    <row r="194" spans="1:10" x14ac:dyDescent="0.25">
      <c r="A194" s="19"/>
      <c r="B194" s="127">
        <f t="shared" si="3"/>
        <v>188</v>
      </c>
      <c r="C194" s="63"/>
      <c r="D194" s="15"/>
      <c r="E194" s="20">
        <v>1350</v>
      </c>
      <c r="F194" s="91"/>
      <c r="G194" s="87"/>
      <c r="H194" s="92"/>
      <c r="I194" s="20">
        <f>ИЮН.25!I194+F194-E194</f>
        <v>550</v>
      </c>
    </row>
    <row r="195" spans="1:10" x14ac:dyDescent="0.25">
      <c r="A195" s="19"/>
      <c r="B195" s="127">
        <f t="shared" si="3"/>
        <v>189</v>
      </c>
      <c r="C195" s="63"/>
      <c r="D195" s="15"/>
      <c r="E195" s="20">
        <v>1350</v>
      </c>
      <c r="F195" s="91">
        <v>2700</v>
      </c>
      <c r="G195" s="87" t="s">
        <v>789</v>
      </c>
      <c r="H195" s="92">
        <v>45859</v>
      </c>
      <c r="I195" s="20">
        <f>ИЮН.25!I195+F195-E195</f>
        <v>1350</v>
      </c>
      <c r="J195" s="11"/>
    </row>
    <row r="196" spans="1:10" x14ac:dyDescent="0.25">
      <c r="A196" s="19"/>
      <c r="B196" s="127">
        <f t="shared" si="3"/>
        <v>190</v>
      </c>
      <c r="C196" s="67"/>
      <c r="D196" s="15"/>
      <c r="E196" s="20"/>
      <c r="F196" s="91"/>
      <c r="G196" s="87"/>
      <c r="H196" s="92"/>
      <c r="I196" s="20">
        <f>ИЮН.25!I196+F196-E196</f>
        <v>0</v>
      </c>
      <c r="J196" s="11"/>
    </row>
    <row r="197" spans="1:10" x14ac:dyDescent="0.25">
      <c r="A197" s="19"/>
      <c r="B197" s="127">
        <f t="shared" si="3"/>
        <v>191</v>
      </c>
      <c r="C197" s="63"/>
      <c r="D197" s="15"/>
      <c r="E197" s="20">
        <v>1350</v>
      </c>
      <c r="F197" s="91">
        <v>1350</v>
      </c>
      <c r="G197" s="87" t="s">
        <v>790</v>
      </c>
      <c r="H197" s="92">
        <v>45842</v>
      </c>
      <c r="I197" s="20">
        <f>ИЮН.25!I197+F197-E197</f>
        <v>-1350</v>
      </c>
      <c r="J197" s="11"/>
    </row>
    <row r="198" spans="1:10" x14ac:dyDescent="0.25">
      <c r="A198" s="19"/>
      <c r="B198" s="127">
        <f t="shared" si="3"/>
        <v>192</v>
      </c>
      <c r="C198" s="63"/>
      <c r="D198" s="15"/>
      <c r="E198" s="20">
        <v>1350</v>
      </c>
      <c r="F198" s="91">
        <v>1350</v>
      </c>
      <c r="G198" s="87" t="s">
        <v>791</v>
      </c>
      <c r="H198" s="92">
        <v>45845</v>
      </c>
      <c r="I198" s="20">
        <f>ИЮН.25!I198+F198-E198</f>
        <v>-1350</v>
      </c>
      <c r="J198" s="11"/>
    </row>
    <row r="199" spans="1:10" x14ac:dyDescent="0.25">
      <c r="A199" s="19"/>
      <c r="B199" s="127">
        <f t="shared" si="3"/>
        <v>193</v>
      </c>
      <c r="C199" s="63"/>
      <c r="D199" s="15"/>
      <c r="E199" s="20">
        <v>1350</v>
      </c>
      <c r="F199" s="91">
        <v>1350</v>
      </c>
      <c r="G199" s="87" t="s">
        <v>792</v>
      </c>
      <c r="H199" s="92">
        <v>45845</v>
      </c>
      <c r="I199" s="20">
        <f>ИЮН.25!I199+F199-E199</f>
        <v>0</v>
      </c>
      <c r="J199" s="11"/>
    </row>
    <row r="200" spans="1:10" x14ac:dyDescent="0.25">
      <c r="A200" s="19"/>
      <c r="B200" s="127">
        <f t="shared" si="3"/>
        <v>194</v>
      </c>
      <c r="C200" s="63"/>
      <c r="D200" s="15"/>
      <c r="E200" s="20">
        <v>1350</v>
      </c>
      <c r="F200" s="91">
        <v>1350</v>
      </c>
      <c r="G200" s="87" t="s">
        <v>793</v>
      </c>
      <c r="H200" s="92">
        <v>45840</v>
      </c>
      <c r="I200" s="20">
        <f>ИЮН.25!I200+F200-E200</f>
        <v>0</v>
      </c>
      <c r="J200" s="11"/>
    </row>
    <row r="201" spans="1:10" x14ac:dyDescent="0.25">
      <c r="A201" s="19"/>
      <c r="B201" s="127">
        <f t="shared" si="3"/>
        <v>195</v>
      </c>
      <c r="C201" s="63"/>
      <c r="D201" s="15"/>
      <c r="E201" s="20">
        <v>0</v>
      </c>
      <c r="F201" s="91"/>
      <c r="G201" s="87"/>
      <c r="H201" s="92"/>
      <c r="I201" s="20">
        <f>ИЮН.25!I201+F201-E201</f>
        <v>0</v>
      </c>
      <c r="J201" s="11"/>
    </row>
    <row r="202" spans="1:10" x14ac:dyDescent="0.25">
      <c r="A202" s="19"/>
      <c r="B202" s="127">
        <f t="shared" si="3"/>
        <v>196</v>
      </c>
      <c r="C202" s="63"/>
      <c r="D202" s="15"/>
      <c r="E202" s="20">
        <v>1350</v>
      </c>
      <c r="F202" s="91">
        <v>1350</v>
      </c>
      <c r="G202" s="87" t="s">
        <v>794</v>
      </c>
      <c r="H202" s="92">
        <v>45853</v>
      </c>
      <c r="I202" s="20">
        <f>ИЮН.25!I202+F202-E202</f>
        <v>0</v>
      </c>
      <c r="J202" s="11"/>
    </row>
    <row r="203" spans="1:10" x14ac:dyDescent="0.25">
      <c r="A203" s="19"/>
      <c r="B203" s="127">
        <f t="shared" si="3"/>
        <v>197</v>
      </c>
      <c r="C203" s="63"/>
      <c r="D203" s="15"/>
      <c r="E203" s="20">
        <v>1350</v>
      </c>
      <c r="F203" s="91"/>
      <c r="G203" s="87"/>
      <c r="H203" s="92"/>
      <c r="I203" s="20">
        <f>ИЮН.25!I203+F203-E203</f>
        <v>-9450</v>
      </c>
      <c r="J203" s="11"/>
    </row>
    <row r="204" spans="1:10" x14ac:dyDescent="0.25">
      <c r="A204" s="19"/>
      <c r="B204" s="127">
        <f t="shared" si="3"/>
        <v>198</v>
      </c>
      <c r="C204" s="63"/>
      <c r="D204" s="15"/>
      <c r="E204" s="20">
        <v>1350</v>
      </c>
      <c r="F204" s="91"/>
      <c r="G204" s="87"/>
      <c r="H204" s="92"/>
      <c r="I204" s="20">
        <f>ИЮН.25!I204+F204-E204</f>
        <v>-9450</v>
      </c>
      <c r="J204" s="11"/>
    </row>
    <row r="205" spans="1:10" x14ac:dyDescent="0.25">
      <c r="A205" s="19"/>
      <c r="B205" s="127">
        <f t="shared" si="3"/>
        <v>199</v>
      </c>
      <c r="C205" s="63"/>
      <c r="D205" s="15"/>
      <c r="E205" s="20">
        <v>0</v>
      </c>
      <c r="F205" s="91"/>
      <c r="G205" s="87"/>
      <c r="H205" s="92"/>
      <c r="I205" s="20">
        <f>ИЮН.25!I205+F205-E205</f>
        <v>0</v>
      </c>
      <c r="J205" s="11"/>
    </row>
    <row r="206" spans="1:10" x14ac:dyDescent="0.25">
      <c r="A206" s="19"/>
      <c r="B206" s="127">
        <f t="shared" si="3"/>
        <v>200</v>
      </c>
      <c r="C206" s="63"/>
      <c r="D206" s="15"/>
      <c r="E206" s="20">
        <v>0</v>
      </c>
      <c r="F206" s="91"/>
      <c r="G206" s="87"/>
      <c r="H206" s="92"/>
      <c r="I206" s="20">
        <f>ИЮН.25!I206+F206-E206</f>
        <v>0</v>
      </c>
      <c r="J206" s="11"/>
    </row>
    <row r="207" spans="1:10" x14ac:dyDescent="0.25">
      <c r="A207" s="19"/>
      <c r="B207" s="127">
        <f t="shared" si="3"/>
        <v>201</v>
      </c>
      <c r="C207" s="63"/>
      <c r="D207" s="15"/>
      <c r="E207" s="20">
        <v>1350</v>
      </c>
      <c r="F207" s="91"/>
      <c r="G207" s="87"/>
      <c r="H207" s="92"/>
      <c r="I207" s="20">
        <f>ИЮН.25!I207+F207-E207</f>
        <v>-5400</v>
      </c>
      <c r="J207" s="11"/>
    </row>
    <row r="208" spans="1:10" x14ac:dyDescent="0.25">
      <c r="A208" s="19"/>
      <c r="B208" s="127">
        <f t="shared" si="3"/>
        <v>202</v>
      </c>
      <c r="C208" s="63"/>
      <c r="D208" s="15"/>
      <c r="E208" s="20">
        <v>1350</v>
      </c>
      <c r="F208" s="91"/>
      <c r="G208" s="87"/>
      <c r="H208" s="92"/>
      <c r="I208" s="20">
        <f>ИЮН.25!I208+F208-E208</f>
        <v>-1400</v>
      </c>
      <c r="J208" s="11"/>
    </row>
    <row r="209" spans="1:10" x14ac:dyDescent="0.25">
      <c r="A209" s="19"/>
      <c r="B209" s="127">
        <f t="shared" si="3"/>
        <v>203</v>
      </c>
      <c r="C209" s="63"/>
      <c r="D209" s="15"/>
      <c r="E209" s="20">
        <v>1350</v>
      </c>
      <c r="F209" s="91">
        <v>1350</v>
      </c>
      <c r="G209" s="87" t="s">
        <v>795</v>
      </c>
      <c r="H209" s="92">
        <v>45841</v>
      </c>
      <c r="I209" s="20">
        <f>ИЮН.25!I209+F209-E209</f>
        <v>-1350</v>
      </c>
      <c r="J209" s="11"/>
    </row>
    <row r="210" spans="1:10" x14ac:dyDescent="0.25">
      <c r="A210" s="19"/>
      <c r="B210" s="127">
        <f>B209+1</f>
        <v>204</v>
      </c>
      <c r="C210" s="63"/>
      <c r="D210" s="15"/>
      <c r="E210" s="20">
        <v>0</v>
      </c>
      <c r="F210" s="91"/>
      <c r="G210" s="87"/>
      <c r="H210" s="92"/>
      <c r="I210" s="20">
        <f>ИЮН.25!I210+F210-E210</f>
        <v>0</v>
      </c>
      <c r="J210" s="11"/>
    </row>
    <row r="211" spans="1:10" x14ac:dyDescent="0.25">
      <c r="A211" s="19"/>
      <c r="B211" s="127">
        <f t="shared" si="3"/>
        <v>205</v>
      </c>
      <c r="C211" s="63"/>
      <c r="D211" s="15"/>
      <c r="E211" s="20">
        <v>1350</v>
      </c>
      <c r="F211" s="91"/>
      <c r="G211" s="87"/>
      <c r="H211" s="92"/>
      <c r="I211" s="20">
        <f>ИЮН.25!I211+F211-E211</f>
        <v>-4050</v>
      </c>
    </row>
    <row r="212" spans="1:10" x14ac:dyDescent="0.25">
      <c r="A212" s="19"/>
      <c r="B212" s="127">
        <f t="shared" si="3"/>
        <v>206</v>
      </c>
      <c r="C212" s="63"/>
      <c r="D212" s="15"/>
      <c r="E212" s="20">
        <v>1350</v>
      </c>
      <c r="F212" s="91"/>
      <c r="G212" s="87"/>
      <c r="H212" s="92"/>
      <c r="I212" s="20">
        <f>ИЮН.25!I212+F212-E212</f>
        <v>-4050</v>
      </c>
    </row>
    <row r="213" spans="1:10" x14ac:dyDescent="0.25">
      <c r="A213" s="19"/>
      <c r="B213" s="127">
        <f t="shared" si="3"/>
        <v>207</v>
      </c>
      <c r="C213" s="63"/>
      <c r="D213" s="15"/>
      <c r="E213" s="20">
        <v>1350</v>
      </c>
      <c r="F213" s="91"/>
      <c r="G213" s="87"/>
      <c r="H213" s="92"/>
      <c r="I213" s="20">
        <f>ИЮН.25!I213+F213-E213</f>
        <v>-9450</v>
      </c>
    </row>
    <row r="214" spans="1:10" x14ac:dyDescent="0.25">
      <c r="A214" s="19"/>
      <c r="B214" s="127">
        <f t="shared" si="3"/>
        <v>208</v>
      </c>
      <c r="C214" s="63"/>
      <c r="D214" s="15"/>
      <c r="E214" s="20">
        <v>1350</v>
      </c>
      <c r="F214" s="91"/>
      <c r="G214" s="87"/>
      <c r="H214" s="92"/>
      <c r="I214" s="20">
        <f>ИЮН.25!I214+F214-E214</f>
        <v>-1350</v>
      </c>
    </row>
    <row r="215" spans="1:10" x14ac:dyDescent="0.25">
      <c r="A215" s="19"/>
      <c r="B215" s="127">
        <f t="shared" si="3"/>
        <v>209</v>
      </c>
      <c r="C215" s="63"/>
      <c r="D215" s="15"/>
      <c r="E215" s="20">
        <v>1350</v>
      </c>
      <c r="F215" s="91"/>
      <c r="G215" s="87"/>
      <c r="H215" s="92"/>
      <c r="I215" s="20">
        <f>ИЮН.25!I215+F215-E215</f>
        <v>-1350</v>
      </c>
    </row>
    <row r="216" spans="1:10" x14ac:dyDescent="0.25">
      <c r="A216" s="19"/>
      <c r="B216" s="127">
        <f t="shared" si="3"/>
        <v>210</v>
      </c>
      <c r="C216" s="63"/>
      <c r="D216" s="15"/>
      <c r="E216" s="20">
        <v>1350</v>
      </c>
      <c r="F216" s="91"/>
      <c r="G216" s="87"/>
      <c r="H216" s="92"/>
      <c r="I216" s="20">
        <f>ИЮН.25!I216+F216-E216</f>
        <v>35100</v>
      </c>
    </row>
    <row r="217" spans="1:10" x14ac:dyDescent="0.25">
      <c r="A217" s="19"/>
      <c r="B217" s="127">
        <f t="shared" si="3"/>
        <v>211</v>
      </c>
      <c r="C217" s="63"/>
      <c r="D217" s="15"/>
      <c r="E217" s="20">
        <v>1350</v>
      </c>
      <c r="F217" s="91"/>
      <c r="G217" s="87"/>
      <c r="H217" s="92"/>
      <c r="I217" s="20">
        <f>ИЮН.25!I217+F217-E217</f>
        <v>35100</v>
      </c>
    </row>
    <row r="218" spans="1:10" x14ac:dyDescent="0.25">
      <c r="A218" s="19"/>
      <c r="B218" s="127">
        <f t="shared" si="3"/>
        <v>212</v>
      </c>
      <c r="C218" s="63"/>
      <c r="D218" s="15"/>
      <c r="E218" s="20">
        <v>1350</v>
      </c>
      <c r="F218" s="91">
        <v>1350</v>
      </c>
      <c r="G218" s="87" t="s">
        <v>796</v>
      </c>
      <c r="H218" s="92">
        <v>45847</v>
      </c>
      <c r="I218" s="20">
        <f>ИЮН.25!I218+F218-E218</f>
        <v>0</v>
      </c>
    </row>
    <row r="219" spans="1:10" x14ac:dyDescent="0.25">
      <c r="A219" s="19"/>
      <c r="B219" s="127">
        <f t="shared" si="3"/>
        <v>213</v>
      </c>
      <c r="C219" s="63"/>
      <c r="D219" s="15"/>
      <c r="E219" s="20">
        <v>1350</v>
      </c>
      <c r="F219" s="91"/>
      <c r="G219" s="87"/>
      <c r="H219" s="92"/>
      <c r="I219" s="20">
        <f>ИЮН.25!I219+F219-E219</f>
        <v>1350</v>
      </c>
    </row>
    <row r="220" spans="1:10" x14ac:dyDescent="0.25">
      <c r="A220" s="19"/>
      <c r="B220" s="127">
        <f t="shared" si="3"/>
        <v>214</v>
      </c>
      <c r="C220" s="63"/>
      <c r="D220" s="127"/>
      <c r="E220" s="20">
        <v>1350</v>
      </c>
      <c r="F220" s="91">
        <v>8100</v>
      </c>
      <c r="G220" s="87" t="s">
        <v>797</v>
      </c>
      <c r="H220" s="92">
        <v>45863</v>
      </c>
      <c r="I220" s="20">
        <f>ИЮН.25!I220+F220-E220</f>
        <v>6750</v>
      </c>
    </row>
    <row r="221" spans="1:10" x14ac:dyDescent="0.25">
      <c r="A221" s="19"/>
      <c r="B221" s="127">
        <f t="shared" si="3"/>
        <v>215</v>
      </c>
      <c r="C221" s="63"/>
      <c r="D221" s="15"/>
      <c r="E221" s="20">
        <v>1350</v>
      </c>
      <c r="F221" s="91"/>
      <c r="G221" s="87"/>
      <c r="H221" s="92"/>
      <c r="I221" s="20">
        <f>ИЮН.25!I221+F221-E221</f>
        <v>-9450</v>
      </c>
    </row>
    <row r="222" spans="1:10" x14ac:dyDescent="0.25">
      <c r="A222" s="19"/>
      <c r="B222" s="127">
        <f t="shared" si="3"/>
        <v>216</v>
      </c>
      <c r="C222" s="63"/>
      <c r="D222" s="15"/>
      <c r="E222" s="20">
        <v>1350</v>
      </c>
      <c r="F222" s="91"/>
      <c r="G222" s="87"/>
      <c r="H222" s="92"/>
      <c r="I222" s="20">
        <f>ИЮН.25!I222+F222-E222</f>
        <v>10550</v>
      </c>
    </row>
    <row r="223" spans="1:10" x14ac:dyDescent="0.25">
      <c r="A223" s="19"/>
      <c r="B223" s="127">
        <f t="shared" si="3"/>
        <v>217</v>
      </c>
      <c r="C223" s="63"/>
      <c r="D223" s="15"/>
      <c r="E223" s="20">
        <v>1350</v>
      </c>
      <c r="F223" s="91">
        <v>1350</v>
      </c>
      <c r="G223" s="87" t="s">
        <v>798</v>
      </c>
      <c r="H223" s="92">
        <v>45847</v>
      </c>
      <c r="I223" s="20">
        <f>ИЮН.25!I223+F223-E223</f>
        <v>0</v>
      </c>
    </row>
    <row r="224" spans="1:10" x14ac:dyDescent="0.25">
      <c r="A224" s="19"/>
      <c r="B224" s="127">
        <f t="shared" si="3"/>
        <v>218</v>
      </c>
      <c r="C224" s="63"/>
      <c r="D224" s="15"/>
      <c r="E224" s="20">
        <v>0</v>
      </c>
      <c r="F224" s="91"/>
      <c r="G224" s="87"/>
      <c r="H224" s="92"/>
      <c r="I224" s="20">
        <f>ИЮН.25!I224+F224-E224</f>
        <v>0</v>
      </c>
    </row>
    <row r="225" spans="1:9" x14ac:dyDescent="0.25">
      <c r="A225" s="19"/>
      <c r="B225" s="127">
        <f t="shared" si="3"/>
        <v>219</v>
      </c>
      <c r="C225" s="63"/>
      <c r="D225" s="15"/>
      <c r="E225" s="20">
        <v>1350</v>
      </c>
      <c r="F225" s="91">
        <v>1350</v>
      </c>
      <c r="G225" s="87" t="s">
        <v>799</v>
      </c>
      <c r="H225" s="92">
        <v>45847</v>
      </c>
      <c r="I225" s="20">
        <f>ИЮН.25!I225+F225-E225</f>
        <v>0</v>
      </c>
    </row>
    <row r="226" spans="1:9" x14ac:dyDescent="0.25">
      <c r="A226" s="19"/>
      <c r="B226" s="127">
        <f t="shared" si="3"/>
        <v>220</v>
      </c>
      <c r="C226" s="63"/>
      <c r="D226" s="15"/>
      <c r="E226" s="20">
        <v>1350</v>
      </c>
      <c r="F226" s="91"/>
      <c r="G226" s="87"/>
      <c r="H226" s="92"/>
      <c r="I226" s="20">
        <f>ИЮН.25!I226+F226-E226</f>
        <v>675</v>
      </c>
    </row>
    <row r="227" spans="1:9" x14ac:dyDescent="0.25">
      <c r="A227" s="19"/>
      <c r="B227" s="127">
        <f t="shared" si="3"/>
        <v>221</v>
      </c>
      <c r="C227" s="63"/>
      <c r="D227" s="15"/>
      <c r="E227" s="20">
        <v>1350</v>
      </c>
      <c r="F227" s="91"/>
      <c r="G227" s="87"/>
      <c r="H227" s="92"/>
      <c r="I227" s="20">
        <f>ИЮН.25!I227+F227-E227</f>
        <v>-4450</v>
      </c>
    </row>
    <row r="228" spans="1:9" x14ac:dyDescent="0.25">
      <c r="A228" s="19"/>
      <c r="B228" s="127">
        <f t="shared" si="3"/>
        <v>222</v>
      </c>
      <c r="C228" s="63"/>
      <c r="D228" s="15"/>
      <c r="E228" s="20">
        <v>1350</v>
      </c>
      <c r="F228" s="91"/>
      <c r="G228" s="87"/>
      <c r="H228" s="92"/>
      <c r="I228" s="20">
        <f>ИЮН.25!I228+F228-E228</f>
        <v>-9450</v>
      </c>
    </row>
    <row r="229" spans="1:9" x14ac:dyDescent="0.25">
      <c r="A229" s="19"/>
      <c r="B229" s="127">
        <f t="shared" si="3"/>
        <v>223</v>
      </c>
      <c r="C229" s="63"/>
      <c r="D229" s="15"/>
      <c r="E229" s="20">
        <v>1350</v>
      </c>
      <c r="F229" s="91"/>
      <c r="G229" s="87"/>
      <c r="H229" s="92"/>
      <c r="I229" s="20">
        <f>ИЮН.25!I229+F229-E229</f>
        <v>-4450</v>
      </c>
    </row>
    <row r="230" spans="1:9" x14ac:dyDescent="0.25">
      <c r="A230" s="19"/>
      <c r="B230" s="127">
        <f t="shared" si="3"/>
        <v>224</v>
      </c>
      <c r="C230" s="63"/>
      <c r="D230" s="15"/>
      <c r="E230" s="20">
        <v>1350</v>
      </c>
      <c r="F230" s="91"/>
      <c r="G230" s="87"/>
      <c r="H230" s="92"/>
      <c r="I230" s="20">
        <f>ИЮН.25!I230+F230-E230</f>
        <v>-8050</v>
      </c>
    </row>
    <row r="231" spans="1:9" x14ac:dyDescent="0.25">
      <c r="A231" s="19"/>
      <c r="B231" s="127">
        <f t="shared" si="3"/>
        <v>225</v>
      </c>
      <c r="C231" s="63"/>
      <c r="D231" s="15"/>
      <c r="E231" s="20">
        <v>1350</v>
      </c>
      <c r="F231" s="91">
        <v>1350</v>
      </c>
      <c r="G231" s="87" t="s">
        <v>800</v>
      </c>
      <c r="H231" s="92">
        <v>45847</v>
      </c>
      <c r="I231" s="20">
        <f>ИЮН.25!I231+F231-E231</f>
        <v>5400</v>
      </c>
    </row>
    <row r="232" spans="1:9" x14ac:dyDescent="0.25">
      <c r="A232" s="19"/>
      <c r="B232" s="127">
        <f t="shared" si="3"/>
        <v>226</v>
      </c>
      <c r="C232" s="63"/>
      <c r="D232" s="15"/>
      <c r="E232" s="20">
        <v>1350</v>
      </c>
      <c r="F232" s="91"/>
      <c r="G232" s="87"/>
      <c r="H232" s="92"/>
      <c r="I232" s="20">
        <f>ИЮН.25!I232+F232-E232</f>
        <v>-2400</v>
      </c>
    </row>
    <row r="233" spans="1:9" x14ac:dyDescent="0.25">
      <c r="A233" s="19"/>
      <c r="B233" s="127">
        <f t="shared" si="3"/>
        <v>227</v>
      </c>
      <c r="C233" s="63"/>
      <c r="D233" s="15"/>
      <c r="E233" s="20">
        <v>1350</v>
      </c>
      <c r="F233" s="91">
        <v>3000</v>
      </c>
      <c r="G233" s="87" t="s">
        <v>801</v>
      </c>
      <c r="H233" s="92">
        <v>45862</v>
      </c>
      <c r="I233" s="20">
        <f>ИЮН.25!I233+F233-E233</f>
        <v>3550</v>
      </c>
    </row>
    <row r="234" spans="1:9" x14ac:dyDescent="0.25">
      <c r="A234" s="19"/>
      <c r="B234" s="127">
        <f t="shared" si="3"/>
        <v>228</v>
      </c>
      <c r="C234" s="63"/>
      <c r="D234" s="15"/>
      <c r="E234" s="20">
        <v>1350</v>
      </c>
      <c r="F234" s="91">
        <v>8100</v>
      </c>
      <c r="G234" s="87" t="s">
        <v>797</v>
      </c>
      <c r="H234" s="92">
        <v>45863</v>
      </c>
      <c r="I234" s="20">
        <f>ИЮН.25!I234+F234-E234</f>
        <v>6750</v>
      </c>
    </row>
    <row r="235" spans="1:9" x14ac:dyDescent="0.25">
      <c r="A235" s="19"/>
      <c r="B235" s="127">
        <f t="shared" si="3"/>
        <v>229</v>
      </c>
      <c r="C235" s="63"/>
      <c r="D235" s="15"/>
      <c r="E235" s="20">
        <v>1350</v>
      </c>
      <c r="F235" s="91"/>
      <c r="G235" s="87"/>
      <c r="H235" s="92"/>
      <c r="I235" s="20">
        <f>ИЮН.25!I235+F235-E235</f>
        <v>1350</v>
      </c>
    </row>
    <row r="236" spans="1:9" x14ac:dyDescent="0.25">
      <c r="A236" s="19"/>
      <c r="B236" s="127">
        <f t="shared" si="3"/>
        <v>230</v>
      </c>
      <c r="C236" s="63"/>
      <c r="D236" s="15"/>
      <c r="E236" s="20">
        <v>1350</v>
      </c>
      <c r="F236" s="91">
        <v>2400</v>
      </c>
      <c r="G236" s="87" t="s">
        <v>802</v>
      </c>
      <c r="H236" s="92">
        <v>45862</v>
      </c>
      <c r="I236" s="20">
        <f>ИЮН.25!I236+F236-E236</f>
        <v>2550</v>
      </c>
    </row>
    <row r="237" spans="1:9" x14ac:dyDescent="0.25">
      <c r="A237" s="19"/>
      <c r="B237" s="127">
        <f t="shared" si="3"/>
        <v>231</v>
      </c>
      <c r="C237" s="63"/>
      <c r="D237" s="15"/>
      <c r="E237" s="20">
        <v>1350</v>
      </c>
      <c r="F237" s="91"/>
      <c r="G237" s="87"/>
      <c r="H237" s="92"/>
      <c r="I237" s="20">
        <f>ИЮН.25!I237+F237-E237</f>
        <v>-9450</v>
      </c>
    </row>
    <row r="238" spans="1:9" x14ac:dyDescent="0.25">
      <c r="A238" s="19"/>
      <c r="B238" s="127">
        <f t="shared" si="3"/>
        <v>232</v>
      </c>
      <c r="C238" s="63"/>
      <c r="D238" s="15"/>
      <c r="E238" s="20">
        <v>1350</v>
      </c>
      <c r="F238" s="91"/>
      <c r="G238" s="87"/>
      <c r="H238" s="92"/>
      <c r="I238" s="20">
        <f>ИЮН.25!I238+F238-E238</f>
        <v>-9450</v>
      </c>
    </row>
    <row r="239" spans="1:9" x14ac:dyDescent="0.25">
      <c r="A239" s="19"/>
      <c r="B239" s="127">
        <f t="shared" si="3"/>
        <v>233</v>
      </c>
      <c r="C239" s="63"/>
      <c r="D239" s="15"/>
      <c r="E239" s="20">
        <v>1350</v>
      </c>
      <c r="F239" s="91"/>
      <c r="G239" s="87"/>
      <c r="H239" s="92"/>
      <c r="I239" s="20">
        <f>ИЮН.25!I239+F239-E239</f>
        <v>-9450</v>
      </c>
    </row>
    <row r="240" spans="1:9" x14ac:dyDescent="0.25">
      <c r="A240" s="19"/>
      <c r="B240" s="127">
        <f t="shared" si="3"/>
        <v>234</v>
      </c>
      <c r="C240" s="63"/>
      <c r="D240" s="15"/>
      <c r="E240" s="20">
        <v>1350</v>
      </c>
      <c r="F240" s="91"/>
      <c r="G240" s="87"/>
      <c r="H240" s="92"/>
      <c r="I240" s="20">
        <f>ИЮН.25!I240+F240-E240</f>
        <v>-9450</v>
      </c>
    </row>
    <row r="241" spans="1:10" x14ac:dyDescent="0.25">
      <c r="A241" s="19"/>
      <c r="B241" s="127">
        <f t="shared" si="3"/>
        <v>235</v>
      </c>
      <c r="C241" s="63"/>
      <c r="D241" s="15"/>
      <c r="E241" s="20">
        <v>1350</v>
      </c>
      <c r="F241" s="91"/>
      <c r="G241" s="87"/>
      <c r="H241" s="92"/>
      <c r="I241" s="20">
        <f>ИЮН.25!I241+F241-E241</f>
        <v>800</v>
      </c>
    </row>
    <row r="242" spans="1:10" x14ac:dyDescent="0.25">
      <c r="A242" s="19"/>
      <c r="B242" s="127">
        <f t="shared" si="3"/>
        <v>236</v>
      </c>
      <c r="C242" s="63"/>
      <c r="D242" s="15"/>
      <c r="E242" s="20">
        <v>1350</v>
      </c>
      <c r="F242" s="91"/>
      <c r="G242" s="87"/>
      <c r="H242" s="92"/>
      <c r="I242" s="20">
        <f>ИЮН.25!I242+F242-E242</f>
        <v>-9450</v>
      </c>
      <c r="J242" s="11"/>
    </row>
    <row r="243" spans="1:10" x14ac:dyDescent="0.25">
      <c r="A243" s="19"/>
      <c r="B243" s="127">
        <f t="shared" si="3"/>
        <v>237</v>
      </c>
      <c r="C243" s="63"/>
      <c r="D243" s="15"/>
      <c r="E243" s="20">
        <v>1350</v>
      </c>
      <c r="F243" s="91"/>
      <c r="G243" s="87"/>
      <c r="H243" s="92"/>
      <c r="I243" s="20">
        <f>ИЮН.25!I243+F243-E243</f>
        <v>-9450</v>
      </c>
      <c r="J243" s="11"/>
    </row>
    <row r="244" spans="1:10" x14ac:dyDescent="0.25">
      <c r="A244" s="19"/>
      <c r="B244" s="127">
        <f t="shared" si="3"/>
        <v>238</v>
      </c>
      <c r="C244" s="63"/>
      <c r="D244" s="15"/>
      <c r="E244" s="20">
        <v>1350</v>
      </c>
      <c r="F244" s="91"/>
      <c r="G244" s="87"/>
      <c r="H244" s="92"/>
      <c r="I244" s="20">
        <f>ИЮН.25!I244+F244-E244</f>
        <v>8100</v>
      </c>
      <c r="J244" s="11"/>
    </row>
    <row r="245" spans="1:10" x14ac:dyDescent="0.25">
      <c r="A245" s="19"/>
      <c r="B245" s="127">
        <f t="shared" si="3"/>
        <v>239</v>
      </c>
      <c r="C245" s="63"/>
      <c r="D245" s="15"/>
      <c r="E245" s="20">
        <v>1350</v>
      </c>
      <c r="F245" s="91"/>
      <c r="G245" s="87"/>
      <c r="H245" s="92"/>
      <c r="I245" s="20">
        <f>ИЮН.25!I245+F245-E245</f>
        <v>-9450</v>
      </c>
      <c r="J245" s="11"/>
    </row>
    <row r="246" spans="1:10" x14ac:dyDescent="0.25">
      <c r="A246" s="19"/>
      <c r="B246" s="127">
        <f t="shared" si="3"/>
        <v>240</v>
      </c>
      <c r="C246" s="63"/>
      <c r="D246" s="15"/>
      <c r="E246" s="20">
        <v>1350</v>
      </c>
      <c r="F246" s="91"/>
      <c r="G246" s="87"/>
      <c r="H246" s="92"/>
      <c r="I246" s="20">
        <f>ИЮН.25!I246+F246-E246</f>
        <v>-9450</v>
      </c>
      <c r="J246" s="11"/>
    </row>
    <row r="247" spans="1:10" x14ac:dyDescent="0.25">
      <c r="A247" s="19"/>
      <c r="B247" s="127">
        <v>241</v>
      </c>
      <c r="C247" s="63"/>
      <c r="D247" s="15"/>
      <c r="E247" s="20">
        <v>1350</v>
      </c>
      <c r="F247" s="91"/>
      <c r="G247" s="87"/>
      <c r="H247" s="92"/>
      <c r="I247" s="20">
        <f>ИЮН.25!I247+F247-E247</f>
        <v>24550</v>
      </c>
      <c r="J247" s="11"/>
    </row>
    <row r="248" spans="1:10" x14ac:dyDescent="0.25">
      <c r="A248" s="23"/>
      <c r="B248" s="127" t="s">
        <v>49</v>
      </c>
      <c r="C248" s="63"/>
      <c r="D248" s="15"/>
      <c r="E248" s="20">
        <v>2700</v>
      </c>
      <c r="F248" s="91"/>
      <c r="G248" s="87"/>
      <c r="H248" s="92"/>
      <c r="I248" s="20">
        <f>ИЮН.25!I248+F248-E248</f>
        <v>19100</v>
      </c>
      <c r="J248" s="11"/>
    </row>
    <row r="249" spans="1:10" x14ac:dyDescent="0.25">
      <c r="A249" s="23"/>
      <c r="B249" s="127" t="s">
        <v>50</v>
      </c>
      <c r="C249" s="63"/>
      <c r="D249" s="15"/>
      <c r="E249" s="20">
        <v>2700</v>
      </c>
      <c r="F249" s="91">
        <v>2700</v>
      </c>
      <c r="G249" s="87" t="s">
        <v>803</v>
      </c>
      <c r="H249" s="92">
        <v>45845</v>
      </c>
      <c r="I249" s="20">
        <f>ИЮН.25!I249+F249-E249</f>
        <v>0</v>
      </c>
      <c r="J249" s="11"/>
    </row>
    <row r="250" spans="1:10" x14ac:dyDescent="0.25">
      <c r="A250" s="23"/>
      <c r="B250" s="127">
        <f>243+1</f>
        <v>244</v>
      </c>
      <c r="C250" s="63"/>
      <c r="D250" s="15"/>
      <c r="E250" s="20"/>
      <c r="F250" s="91"/>
      <c r="G250" s="87"/>
      <c r="H250" s="92"/>
      <c r="I250" s="20">
        <f>ИЮН.25!I250+F250-E250</f>
        <v>0</v>
      </c>
      <c r="J250" s="11"/>
    </row>
    <row r="251" spans="1:10" x14ac:dyDescent="0.25">
      <c r="A251" s="23"/>
      <c r="B251" s="127">
        <f t="shared" ref="B251:B271" si="4">B250+1</f>
        <v>245</v>
      </c>
      <c r="C251" s="63"/>
      <c r="D251" s="15"/>
      <c r="E251" s="20">
        <v>1350</v>
      </c>
      <c r="F251" s="91"/>
      <c r="G251" s="87"/>
      <c r="H251" s="92"/>
      <c r="I251" s="20">
        <f>ИЮН.25!I251+F251-E251</f>
        <v>-4050</v>
      </c>
      <c r="J251" s="11"/>
    </row>
    <row r="252" spans="1:10" x14ac:dyDescent="0.25">
      <c r="A252" s="23"/>
      <c r="B252" s="127">
        <f t="shared" si="4"/>
        <v>246</v>
      </c>
      <c r="C252" s="63"/>
      <c r="D252" s="15"/>
      <c r="E252" s="20">
        <v>1350</v>
      </c>
      <c r="F252" s="91">
        <v>1350</v>
      </c>
      <c r="G252" s="87" t="s">
        <v>804</v>
      </c>
      <c r="H252" s="92">
        <v>45847</v>
      </c>
      <c r="I252" s="20">
        <f>ИЮН.25!I252+F252-E252</f>
        <v>0</v>
      </c>
      <c r="J252" s="11"/>
    </row>
    <row r="253" spans="1:10" x14ac:dyDescent="0.25">
      <c r="A253" s="23"/>
      <c r="B253" s="127">
        <f t="shared" si="4"/>
        <v>247</v>
      </c>
      <c r="C253" s="63"/>
      <c r="D253" s="15"/>
      <c r="E253" s="20">
        <v>1350</v>
      </c>
      <c r="F253" s="91"/>
      <c r="G253" s="87"/>
      <c r="H253" s="92"/>
      <c r="I253" s="20">
        <f>ИЮН.25!I253+F253-E253</f>
        <v>3250</v>
      </c>
      <c r="J253" s="11"/>
    </row>
    <row r="254" spans="1:10" x14ac:dyDescent="0.25">
      <c r="A254" s="23"/>
      <c r="B254" s="127">
        <f t="shared" si="4"/>
        <v>248</v>
      </c>
      <c r="C254" s="63"/>
      <c r="D254" s="15"/>
      <c r="E254" s="20">
        <v>0</v>
      </c>
      <c r="F254" s="91"/>
      <c r="G254" s="87"/>
      <c r="H254" s="92"/>
      <c r="I254" s="20">
        <f>ИЮН.25!I254+F254-E254</f>
        <v>0</v>
      </c>
      <c r="J254" s="11"/>
    </row>
    <row r="255" spans="1:10" x14ac:dyDescent="0.25">
      <c r="A255" s="23"/>
      <c r="B255" s="127">
        <f t="shared" si="4"/>
        <v>249</v>
      </c>
      <c r="C255" s="63"/>
      <c r="D255" s="15"/>
      <c r="E255" s="20">
        <v>1350</v>
      </c>
      <c r="F255" s="91">
        <v>2700</v>
      </c>
      <c r="G255" s="87" t="s">
        <v>805</v>
      </c>
      <c r="H255" s="92">
        <v>45849</v>
      </c>
      <c r="I255" s="20">
        <f>ИЮН.25!I255+F255-E255</f>
        <v>-1350</v>
      </c>
      <c r="J255" s="11"/>
    </row>
    <row r="256" spans="1:10" x14ac:dyDescent="0.25">
      <c r="A256" s="23"/>
      <c r="B256" s="127">
        <f t="shared" si="4"/>
        <v>250</v>
      </c>
      <c r="C256" s="63"/>
      <c r="D256" s="15"/>
      <c r="E256" s="20">
        <v>1350</v>
      </c>
      <c r="F256" s="91"/>
      <c r="G256" s="87"/>
      <c r="H256" s="92"/>
      <c r="I256" s="20">
        <f>ИЮН.25!I256+F256-E256</f>
        <v>-9450</v>
      </c>
      <c r="J256" s="11"/>
    </row>
    <row r="257" spans="1:10" x14ac:dyDescent="0.25">
      <c r="A257" s="23"/>
      <c r="B257" s="127">
        <f t="shared" si="4"/>
        <v>251</v>
      </c>
      <c r="C257" s="63"/>
      <c r="D257" s="15"/>
      <c r="E257" s="20">
        <v>1350</v>
      </c>
      <c r="F257" s="91">
        <v>16200</v>
      </c>
      <c r="G257" s="87" t="s">
        <v>806</v>
      </c>
      <c r="H257" s="92">
        <v>45845</v>
      </c>
      <c r="I257" s="20">
        <f>ИЮН.25!I257+F257-E257</f>
        <v>6750</v>
      </c>
      <c r="J257" s="11"/>
    </row>
    <row r="258" spans="1:10" x14ac:dyDescent="0.25">
      <c r="A258" s="23"/>
      <c r="B258" s="127">
        <f t="shared" si="4"/>
        <v>252</v>
      </c>
      <c r="C258" s="63"/>
      <c r="D258" s="15"/>
      <c r="E258" s="20">
        <v>1350</v>
      </c>
      <c r="F258" s="91"/>
      <c r="G258" s="87"/>
      <c r="H258" s="92"/>
      <c r="I258" s="20">
        <f>ИЮН.25!I258+F258-E258</f>
        <v>-9450</v>
      </c>
      <c r="J258" s="11"/>
    </row>
    <row r="259" spans="1:10" x14ac:dyDescent="0.25">
      <c r="A259" s="23"/>
      <c r="B259" s="127">
        <f t="shared" si="4"/>
        <v>253</v>
      </c>
      <c r="C259" s="63"/>
      <c r="D259" s="15"/>
      <c r="E259" s="20">
        <v>1350</v>
      </c>
      <c r="F259" s="91">
        <v>1350</v>
      </c>
      <c r="G259" s="87" t="s">
        <v>807</v>
      </c>
      <c r="H259" s="92">
        <v>45846</v>
      </c>
      <c r="I259" s="20">
        <f>ИЮН.25!I259+F259-E259</f>
        <v>0</v>
      </c>
      <c r="J259" s="11"/>
    </row>
    <row r="260" spans="1:10" x14ac:dyDescent="0.25">
      <c r="A260" s="23"/>
      <c r="B260" s="127">
        <f t="shared" si="4"/>
        <v>254</v>
      </c>
      <c r="C260" s="63"/>
      <c r="D260" s="15"/>
      <c r="E260" s="20">
        <v>1350</v>
      </c>
      <c r="F260" s="91"/>
      <c r="G260" s="87"/>
      <c r="H260" s="92"/>
      <c r="I260" s="20">
        <f>ИЮН.25!I260+F260-E260</f>
        <v>10550</v>
      </c>
      <c r="J260" s="11"/>
    </row>
    <row r="261" spans="1:10" x14ac:dyDescent="0.25">
      <c r="A261" s="23"/>
      <c r="B261" s="127">
        <v>256</v>
      </c>
      <c r="C261" s="63"/>
      <c r="D261" s="15"/>
      <c r="E261" s="20">
        <v>1350</v>
      </c>
      <c r="F261" s="91"/>
      <c r="G261" s="87"/>
      <c r="H261" s="92"/>
      <c r="I261" s="20">
        <f>ИЮН.25!I261+F261-E261</f>
        <v>-9450</v>
      </c>
      <c r="J261" s="11"/>
    </row>
    <row r="262" spans="1:10" x14ac:dyDescent="0.25">
      <c r="A262" s="23"/>
      <c r="B262" s="127">
        <v>258</v>
      </c>
      <c r="C262" s="63"/>
      <c r="D262" s="15"/>
      <c r="E262" s="20">
        <v>1350</v>
      </c>
      <c r="F262" s="91"/>
      <c r="G262" s="87"/>
      <c r="H262" s="92"/>
      <c r="I262" s="20">
        <f>ИЮН.25!I262+F262-E262</f>
        <v>1350</v>
      </c>
      <c r="J262" s="11"/>
    </row>
    <row r="263" spans="1:10" x14ac:dyDescent="0.25">
      <c r="A263" s="23"/>
      <c r="B263" s="127">
        <f t="shared" si="4"/>
        <v>259</v>
      </c>
      <c r="C263" s="63"/>
      <c r="D263" s="15"/>
      <c r="E263" s="20">
        <v>0</v>
      </c>
      <c r="F263" s="91"/>
      <c r="G263" s="87"/>
      <c r="H263" s="92"/>
      <c r="I263" s="20">
        <f>ИЮН.25!I263+F263-E263</f>
        <v>0</v>
      </c>
      <c r="J263" s="11"/>
    </row>
    <row r="264" spans="1:10" x14ac:dyDescent="0.25">
      <c r="A264" s="23"/>
      <c r="B264" s="127">
        <f t="shared" si="4"/>
        <v>260</v>
      </c>
      <c r="C264" s="63"/>
      <c r="D264" s="15"/>
      <c r="E264" s="20">
        <v>1350</v>
      </c>
      <c r="F264" s="91"/>
      <c r="G264" s="87"/>
      <c r="H264" s="92"/>
      <c r="I264" s="20">
        <f>ИЮН.25!I264+F264-E264</f>
        <v>-1350</v>
      </c>
      <c r="J264" s="11"/>
    </row>
    <row r="265" spans="1:10" x14ac:dyDescent="0.25">
      <c r="A265" s="23"/>
      <c r="B265" s="127">
        <f t="shared" si="4"/>
        <v>261</v>
      </c>
      <c r="C265" s="63"/>
      <c r="D265" s="15"/>
      <c r="E265" s="20">
        <v>1350</v>
      </c>
      <c r="F265" s="91"/>
      <c r="G265" s="87"/>
      <c r="H265" s="92"/>
      <c r="I265" s="20">
        <f>ИЮН.25!I265+F265-E265</f>
        <v>-6750</v>
      </c>
      <c r="J265" s="11"/>
    </row>
    <row r="266" spans="1:10" x14ac:dyDescent="0.25">
      <c r="A266" s="23"/>
      <c r="B266" s="127">
        <f t="shared" si="4"/>
        <v>262</v>
      </c>
      <c r="C266" s="63"/>
      <c r="D266" s="15"/>
      <c r="E266" s="20">
        <v>1350</v>
      </c>
      <c r="F266" s="91"/>
      <c r="G266" s="87"/>
      <c r="H266" s="92"/>
      <c r="I266" s="20">
        <f>ИЮН.25!I266+F266-E266</f>
        <v>-1350</v>
      </c>
      <c r="J266" s="11"/>
    </row>
    <row r="267" spans="1:10" x14ac:dyDescent="0.25">
      <c r="A267" s="23"/>
      <c r="B267" s="127">
        <f t="shared" si="4"/>
        <v>263</v>
      </c>
      <c r="C267" s="63"/>
      <c r="D267" s="15"/>
      <c r="E267" s="20">
        <v>1350</v>
      </c>
      <c r="F267" s="91"/>
      <c r="G267" s="87"/>
      <c r="H267" s="92"/>
      <c r="I267" s="20">
        <f>ИЮН.25!I267+F267-E267</f>
        <v>-9450</v>
      </c>
      <c r="J267" s="11"/>
    </row>
    <row r="268" spans="1:10" x14ac:dyDescent="0.25">
      <c r="A268" s="23"/>
      <c r="B268" s="127">
        <f t="shared" si="4"/>
        <v>264</v>
      </c>
      <c r="C268" s="63"/>
      <c r="D268" s="15"/>
      <c r="E268" s="20">
        <v>1350</v>
      </c>
      <c r="F268" s="91"/>
      <c r="G268" s="87"/>
      <c r="H268" s="92"/>
      <c r="I268" s="20">
        <f>ИЮН.25!I268+F268-E268</f>
        <v>-4050</v>
      </c>
    </row>
    <row r="269" spans="1:10" x14ac:dyDescent="0.25">
      <c r="A269" s="23"/>
      <c r="B269" s="127">
        <f t="shared" si="4"/>
        <v>265</v>
      </c>
      <c r="C269" s="63"/>
      <c r="D269" s="15"/>
      <c r="E269" s="20">
        <v>1350</v>
      </c>
      <c r="F269" s="91"/>
      <c r="G269" s="87"/>
      <c r="H269" s="92"/>
      <c r="I269" s="20">
        <f>ИЮН.25!I269+F269-E269</f>
        <v>-6750</v>
      </c>
    </row>
    <row r="270" spans="1:10" x14ac:dyDescent="0.25">
      <c r="A270" s="23"/>
      <c r="B270" s="127">
        <f t="shared" si="4"/>
        <v>266</v>
      </c>
      <c r="C270" s="67"/>
      <c r="D270" s="15"/>
      <c r="E270" s="20">
        <v>1350</v>
      </c>
      <c r="F270" s="91">
        <v>1350</v>
      </c>
      <c r="G270" s="87" t="s">
        <v>808</v>
      </c>
      <c r="H270" s="92">
        <v>45862</v>
      </c>
      <c r="I270" s="20">
        <f>ИЮН.25!I270+F270-E270</f>
        <v>-2700</v>
      </c>
    </row>
    <row r="271" spans="1:10" x14ac:dyDescent="0.25">
      <c r="A271" s="23"/>
      <c r="B271" s="127">
        <f t="shared" si="4"/>
        <v>267</v>
      </c>
      <c r="C271" s="67"/>
      <c r="D271" s="15"/>
      <c r="E271" s="20">
        <v>1350</v>
      </c>
      <c r="F271" s="91"/>
      <c r="G271" s="87"/>
      <c r="H271" s="92"/>
      <c r="I271" s="20">
        <f>ИЮН.25!I271+F271-E271</f>
        <v>6750</v>
      </c>
    </row>
    <row r="272" spans="1:10" x14ac:dyDescent="0.25">
      <c r="A272" s="19"/>
      <c r="B272" s="127">
        <v>268</v>
      </c>
      <c r="C272" s="67"/>
      <c r="D272" s="15"/>
      <c r="E272" s="20">
        <v>1350</v>
      </c>
      <c r="F272" s="91">
        <v>1350</v>
      </c>
      <c r="G272" s="87" t="s">
        <v>809</v>
      </c>
      <c r="H272" s="92">
        <v>45851</v>
      </c>
      <c r="I272" s="20">
        <f>ИЮН.25!I272+F272-E272</f>
        <v>-800</v>
      </c>
    </row>
    <row r="273" spans="1:9" x14ac:dyDescent="0.25">
      <c r="A273" s="19"/>
      <c r="B273" s="127">
        <v>269</v>
      </c>
      <c r="C273" s="67"/>
      <c r="D273" s="15"/>
      <c r="E273" s="20">
        <v>1350</v>
      </c>
      <c r="F273" s="91">
        <v>30000</v>
      </c>
      <c r="G273" s="87" t="s">
        <v>810</v>
      </c>
      <c r="H273" s="92">
        <v>45848</v>
      </c>
      <c r="I273" s="20">
        <f>ИЮН.25!I273+F273-E273</f>
        <v>20550</v>
      </c>
    </row>
    <row r="274" spans="1:9" x14ac:dyDescent="0.25">
      <c r="A274" s="19"/>
      <c r="B274" s="127" t="s">
        <v>51</v>
      </c>
      <c r="C274" s="67"/>
      <c r="D274" s="15"/>
      <c r="E274" s="20">
        <v>2700</v>
      </c>
      <c r="F274" s="91"/>
      <c r="G274" s="87"/>
      <c r="H274" s="92"/>
      <c r="I274" s="20">
        <f>ИЮН.25!I274+F274-E274</f>
        <v>31700</v>
      </c>
    </row>
    <row r="275" spans="1:9" x14ac:dyDescent="0.25">
      <c r="A275" s="19"/>
      <c r="B275" s="127">
        <v>272</v>
      </c>
      <c r="C275" s="67"/>
      <c r="D275" s="15"/>
      <c r="E275" s="20">
        <v>1350</v>
      </c>
      <c r="F275" s="91"/>
      <c r="G275" s="87"/>
      <c r="H275" s="92"/>
      <c r="I275" s="20">
        <f>ИЮН.25!I275+F275-E275</f>
        <v>-9450</v>
      </c>
    </row>
    <row r="276" spans="1:9" x14ac:dyDescent="0.25">
      <c r="A276" s="19"/>
      <c r="B276" s="127">
        <f>B275+1</f>
        <v>273</v>
      </c>
      <c r="C276" s="67"/>
      <c r="D276" s="15"/>
      <c r="E276" s="20">
        <v>1350</v>
      </c>
      <c r="F276" s="91"/>
      <c r="G276" s="87"/>
      <c r="H276" s="92"/>
      <c r="I276" s="20">
        <f>ИЮН.25!I276+F276-E276</f>
        <v>-9450</v>
      </c>
    </row>
    <row r="277" spans="1:9" x14ac:dyDescent="0.25">
      <c r="A277" s="19"/>
      <c r="B277" s="127">
        <f>B276+1</f>
        <v>274</v>
      </c>
      <c r="C277" s="67"/>
      <c r="D277" s="15"/>
      <c r="E277" s="20">
        <v>1350</v>
      </c>
      <c r="F277" s="91">
        <v>4050</v>
      </c>
      <c r="G277" s="87" t="s">
        <v>811</v>
      </c>
      <c r="H277" s="92">
        <v>45859</v>
      </c>
      <c r="I277" s="20">
        <f>ИЮН.25!I277+F277-E277</f>
        <v>1350</v>
      </c>
    </row>
    <row r="278" spans="1:9" x14ac:dyDescent="0.25">
      <c r="A278" s="19"/>
      <c r="B278" s="127">
        <f>B277+1</f>
        <v>275</v>
      </c>
      <c r="C278" s="67"/>
      <c r="D278" s="15"/>
      <c r="E278" s="20">
        <v>1350</v>
      </c>
      <c r="F278" s="91">
        <v>1350</v>
      </c>
      <c r="G278" s="87" t="s">
        <v>812</v>
      </c>
      <c r="H278" s="92">
        <v>45849</v>
      </c>
      <c r="I278" s="20">
        <f>ИЮН.25!I278+F278-E278</f>
        <v>0</v>
      </c>
    </row>
    <row r="279" spans="1:9" x14ac:dyDescent="0.25">
      <c r="A279" s="19"/>
      <c r="B279" s="127">
        <f>B278+1</f>
        <v>276</v>
      </c>
      <c r="C279" s="67"/>
      <c r="D279" s="15"/>
      <c r="E279" s="20">
        <v>1350</v>
      </c>
      <c r="F279" s="91"/>
      <c r="G279" s="87"/>
      <c r="H279" s="92"/>
      <c r="I279" s="20">
        <f>ИЮН.25!I279+F279-E279</f>
        <v>-9450</v>
      </c>
    </row>
    <row r="280" spans="1:9" x14ac:dyDescent="0.25">
      <c r="A280" s="19"/>
      <c r="B280" s="127">
        <v>277</v>
      </c>
      <c r="C280" s="67"/>
      <c r="D280" s="15"/>
      <c r="E280" s="20">
        <v>1350</v>
      </c>
      <c r="F280" s="91"/>
      <c r="G280" s="87"/>
      <c r="H280" s="92"/>
      <c r="I280" s="20">
        <f>ИЮН.25!I280+F280-E280</f>
        <v>6750</v>
      </c>
    </row>
    <row r="281" spans="1:9" x14ac:dyDescent="0.25">
      <c r="A281" s="19"/>
      <c r="B281" s="127">
        <v>278</v>
      </c>
      <c r="C281" s="67"/>
      <c r="D281" s="15"/>
      <c r="E281" s="20">
        <v>1350</v>
      </c>
      <c r="F281" s="91"/>
      <c r="G281" s="87"/>
      <c r="H281" s="92"/>
      <c r="I281" s="20">
        <f>ИЮН.25!I281+F281-E281</f>
        <v>-2450</v>
      </c>
    </row>
    <row r="282" spans="1:9" x14ac:dyDescent="0.25">
      <c r="A282" s="19"/>
      <c r="B282" s="127" t="s">
        <v>52</v>
      </c>
      <c r="C282" s="67"/>
      <c r="D282" s="15"/>
      <c r="E282" s="20">
        <v>1350</v>
      </c>
      <c r="F282" s="91"/>
      <c r="G282" s="87"/>
      <c r="H282" s="92"/>
      <c r="I282" s="20">
        <f>ИЮН.25!I282+F282-E282</f>
        <v>-9450</v>
      </c>
    </row>
    <row r="283" spans="1:9" x14ac:dyDescent="0.25">
      <c r="A283" s="19"/>
      <c r="B283" s="127" t="s">
        <v>53</v>
      </c>
      <c r="C283" s="67"/>
      <c r="D283" s="15"/>
      <c r="E283" s="20">
        <v>1350</v>
      </c>
      <c r="F283" s="91"/>
      <c r="G283" s="87"/>
      <c r="H283" s="92"/>
      <c r="I283" s="20">
        <f>ИЮН.25!I283+F283-E283</f>
        <v>-9450</v>
      </c>
    </row>
    <row r="284" spans="1:9" x14ac:dyDescent="0.25">
      <c r="A284" s="19"/>
      <c r="B284" s="127">
        <v>280</v>
      </c>
      <c r="C284" s="67"/>
      <c r="D284" s="15"/>
      <c r="E284" s="20">
        <v>1350</v>
      </c>
      <c r="F284" s="91"/>
      <c r="G284" s="87"/>
      <c r="H284" s="92"/>
      <c r="I284" s="20">
        <f>ИЮН.25!I284+F284-E284</f>
        <v>-9450</v>
      </c>
    </row>
    <row r="285" spans="1:9" x14ac:dyDescent="0.25">
      <c r="A285" s="19"/>
      <c r="B285" s="127">
        <v>281</v>
      </c>
      <c r="C285" s="67"/>
      <c r="D285" s="15"/>
      <c r="E285" s="20">
        <v>1350</v>
      </c>
      <c r="F285" s="91">
        <v>1350</v>
      </c>
      <c r="G285" s="87" t="s">
        <v>813</v>
      </c>
      <c r="H285" s="92">
        <v>45841</v>
      </c>
      <c r="I285" s="20">
        <f>ИЮН.25!I285+F285-E285</f>
        <v>-1350</v>
      </c>
    </row>
    <row r="286" spans="1:9" x14ac:dyDescent="0.25">
      <c r="A286" s="19"/>
      <c r="B286" s="127">
        <v>282</v>
      </c>
      <c r="C286" s="67"/>
      <c r="D286" s="15"/>
      <c r="E286" s="20">
        <v>1350</v>
      </c>
      <c r="F286" s="91"/>
      <c r="G286" s="87"/>
      <c r="H286" s="92"/>
      <c r="I286" s="20">
        <f>ИЮН.25!I286+F286-E286</f>
        <v>-4450</v>
      </c>
    </row>
    <row r="287" spans="1:9" x14ac:dyDescent="0.25">
      <c r="A287" s="23"/>
      <c r="B287" s="127">
        <v>283</v>
      </c>
      <c r="C287" s="67"/>
      <c r="D287" s="15"/>
      <c r="E287" s="20">
        <v>1350</v>
      </c>
      <c r="F287" s="91"/>
      <c r="G287" s="87"/>
      <c r="H287" s="92"/>
      <c r="I287" s="20">
        <f>ИЮН.25!I287+F287-E287</f>
        <v>-1350</v>
      </c>
    </row>
    <row r="288" spans="1:9" x14ac:dyDescent="0.25">
      <c r="A288" s="23"/>
      <c r="B288" s="127">
        <v>284</v>
      </c>
      <c r="C288" s="67"/>
      <c r="D288" s="15"/>
      <c r="E288" s="20">
        <v>1350</v>
      </c>
      <c r="F288" s="91"/>
      <c r="G288" s="87"/>
      <c r="H288" s="92"/>
      <c r="I288" s="20">
        <f>ИЮН.25!I288+F288-E288</f>
        <v>6750</v>
      </c>
    </row>
    <row r="289" spans="1:9" x14ac:dyDescent="0.25">
      <c r="A289" s="23"/>
      <c r="B289" s="127">
        <f>B288+1</f>
        <v>285</v>
      </c>
      <c r="C289" s="67"/>
      <c r="D289" s="15"/>
      <c r="E289" s="20">
        <v>1350</v>
      </c>
      <c r="F289" s="91">
        <v>1350</v>
      </c>
      <c r="G289" s="87" t="s">
        <v>814</v>
      </c>
      <c r="H289" s="92">
        <v>45842</v>
      </c>
      <c r="I289" s="20">
        <f>ИЮН.25!I289+F289-E289</f>
        <v>0</v>
      </c>
    </row>
    <row r="290" spans="1:9" x14ac:dyDescent="0.25">
      <c r="A290" s="23"/>
      <c r="B290" s="127">
        <f>B289+1</f>
        <v>286</v>
      </c>
      <c r="C290" s="67"/>
      <c r="D290" s="15"/>
      <c r="E290" s="20">
        <v>1350</v>
      </c>
      <c r="F290" s="91"/>
      <c r="G290" s="87"/>
      <c r="H290" s="92"/>
      <c r="I290" s="20">
        <f>ИЮН.25!I290+F290-E290</f>
        <v>-1350</v>
      </c>
    </row>
    <row r="291" spans="1:9" x14ac:dyDescent="0.25">
      <c r="A291" s="23"/>
      <c r="B291" s="127">
        <f>B290+1</f>
        <v>287</v>
      </c>
      <c r="C291" s="67"/>
      <c r="D291" s="15"/>
      <c r="E291" s="20">
        <v>1350</v>
      </c>
      <c r="F291" s="91">
        <v>1350</v>
      </c>
      <c r="G291" s="87" t="s">
        <v>815</v>
      </c>
      <c r="H291" s="92">
        <v>45855</v>
      </c>
      <c r="I291" s="20">
        <f>ИЮН.25!I291+F291-E291</f>
        <v>0</v>
      </c>
    </row>
    <row r="292" spans="1:9" x14ac:dyDescent="0.25">
      <c r="A292" s="23"/>
      <c r="B292" s="127">
        <f>288.289</f>
        <v>288.28899999999999</v>
      </c>
      <c r="C292" s="67"/>
      <c r="D292" s="15"/>
      <c r="E292" s="20">
        <v>2700</v>
      </c>
      <c r="F292" s="91">
        <v>8100</v>
      </c>
      <c r="G292" s="87" t="s">
        <v>816</v>
      </c>
      <c r="H292" s="92">
        <v>45852</v>
      </c>
      <c r="I292" s="20">
        <f>ИЮН.25!I292+F292-E292</f>
        <v>5400</v>
      </c>
    </row>
    <row r="293" spans="1:9" x14ac:dyDescent="0.25">
      <c r="A293" s="23"/>
      <c r="B293" s="127">
        <v>290</v>
      </c>
      <c r="C293" s="67"/>
      <c r="D293" s="15"/>
      <c r="E293" s="20">
        <v>0</v>
      </c>
      <c r="F293" s="91"/>
      <c r="G293" s="87"/>
      <c r="H293" s="92"/>
      <c r="I293" s="20">
        <f>ИЮН.25!I293+F293-E293</f>
        <v>0</v>
      </c>
    </row>
    <row r="294" spans="1:9" x14ac:dyDescent="0.25">
      <c r="A294" s="23"/>
      <c r="B294" s="127">
        <f>B293+1</f>
        <v>291</v>
      </c>
      <c r="C294" s="67"/>
      <c r="D294" s="15"/>
      <c r="E294" s="20">
        <v>0</v>
      </c>
      <c r="F294" s="91"/>
      <c r="G294" s="87"/>
      <c r="H294" s="92"/>
      <c r="I294" s="20">
        <f>ИЮН.25!I294+F294-E294</f>
        <v>0</v>
      </c>
    </row>
    <row r="295" spans="1:9" x14ac:dyDescent="0.25">
      <c r="A295" s="19"/>
      <c r="B295" s="127">
        <v>292</v>
      </c>
      <c r="C295" s="67"/>
      <c r="D295" s="15"/>
      <c r="E295" s="20">
        <v>1350</v>
      </c>
      <c r="F295" s="91">
        <v>1350</v>
      </c>
      <c r="G295" s="87" t="s">
        <v>817</v>
      </c>
      <c r="H295" s="92">
        <v>45840</v>
      </c>
      <c r="I295" s="20">
        <f>ИЮН.25!I295+F295-E295</f>
        <v>0</v>
      </c>
    </row>
    <row r="296" spans="1:9" x14ac:dyDescent="0.25">
      <c r="A296" s="19"/>
      <c r="B296" s="127">
        <f>B295+1</f>
        <v>293</v>
      </c>
      <c r="C296" s="67"/>
      <c r="D296" s="15"/>
      <c r="E296" s="20">
        <v>1350</v>
      </c>
      <c r="F296" s="91"/>
      <c r="G296" s="87"/>
      <c r="H296" s="92"/>
      <c r="I296" s="20">
        <f>ИЮН.25!I296+F296-E296</f>
        <v>-9450</v>
      </c>
    </row>
    <row r="297" spans="1:9" x14ac:dyDescent="0.25">
      <c r="A297" s="19"/>
      <c r="B297" s="127">
        <f t="shared" ref="B297:B352" si="5">B296+1</f>
        <v>294</v>
      </c>
      <c r="C297" s="67"/>
      <c r="D297" s="15"/>
      <c r="E297" s="20">
        <v>1350</v>
      </c>
      <c r="F297" s="91">
        <v>2700</v>
      </c>
      <c r="G297" s="87" t="s">
        <v>818</v>
      </c>
      <c r="H297" s="92">
        <v>45854</v>
      </c>
      <c r="I297" s="20">
        <f>ИЮН.25!I297+F297-E297</f>
        <v>1350</v>
      </c>
    </row>
    <row r="298" spans="1:9" x14ac:dyDescent="0.25">
      <c r="A298" s="19"/>
      <c r="B298" s="127">
        <f t="shared" si="5"/>
        <v>295</v>
      </c>
      <c r="C298" s="67"/>
      <c r="D298" s="15"/>
      <c r="E298" s="20">
        <v>1350</v>
      </c>
      <c r="F298" s="91"/>
      <c r="G298" s="87"/>
      <c r="H298" s="92"/>
      <c r="I298" s="20">
        <f>ИЮН.25!I298+F298-E298</f>
        <v>-9450</v>
      </c>
    </row>
    <row r="299" spans="1:9" x14ac:dyDescent="0.25">
      <c r="A299" s="19"/>
      <c r="B299" s="127">
        <f t="shared" si="5"/>
        <v>296</v>
      </c>
      <c r="C299" s="67"/>
      <c r="D299" s="15"/>
      <c r="E299" s="20">
        <v>0</v>
      </c>
      <c r="F299" s="91"/>
      <c r="G299" s="87"/>
      <c r="H299" s="92"/>
      <c r="I299" s="20">
        <f>ИЮН.25!I299+F299-E299</f>
        <v>0</v>
      </c>
    </row>
    <row r="300" spans="1:9" x14ac:dyDescent="0.25">
      <c r="A300" s="19"/>
      <c r="B300" s="127">
        <f t="shared" si="5"/>
        <v>297</v>
      </c>
      <c r="C300" s="67"/>
      <c r="D300" s="15"/>
      <c r="E300" s="20">
        <v>1350</v>
      </c>
      <c r="F300" s="91"/>
      <c r="G300" s="87"/>
      <c r="H300" s="92"/>
      <c r="I300" s="20">
        <f>ИЮН.25!I300+F300-E300</f>
        <v>10800</v>
      </c>
    </row>
    <row r="301" spans="1:9" x14ac:dyDescent="0.25">
      <c r="A301" s="19"/>
      <c r="B301" s="127">
        <f t="shared" si="5"/>
        <v>298</v>
      </c>
      <c r="C301" s="67"/>
      <c r="D301" s="15"/>
      <c r="E301" s="20">
        <v>0</v>
      </c>
      <c r="F301" s="91"/>
      <c r="G301" s="87"/>
      <c r="H301" s="92"/>
      <c r="I301" s="20">
        <f>ИЮН.25!I301+F301-E301</f>
        <v>0</v>
      </c>
    </row>
    <row r="302" spans="1:9" x14ac:dyDescent="0.25">
      <c r="A302" s="19"/>
      <c r="B302" s="127">
        <f t="shared" si="5"/>
        <v>299</v>
      </c>
      <c r="C302" s="67"/>
      <c r="D302" s="15"/>
      <c r="E302" s="20">
        <v>0</v>
      </c>
      <c r="F302" s="91"/>
      <c r="G302" s="87"/>
      <c r="H302" s="92"/>
      <c r="I302" s="20">
        <f>ИЮН.25!I302+F302-E302</f>
        <v>0</v>
      </c>
    </row>
    <row r="303" spans="1:9" x14ac:dyDescent="0.25">
      <c r="A303" s="19"/>
      <c r="B303" s="127">
        <f t="shared" si="5"/>
        <v>300</v>
      </c>
      <c r="C303" s="67"/>
      <c r="D303" s="15"/>
      <c r="E303" s="20">
        <v>1350</v>
      </c>
      <c r="F303" s="91"/>
      <c r="G303" s="87"/>
      <c r="H303" s="92"/>
      <c r="I303" s="20">
        <f>ИЮН.25!I303+F303-E303</f>
        <v>-8100</v>
      </c>
    </row>
    <row r="304" spans="1:9" x14ac:dyDescent="0.25">
      <c r="A304" s="19"/>
      <c r="B304" s="127">
        <f t="shared" si="5"/>
        <v>301</v>
      </c>
      <c r="C304" s="67"/>
      <c r="D304" s="15"/>
      <c r="E304" s="20">
        <v>1350</v>
      </c>
      <c r="F304" s="91"/>
      <c r="G304" s="87"/>
      <c r="H304" s="92"/>
      <c r="I304" s="20">
        <f>ИЮН.25!I304+F304-E304</f>
        <v>6750</v>
      </c>
    </row>
    <row r="305" spans="1:10" x14ac:dyDescent="0.25">
      <c r="A305" s="19"/>
      <c r="B305" s="127">
        <f t="shared" si="5"/>
        <v>302</v>
      </c>
      <c r="C305" s="67"/>
      <c r="D305" s="15"/>
      <c r="E305" s="20">
        <v>1350</v>
      </c>
      <c r="F305" s="91"/>
      <c r="G305" s="87"/>
      <c r="H305" s="92"/>
      <c r="I305" s="20">
        <f>ИЮН.25!I305+F305-E305</f>
        <v>6750</v>
      </c>
    </row>
    <row r="306" spans="1:10" x14ac:dyDescent="0.25">
      <c r="A306" s="19"/>
      <c r="B306" s="127">
        <f t="shared" si="5"/>
        <v>303</v>
      </c>
      <c r="C306" s="67"/>
      <c r="D306" s="15"/>
      <c r="E306" s="20">
        <v>1350</v>
      </c>
      <c r="F306" s="91"/>
      <c r="G306" s="87"/>
      <c r="H306" s="92"/>
      <c r="I306" s="20">
        <f>ИЮН.25!I306+F306-E306</f>
        <v>1350</v>
      </c>
    </row>
    <row r="307" spans="1:10" x14ac:dyDescent="0.25">
      <c r="A307" s="19"/>
      <c r="B307" s="127">
        <f t="shared" si="5"/>
        <v>304</v>
      </c>
      <c r="C307" s="67"/>
      <c r="D307" s="15"/>
      <c r="E307" s="20">
        <v>1350</v>
      </c>
      <c r="F307" s="91"/>
      <c r="G307" s="87"/>
      <c r="H307" s="92"/>
      <c r="I307" s="20">
        <f>ИЮН.25!I307+F307-E307</f>
        <v>-9450</v>
      </c>
      <c r="J307" s="11"/>
    </row>
    <row r="308" spans="1:10" x14ac:dyDescent="0.25">
      <c r="A308" s="19"/>
      <c r="B308" s="127">
        <f t="shared" si="5"/>
        <v>305</v>
      </c>
      <c r="C308" s="67"/>
      <c r="D308" s="15"/>
      <c r="E308" s="20">
        <v>1350</v>
      </c>
      <c r="F308" s="91">
        <v>1350</v>
      </c>
      <c r="G308" s="87" t="s">
        <v>819</v>
      </c>
      <c r="H308" s="92">
        <v>45845</v>
      </c>
      <c r="I308" s="20">
        <f>ИЮН.25!I308+F308-E308</f>
        <v>0</v>
      </c>
      <c r="J308" s="11"/>
    </row>
    <row r="309" spans="1:10" x14ac:dyDescent="0.25">
      <c r="A309" s="19"/>
      <c r="B309" s="127">
        <f t="shared" si="5"/>
        <v>306</v>
      </c>
      <c r="C309" s="67"/>
      <c r="D309" s="15"/>
      <c r="E309" s="20">
        <v>1350</v>
      </c>
      <c r="F309" s="91"/>
      <c r="G309" s="87"/>
      <c r="H309" s="92"/>
      <c r="I309" s="20">
        <f>ИЮН.25!I309+F309-E309</f>
        <v>-9450</v>
      </c>
      <c r="J309" s="11"/>
    </row>
    <row r="310" spans="1:10" x14ac:dyDescent="0.25">
      <c r="A310" s="19"/>
      <c r="B310" s="127">
        <f t="shared" si="5"/>
        <v>307</v>
      </c>
      <c r="C310" s="67"/>
      <c r="D310" s="15"/>
      <c r="E310" s="20">
        <v>1350</v>
      </c>
      <c r="F310" s="91"/>
      <c r="G310" s="87"/>
      <c r="H310" s="92"/>
      <c r="I310" s="20">
        <f>ИЮН.25!I310+F310-E310</f>
        <v>-9450</v>
      </c>
      <c r="J310" s="11"/>
    </row>
    <row r="311" spans="1:10" x14ac:dyDescent="0.25">
      <c r="A311" s="19"/>
      <c r="B311" s="127">
        <f t="shared" si="5"/>
        <v>308</v>
      </c>
      <c r="C311" s="67"/>
      <c r="D311" s="15"/>
      <c r="E311" s="20">
        <v>1350</v>
      </c>
      <c r="F311" s="91"/>
      <c r="G311" s="87"/>
      <c r="H311" s="92"/>
      <c r="I311" s="20">
        <f>ИЮН.25!I311+F311-E311</f>
        <v>8100</v>
      </c>
      <c r="J311" s="11"/>
    </row>
    <row r="312" spans="1:10" x14ac:dyDescent="0.25">
      <c r="A312" s="19"/>
      <c r="B312" s="127">
        <f t="shared" si="5"/>
        <v>309</v>
      </c>
      <c r="C312" s="67"/>
      <c r="D312" s="15"/>
      <c r="E312" s="20">
        <v>1350</v>
      </c>
      <c r="F312" s="91"/>
      <c r="G312" s="87"/>
      <c r="H312" s="92"/>
      <c r="I312" s="20">
        <f>ИЮН.25!I312+F312-E312</f>
        <v>-9450</v>
      </c>
      <c r="J312" s="11" t="s">
        <v>820</v>
      </c>
    </row>
    <row r="313" spans="1:10" x14ac:dyDescent="0.25">
      <c r="A313" s="19"/>
      <c r="B313" s="127">
        <f t="shared" si="5"/>
        <v>310</v>
      </c>
      <c r="C313" s="67"/>
      <c r="D313" s="15"/>
      <c r="E313" s="20">
        <v>1350</v>
      </c>
      <c r="F313" s="91">
        <v>1350</v>
      </c>
      <c r="G313" s="87" t="s">
        <v>821</v>
      </c>
      <c r="H313" s="92">
        <v>45847</v>
      </c>
      <c r="I313" s="20">
        <f>ИЮН.25!I313+F313-E313</f>
        <v>0</v>
      </c>
      <c r="J313" s="11"/>
    </row>
    <row r="314" spans="1:10" x14ac:dyDescent="0.25">
      <c r="A314" s="19"/>
      <c r="B314" s="127">
        <f t="shared" si="5"/>
        <v>311</v>
      </c>
      <c r="C314" s="67"/>
      <c r="D314" s="15"/>
      <c r="E314" s="20"/>
      <c r="F314" s="91"/>
      <c r="G314" s="87"/>
      <c r="H314" s="92"/>
      <c r="I314" s="20">
        <f>ИЮН.25!I314+F314-E314</f>
        <v>0</v>
      </c>
    </row>
    <row r="315" spans="1:10" x14ac:dyDescent="0.25">
      <c r="A315" s="19"/>
      <c r="B315" s="127">
        <f t="shared" si="5"/>
        <v>312</v>
      </c>
      <c r="C315" s="67"/>
      <c r="D315" s="15"/>
      <c r="E315" s="20">
        <v>1350</v>
      </c>
      <c r="F315" s="91"/>
      <c r="G315" s="87"/>
      <c r="H315" s="92"/>
      <c r="I315" s="20">
        <f>ИЮН.25!I315+F315-E315</f>
        <v>-9450</v>
      </c>
    </row>
    <row r="316" spans="1:10" x14ac:dyDescent="0.25">
      <c r="A316" s="19"/>
      <c r="B316" s="127">
        <f t="shared" si="5"/>
        <v>313</v>
      </c>
      <c r="C316" s="67"/>
      <c r="D316" s="15"/>
      <c r="E316" s="20">
        <v>1350</v>
      </c>
      <c r="F316" s="91"/>
      <c r="G316" s="87"/>
      <c r="H316" s="92"/>
      <c r="I316" s="20">
        <f>ИЮН.25!I316+F316-E316</f>
        <v>-9450</v>
      </c>
    </row>
    <row r="317" spans="1:10" x14ac:dyDescent="0.25">
      <c r="A317" s="19"/>
      <c r="B317" s="127">
        <f t="shared" si="5"/>
        <v>314</v>
      </c>
      <c r="C317" s="67"/>
      <c r="D317" s="15"/>
      <c r="E317" s="20"/>
      <c r="F317" s="91"/>
      <c r="G317" s="87"/>
      <c r="H317" s="92"/>
      <c r="I317" s="20">
        <f>ИЮН.25!I317+F317-E317</f>
        <v>0</v>
      </c>
    </row>
    <row r="318" spans="1:10" x14ac:dyDescent="0.25">
      <c r="A318" s="19"/>
      <c r="B318" s="127">
        <f t="shared" si="5"/>
        <v>315</v>
      </c>
      <c r="C318" s="67"/>
      <c r="D318" s="15"/>
      <c r="E318" s="20"/>
      <c r="F318" s="91"/>
      <c r="G318" s="87"/>
      <c r="H318" s="92"/>
      <c r="I318" s="20">
        <f>ИЮН.25!I318+F318-E318</f>
        <v>0</v>
      </c>
    </row>
    <row r="319" spans="1:10" x14ac:dyDescent="0.25">
      <c r="A319" s="19"/>
      <c r="B319" s="127">
        <f t="shared" si="5"/>
        <v>316</v>
      </c>
      <c r="C319" s="67"/>
      <c r="D319" s="15"/>
      <c r="E319" s="20">
        <v>1350</v>
      </c>
      <c r="F319" s="91">
        <v>1350</v>
      </c>
      <c r="G319" s="87" t="s">
        <v>822</v>
      </c>
      <c r="H319" s="92">
        <v>45842</v>
      </c>
      <c r="I319" s="20">
        <f>ИЮН.25!I319+F319-E319</f>
        <v>-1350</v>
      </c>
    </row>
    <row r="320" spans="1:10" x14ac:dyDescent="0.25">
      <c r="A320" s="19"/>
      <c r="B320" s="127">
        <f t="shared" si="5"/>
        <v>317</v>
      </c>
      <c r="C320" s="35"/>
      <c r="D320" s="15"/>
      <c r="E320" s="20">
        <v>1350</v>
      </c>
      <c r="F320" s="91">
        <v>2700</v>
      </c>
      <c r="G320" s="87" t="s">
        <v>823</v>
      </c>
      <c r="H320" s="92" t="s">
        <v>824</v>
      </c>
      <c r="I320" s="20">
        <f>ИЮН.25!I320+F320-E320</f>
        <v>0</v>
      </c>
    </row>
    <row r="321" spans="1:9" x14ac:dyDescent="0.25">
      <c r="A321" s="19"/>
      <c r="B321" s="127">
        <f t="shared" si="5"/>
        <v>318</v>
      </c>
      <c r="C321" s="67"/>
      <c r="D321" s="15"/>
      <c r="E321" s="20">
        <v>1350</v>
      </c>
      <c r="F321" s="91"/>
      <c r="G321" s="87"/>
      <c r="H321" s="92"/>
      <c r="I321" s="20">
        <f>ИЮН.25!I321+F321-E321</f>
        <v>2550</v>
      </c>
    </row>
    <row r="322" spans="1:9" x14ac:dyDescent="0.25">
      <c r="A322" s="19"/>
      <c r="B322" s="127">
        <f t="shared" si="5"/>
        <v>319</v>
      </c>
      <c r="C322" s="67"/>
      <c r="D322" s="15"/>
      <c r="E322" s="20"/>
      <c r="F322" s="91"/>
      <c r="G322" s="87"/>
      <c r="H322" s="92"/>
      <c r="I322" s="20">
        <f>ИЮН.25!I322+F322-E322</f>
        <v>0</v>
      </c>
    </row>
    <row r="323" spans="1:9" x14ac:dyDescent="0.25">
      <c r="A323" s="19"/>
      <c r="B323" s="127">
        <f t="shared" si="5"/>
        <v>320</v>
      </c>
      <c r="C323" s="67"/>
      <c r="D323" s="15"/>
      <c r="E323" s="20">
        <v>1350</v>
      </c>
      <c r="F323" s="91"/>
      <c r="G323" s="87"/>
      <c r="H323" s="92"/>
      <c r="I323" s="20">
        <f>ИЮН.25!I323+F323-E323</f>
        <v>-9450</v>
      </c>
    </row>
    <row r="324" spans="1:9" x14ac:dyDescent="0.25">
      <c r="A324" s="19"/>
      <c r="B324" s="127">
        <f t="shared" si="5"/>
        <v>321</v>
      </c>
      <c r="C324" s="67"/>
      <c r="D324" s="15"/>
      <c r="E324" s="20">
        <v>1350</v>
      </c>
      <c r="F324" s="91">
        <v>1350</v>
      </c>
      <c r="G324" s="87" t="s">
        <v>825</v>
      </c>
      <c r="H324" s="92">
        <v>45841</v>
      </c>
      <c r="I324" s="20">
        <f>ИЮН.25!I324+F324-E324</f>
        <v>43200</v>
      </c>
    </row>
    <row r="325" spans="1:9" x14ac:dyDescent="0.25">
      <c r="A325" s="19"/>
      <c r="B325" s="127">
        <f t="shared" si="5"/>
        <v>322</v>
      </c>
      <c r="C325" s="67"/>
      <c r="D325" s="15"/>
      <c r="E325" s="20">
        <v>1350</v>
      </c>
      <c r="F325" s="91"/>
      <c r="G325" s="87"/>
      <c r="H325" s="92"/>
      <c r="I325" s="20">
        <f>ИЮН.25!I325+F325-E325</f>
        <v>-9450</v>
      </c>
    </row>
    <row r="326" spans="1:9" x14ac:dyDescent="0.25">
      <c r="A326" s="19"/>
      <c r="B326" s="127">
        <f t="shared" si="5"/>
        <v>323</v>
      </c>
      <c r="C326" s="67"/>
      <c r="D326" s="15"/>
      <c r="E326" s="20">
        <v>1350</v>
      </c>
      <c r="F326" s="91"/>
      <c r="G326" s="87"/>
      <c r="H326" s="92"/>
      <c r="I326" s="20">
        <f>ИЮН.25!I326+F326-E326</f>
        <v>-1350</v>
      </c>
    </row>
    <row r="327" spans="1:9" x14ac:dyDescent="0.25">
      <c r="A327" s="19"/>
      <c r="B327" s="127">
        <f t="shared" si="5"/>
        <v>324</v>
      </c>
      <c r="C327" s="67"/>
      <c r="D327" s="15"/>
      <c r="E327" s="20">
        <v>1350</v>
      </c>
      <c r="F327" s="91">
        <v>20000</v>
      </c>
      <c r="G327" s="87" t="s">
        <v>826</v>
      </c>
      <c r="H327" s="92" t="s">
        <v>827</v>
      </c>
      <c r="I327" s="20">
        <f>ИЮН.25!I327+F327-E327</f>
        <v>10550</v>
      </c>
    </row>
    <row r="328" spans="1:9" x14ac:dyDescent="0.25">
      <c r="A328" s="19"/>
      <c r="B328" s="127">
        <f t="shared" si="5"/>
        <v>325</v>
      </c>
      <c r="C328" s="67"/>
      <c r="D328" s="15"/>
      <c r="E328" s="20">
        <v>1350</v>
      </c>
      <c r="F328" s="91"/>
      <c r="G328" s="87"/>
      <c r="H328" s="92"/>
      <c r="I328" s="20">
        <f>ИЮН.25!I328+F328-E328</f>
        <v>-9450</v>
      </c>
    </row>
    <row r="329" spans="1:9" x14ac:dyDescent="0.25">
      <c r="A329" s="19"/>
      <c r="B329" s="127">
        <f t="shared" si="5"/>
        <v>326</v>
      </c>
      <c r="C329" s="67"/>
      <c r="D329" s="15"/>
      <c r="E329" s="20">
        <v>1350</v>
      </c>
      <c r="F329" s="91"/>
      <c r="G329" s="87"/>
      <c r="H329" s="92"/>
      <c r="I329" s="20">
        <f>ИЮН.25!I329+F329-E329</f>
        <v>-9450</v>
      </c>
    </row>
    <row r="330" spans="1:9" x14ac:dyDescent="0.25">
      <c r="A330" s="19"/>
      <c r="B330" s="127">
        <f t="shared" si="5"/>
        <v>327</v>
      </c>
      <c r="C330" s="67"/>
      <c r="D330" s="15"/>
      <c r="E330" s="20">
        <v>1350</v>
      </c>
      <c r="F330" s="91">
        <v>1350</v>
      </c>
      <c r="G330" s="87" t="s">
        <v>828</v>
      </c>
      <c r="H330" s="92">
        <v>45852</v>
      </c>
      <c r="I330" s="20">
        <f>ИЮН.25!I330+F330-E330</f>
        <v>0</v>
      </c>
    </row>
    <row r="331" spans="1:9" x14ac:dyDescent="0.25">
      <c r="A331" s="19"/>
      <c r="B331" s="127">
        <f t="shared" si="5"/>
        <v>328</v>
      </c>
      <c r="C331" s="67"/>
      <c r="D331" s="15"/>
      <c r="E331" s="20">
        <v>1350</v>
      </c>
      <c r="F331" s="91">
        <v>2700</v>
      </c>
      <c r="G331" s="87" t="s">
        <v>829</v>
      </c>
      <c r="H331" s="92">
        <v>45840</v>
      </c>
      <c r="I331" s="20">
        <f>ИЮН.25!I331+F331-E331</f>
        <v>1350</v>
      </c>
    </row>
    <row r="332" spans="1:9" x14ac:dyDescent="0.25">
      <c r="A332" s="19"/>
      <c r="B332" s="127">
        <f t="shared" si="5"/>
        <v>329</v>
      </c>
      <c r="C332" s="67"/>
      <c r="D332" s="15"/>
      <c r="E332" s="20">
        <v>1350</v>
      </c>
      <c r="F332" s="91"/>
      <c r="G332" s="87"/>
      <c r="H332" s="92"/>
      <c r="I332" s="20">
        <f>ИЮН.25!I332+F332-E332</f>
        <v>-9450</v>
      </c>
    </row>
    <row r="333" spans="1:9" x14ac:dyDescent="0.25">
      <c r="A333" s="19"/>
      <c r="B333" s="127">
        <f t="shared" si="5"/>
        <v>330</v>
      </c>
      <c r="C333" s="67"/>
      <c r="D333" s="15"/>
      <c r="E333" s="20">
        <v>1350</v>
      </c>
      <c r="F333" s="91">
        <v>1350</v>
      </c>
      <c r="G333" s="87" t="s">
        <v>830</v>
      </c>
      <c r="H333" s="92">
        <v>45847</v>
      </c>
      <c r="I333" s="20">
        <f>ИЮН.25!I333+F333-E333</f>
        <v>-1350</v>
      </c>
    </row>
    <row r="334" spans="1:9" x14ac:dyDescent="0.25">
      <c r="A334" s="19"/>
      <c r="B334" s="127">
        <f t="shared" si="5"/>
        <v>331</v>
      </c>
      <c r="C334" s="67"/>
      <c r="D334" s="15"/>
      <c r="E334" s="20">
        <v>1350</v>
      </c>
      <c r="F334" s="91"/>
      <c r="G334" s="87"/>
      <c r="H334" s="92"/>
      <c r="I334" s="20">
        <f>ИЮН.25!I334+F334-E334</f>
        <v>10550</v>
      </c>
    </row>
    <row r="335" spans="1:9" x14ac:dyDescent="0.25">
      <c r="A335" s="19"/>
      <c r="B335" s="127">
        <f t="shared" si="5"/>
        <v>332</v>
      </c>
      <c r="C335" s="67"/>
      <c r="D335" s="15"/>
      <c r="E335" s="20">
        <v>1350</v>
      </c>
      <c r="F335" s="91">
        <v>2700</v>
      </c>
      <c r="G335" s="87" t="s">
        <v>831</v>
      </c>
      <c r="H335" s="92">
        <v>45859</v>
      </c>
      <c r="I335" s="20">
        <f>ИЮН.25!I335+F335-E335</f>
        <v>1350</v>
      </c>
    </row>
    <row r="336" spans="1:9" x14ac:dyDescent="0.25">
      <c r="A336" s="19"/>
      <c r="B336" s="127">
        <f t="shared" si="5"/>
        <v>333</v>
      </c>
      <c r="C336" s="67"/>
      <c r="D336" s="15"/>
      <c r="E336" s="20">
        <v>1350</v>
      </c>
      <c r="F336" s="91"/>
      <c r="G336" s="87"/>
      <c r="H336" s="92"/>
      <c r="I336" s="20">
        <f>ИЮН.25!I336+F336-E336</f>
        <v>-1350</v>
      </c>
    </row>
    <row r="337" spans="1:9" x14ac:dyDescent="0.25">
      <c r="A337" s="19"/>
      <c r="B337" s="127">
        <f t="shared" si="5"/>
        <v>334</v>
      </c>
      <c r="C337" s="67"/>
      <c r="D337" s="15"/>
      <c r="E337" s="20">
        <v>0</v>
      </c>
      <c r="F337" s="91"/>
      <c r="G337" s="87"/>
      <c r="H337" s="92"/>
      <c r="I337" s="20">
        <f>ИЮН.25!I337+F337-E337</f>
        <v>0</v>
      </c>
    </row>
    <row r="338" spans="1:9" x14ac:dyDescent="0.25">
      <c r="A338" s="19"/>
      <c r="B338" s="127">
        <f t="shared" si="5"/>
        <v>335</v>
      </c>
      <c r="C338" s="67"/>
      <c r="D338" s="15"/>
      <c r="E338" s="20">
        <v>1350</v>
      </c>
      <c r="F338" s="91"/>
      <c r="G338" s="87"/>
      <c r="H338" s="92"/>
      <c r="I338" s="20">
        <f>ИЮН.25!I338+F338-E338</f>
        <v>-9450</v>
      </c>
    </row>
    <row r="339" spans="1:9" x14ac:dyDescent="0.25">
      <c r="A339" s="19"/>
      <c r="B339" s="127">
        <f t="shared" si="5"/>
        <v>336</v>
      </c>
      <c r="C339" s="67"/>
      <c r="D339" s="15"/>
      <c r="E339" s="20">
        <v>1350</v>
      </c>
      <c r="F339" s="91"/>
      <c r="G339" s="87"/>
      <c r="H339" s="92"/>
      <c r="I339" s="20">
        <f>ИЮН.25!I339+F339-E339</f>
        <v>-750</v>
      </c>
    </row>
    <row r="340" spans="1:9" x14ac:dyDescent="0.25">
      <c r="A340" s="19"/>
      <c r="B340" s="127">
        <f t="shared" si="5"/>
        <v>337</v>
      </c>
      <c r="C340" s="67"/>
      <c r="D340" s="15"/>
      <c r="E340" s="20">
        <v>1350</v>
      </c>
      <c r="F340" s="91">
        <v>10800</v>
      </c>
      <c r="G340" s="87" t="s">
        <v>832</v>
      </c>
      <c r="H340" s="92">
        <v>45866</v>
      </c>
      <c r="I340" s="20">
        <f>ИЮН.25!I340+F340-E340</f>
        <v>1350</v>
      </c>
    </row>
    <row r="341" spans="1:9" x14ac:dyDescent="0.25">
      <c r="A341" s="19"/>
      <c r="B341" s="127">
        <f t="shared" si="5"/>
        <v>338</v>
      </c>
      <c r="C341" s="67"/>
      <c r="D341" s="15"/>
      <c r="E341" s="20">
        <v>1350</v>
      </c>
      <c r="F341" s="91"/>
      <c r="G341" s="87"/>
      <c r="H341" s="92"/>
      <c r="I341" s="20">
        <f>ИЮН.25!I341+F341-E341</f>
        <v>-1350</v>
      </c>
    </row>
    <row r="342" spans="1:9" x14ac:dyDescent="0.25">
      <c r="A342" s="19"/>
      <c r="B342" s="127">
        <f t="shared" si="5"/>
        <v>339</v>
      </c>
      <c r="C342" s="67"/>
      <c r="D342" s="15"/>
      <c r="E342" s="20">
        <v>1350</v>
      </c>
      <c r="F342" s="91">
        <v>1350</v>
      </c>
      <c r="G342" s="87" t="s">
        <v>833</v>
      </c>
      <c r="H342" s="92">
        <v>45842</v>
      </c>
      <c r="I342" s="20">
        <f>ИЮН.25!I342+F342-E342</f>
        <v>0</v>
      </c>
    </row>
    <row r="343" spans="1:9" x14ac:dyDescent="0.25">
      <c r="A343" s="19"/>
      <c r="B343" s="127">
        <f t="shared" si="5"/>
        <v>340</v>
      </c>
      <c r="C343" s="67"/>
      <c r="D343" s="15"/>
      <c r="E343" s="20">
        <v>0</v>
      </c>
      <c r="F343" s="91"/>
      <c r="G343" s="87"/>
      <c r="H343" s="92"/>
      <c r="I343" s="20">
        <f>ИЮН.25!I343+F343-E343</f>
        <v>0</v>
      </c>
    </row>
    <row r="344" spans="1:9" x14ac:dyDescent="0.25">
      <c r="A344" s="19"/>
      <c r="B344" s="127">
        <f t="shared" si="5"/>
        <v>341</v>
      </c>
      <c r="C344" s="67"/>
      <c r="D344" s="15"/>
      <c r="E344" s="20">
        <v>1350</v>
      </c>
      <c r="F344" s="91"/>
      <c r="G344" s="87"/>
      <c r="H344" s="92"/>
      <c r="I344" s="20">
        <f>ИЮН.25!I344+F344-E344</f>
        <v>-6750</v>
      </c>
    </row>
    <row r="345" spans="1:9" x14ac:dyDescent="0.25">
      <c r="A345" s="19"/>
      <c r="B345" s="127">
        <f t="shared" si="5"/>
        <v>342</v>
      </c>
      <c r="C345" s="67"/>
      <c r="D345" s="15"/>
      <c r="E345" s="20">
        <v>1350</v>
      </c>
      <c r="F345" s="91">
        <v>6000</v>
      </c>
      <c r="G345" s="87" t="s">
        <v>834</v>
      </c>
      <c r="H345" s="92">
        <v>45869</v>
      </c>
      <c r="I345" s="20">
        <f>ИЮН.25!I345+F345-E345</f>
        <v>650</v>
      </c>
    </row>
    <row r="346" spans="1:9" x14ac:dyDescent="0.25">
      <c r="A346" s="19"/>
      <c r="B346" s="127">
        <f t="shared" si="5"/>
        <v>343</v>
      </c>
      <c r="C346" s="67"/>
      <c r="D346" s="15"/>
      <c r="E346" s="20">
        <v>1350</v>
      </c>
      <c r="F346" s="91"/>
      <c r="G346" s="87"/>
      <c r="H346" s="92"/>
      <c r="I346" s="20">
        <f>ИЮН.25!I346+F346-E346</f>
        <v>-6800</v>
      </c>
    </row>
    <row r="347" spans="1:9" x14ac:dyDescent="0.25">
      <c r="A347" s="19"/>
      <c r="B347" s="127">
        <f t="shared" si="5"/>
        <v>344</v>
      </c>
      <c r="C347" s="67"/>
      <c r="D347" s="15"/>
      <c r="E347" s="20">
        <v>1350</v>
      </c>
      <c r="F347" s="91">
        <v>2700</v>
      </c>
      <c r="G347" s="87" t="s">
        <v>835</v>
      </c>
      <c r="H347" s="92">
        <v>45845</v>
      </c>
      <c r="I347" s="20">
        <f>ИЮН.25!I347+F347-E347</f>
        <v>1350</v>
      </c>
    </row>
    <row r="348" spans="1:9" x14ac:dyDescent="0.25">
      <c r="A348" s="19"/>
      <c r="B348" s="127">
        <f t="shared" si="5"/>
        <v>345</v>
      </c>
      <c r="C348" s="67"/>
      <c r="D348" s="15"/>
      <c r="E348" s="20">
        <v>1350</v>
      </c>
      <c r="F348" s="91"/>
      <c r="G348" s="87"/>
      <c r="H348" s="92"/>
      <c r="I348" s="20">
        <f>ИЮН.25!I348+F348-E348</f>
        <v>-9450</v>
      </c>
    </row>
    <row r="349" spans="1:9" x14ac:dyDescent="0.25">
      <c r="A349" s="19"/>
      <c r="B349" s="127">
        <f t="shared" si="5"/>
        <v>346</v>
      </c>
      <c r="C349" s="67"/>
      <c r="D349" s="15"/>
      <c r="E349" s="20">
        <v>1350</v>
      </c>
      <c r="F349" s="91"/>
      <c r="G349" s="87"/>
      <c r="H349" s="92"/>
      <c r="I349" s="20">
        <f>ИЮН.25!I349+F349-E349</f>
        <v>-6950</v>
      </c>
    </row>
    <row r="350" spans="1:9" x14ac:dyDescent="0.25">
      <c r="A350" s="19"/>
      <c r="B350" s="127">
        <f t="shared" si="5"/>
        <v>347</v>
      </c>
      <c r="C350" s="67"/>
      <c r="D350" s="15"/>
      <c r="E350" s="20">
        <v>1350</v>
      </c>
      <c r="F350" s="91"/>
      <c r="G350" s="87"/>
      <c r="H350" s="92"/>
      <c r="I350" s="20">
        <f>ИЮН.25!I350+F350-E350</f>
        <v>-9450</v>
      </c>
    </row>
    <row r="351" spans="1:9" x14ac:dyDescent="0.25">
      <c r="A351" s="19"/>
      <c r="B351" s="127">
        <f t="shared" si="5"/>
        <v>348</v>
      </c>
      <c r="C351" s="67"/>
      <c r="D351" s="15"/>
      <c r="E351" s="20">
        <v>1350</v>
      </c>
      <c r="F351" s="91">
        <v>1500</v>
      </c>
      <c r="G351" s="87" t="s">
        <v>836</v>
      </c>
      <c r="H351" s="92">
        <v>45859</v>
      </c>
      <c r="I351" s="20">
        <f>ИЮН.25!I351+F351-E351</f>
        <v>1050</v>
      </c>
    </row>
    <row r="352" spans="1:9" x14ac:dyDescent="0.25">
      <c r="A352" s="19"/>
      <c r="B352" s="127">
        <f t="shared" si="5"/>
        <v>349</v>
      </c>
      <c r="C352" s="67"/>
      <c r="D352" s="15"/>
      <c r="E352" s="20">
        <v>1350</v>
      </c>
      <c r="F352" s="91">
        <v>1350</v>
      </c>
      <c r="G352" s="87" t="s">
        <v>837</v>
      </c>
      <c r="H352" s="92">
        <v>45863</v>
      </c>
      <c r="I352" s="20">
        <f>ИЮН.25!I352+F352-E352</f>
        <v>0</v>
      </c>
    </row>
    <row r="353" spans="1:9" x14ac:dyDescent="0.25">
      <c r="A353" s="19"/>
      <c r="B353" s="127">
        <v>350</v>
      </c>
      <c r="C353" s="67"/>
      <c r="D353" s="15"/>
      <c r="E353" s="20">
        <v>1350</v>
      </c>
      <c r="F353" s="91">
        <v>1350</v>
      </c>
      <c r="G353" s="87" t="s">
        <v>838</v>
      </c>
      <c r="H353" s="92">
        <v>45852</v>
      </c>
      <c r="I353" s="20">
        <f>ИЮН.25!I353+F353-E353</f>
        <v>0</v>
      </c>
    </row>
    <row r="354" spans="1:9" x14ac:dyDescent="0.25">
      <c r="A354" s="19"/>
      <c r="B354" s="127">
        <v>351</v>
      </c>
      <c r="C354" s="67"/>
      <c r="D354" s="15"/>
      <c r="E354" s="20">
        <v>0</v>
      </c>
      <c r="F354" s="91"/>
      <c r="G354" s="87"/>
      <c r="H354" s="92"/>
      <c r="I354" s="20">
        <f>ИЮН.25!I354+F354-E354</f>
        <v>0</v>
      </c>
    </row>
  </sheetData>
  <autoFilter ref="A5:I354" xr:uid="{00000000-0009-0000-0000-000007000000}"/>
  <mergeCells count="1">
    <mergeCell ref="C3:I4"/>
  </mergeCells>
  <conditionalFormatting sqref="I1:I354">
    <cfRule type="cellIs" dxfId="2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9">
    <tabColor theme="9" tint="0.39997558519241921"/>
  </sheetPr>
  <dimension ref="A1:J544"/>
  <sheetViews>
    <sheetView zoomScale="110" zoomScaleNormal="110" workbookViewId="0">
      <pane ySplit="5" topLeftCell="A36" activePane="bottomLeft" state="frozen"/>
      <selection pane="bottomLeft" activeCell="E45" sqref="E45"/>
    </sheetView>
  </sheetViews>
  <sheetFormatPr defaultColWidth="9.140625" defaultRowHeight="15" x14ac:dyDescent="0.25"/>
  <cols>
    <col min="1" max="1" width="29.7109375" style="13" customWidth="1"/>
    <col min="2" max="2" width="12.5703125" style="13" customWidth="1"/>
    <col min="3" max="3" width="16" style="66" customWidth="1"/>
    <col min="4" max="4" width="22" style="13" hidden="1" customWidth="1"/>
    <col min="5" max="5" width="13.5703125" customWidth="1"/>
    <col min="6" max="6" width="15.85546875" style="13" customWidth="1"/>
    <col min="7" max="7" width="16.42578125" style="13" customWidth="1"/>
    <col min="8" max="8" width="14.5703125" style="13" customWidth="1"/>
    <col min="9" max="9" width="13.42578125" style="13" customWidth="1"/>
    <col min="10" max="16384" width="9.140625" style="13"/>
  </cols>
  <sheetData>
    <row r="1" spans="1:9" x14ac:dyDescent="0.25">
      <c r="G1" s="28"/>
      <c r="I1" s="57"/>
    </row>
    <row r="2" spans="1:9" x14ac:dyDescent="0.25">
      <c r="G2" s="28"/>
      <c r="I2" s="57"/>
    </row>
    <row r="3" spans="1:9" x14ac:dyDescent="0.25">
      <c r="A3" s="17" t="s">
        <v>3</v>
      </c>
      <c r="B3" s="127" t="s">
        <v>4</v>
      </c>
      <c r="C3" s="149">
        <v>45870</v>
      </c>
      <c r="D3" s="150"/>
      <c r="E3" s="150"/>
      <c r="F3" s="150"/>
      <c r="G3" s="152"/>
      <c r="H3" s="150"/>
      <c r="I3" s="150"/>
    </row>
    <row r="4" spans="1:9" x14ac:dyDescent="0.25">
      <c r="A4" s="16" t="s">
        <v>5</v>
      </c>
      <c r="B4" s="14" t="s">
        <v>6</v>
      </c>
      <c r="C4" s="150"/>
      <c r="D4" s="150"/>
      <c r="E4" s="150"/>
      <c r="F4" s="150"/>
      <c r="G4" s="152"/>
      <c r="H4" s="150"/>
      <c r="I4" s="150"/>
    </row>
    <row r="5" spans="1:9" ht="30" x14ac:dyDescent="0.25">
      <c r="A5" s="127"/>
      <c r="B5" s="127" t="s">
        <v>8</v>
      </c>
      <c r="C5" s="67" t="s">
        <v>9</v>
      </c>
      <c r="D5" s="127" t="s">
        <v>54</v>
      </c>
      <c r="E5" s="127" t="s">
        <v>55</v>
      </c>
      <c r="F5" s="127" t="s">
        <v>12</v>
      </c>
      <c r="G5" s="129" t="s">
        <v>56</v>
      </c>
      <c r="H5" s="127" t="s">
        <v>57</v>
      </c>
      <c r="I5" s="18" t="s">
        <v>58</v>
      </c>
    </row>
    <row r="6" spans="1:9" x14ac:dyDescent="0.25">
      <c r="A6" s="19"/>
      <c r="B6" s="127">
        <v>1</v>
      </c>
      <c r="C6" s="68"/>
      <c r="D6" s="15"/>
      <c r="E6" s="20">
        <v>1350</v>
      </c>
      <c r="F6" s="125"/>
      <c r="G6" s="87"/>
      <c r="H6" s="92"/>
      <c r="I6" s="20">
        <f>ИЮЛ.25!I6+F6-E6</f>
        <v>-2700</v>
      </c>
    </row>
    <row r="7" spans="1:9" x14ac:dyDescent="0.25">
      <c r="A7" s="19"/>
      <c r="B7" s="127">
        <v>2</v>
      </c>
      <c r="C7" s="68"/>
      <c r="D7" s="15"/>
      <c r="E7" s="20">
        <v>1350</v>
      </c>
      <c r="F7" s="125"/>
      <c r="G7" s="87"/>
      <c r="H7" s="92"/>
      <c r="I7" s="20">
        <f>ИЮЛ.25!I7+F7-E7</f>
        <v>-1350</v>
      </c>
    </row>
    <row r="8" spans="1:9" x14ac:dyDescent="0.25">
      <c r="A8" s="19"/>
      <c r="B8" s="127">
        <v>3</v>
      </c>
      <c r="C8" s="68"/>
      <c r="D8" s="15"/>
      <c r="E8" s="20">
        <v>1350</v>
      </c>
      <c r="F8" s="125">
        <v>1350</v>
      </c>
      <c r="G8" s="87" t="s">
        <v>839</v>
      </c>
      <c r="H8" s="92">
        <v>45888</v>
      </c>
      <c r="I8" s="20">
        <f>ИЮЛ.25!I8+F8-E8</f>
        <v>0</v>
      </c>
    </row>
    <row r="9" spans="1:9" x14ac:dyDescent="0.25">
      <c r="A9" s="19"/>
      <c r="B9" s="127">
        <v>4</v>
      </c>
      <c r="C9" s="68"/>
      <c r="D9" s="15"/>
      <c r="E9" s="20">
        <v>1350</v>
      </c>
      <c r="F9" s="125"/>
      <c r="G9" s="87"/>
      <c r="H9" s="92"/>
      <c r="I9" s="20">
        <f>ИЮЛ.25!I9+F9-E9</f>
        <v>-4077</v>
      </c>
    </row>
    <row r="10" spans="1:9" x14ac:dyDescent="0.25">
      <c r="A10" s="19"/>
      <c r="B10" s="127">
        <v>5</v>
      </c>
      <c r="C10" s="68"/>
      <c r="D10" s="15"/>
      <c r="E10" s="20">
        <v>1350</v>
      </c>
      <c r="F10" s="125">
        <v>5400</v>
      </c>
      <c r="G10" s="87" t="s">
        <v>840</v>
      </c>
      <c r="H10" s="92">
        <v>45880</v>
      </c>
      <c r="I10" s="20">
        <f>ИЮЛ.25!I10+F10-E10</f>
        <v>-1350</v>
      </c>
    </row>
    <row r="11" spans="1:9" x14ac:dyDescent="0.25">
      <c r="A11" s="19"/>
      <c r="B11" s="127">
        <v>6</v>
      </c>
      <c r="C11" s="67"/>
      <c r="D11" s="15"/>
      <c r="E11" s="20">
        <v>1350</v>
      </c>
      <c r="F11" s="125"/>
      <c r="G11" s="87"/>
      <c r="H11" s="92"/>
      <c r="I11" s="20">
        <f>ИЮЛ.25!I11+F11-E11</f>
        <v>-10800</v>
      </c>
    </row>
    <row r="12" spans="1:9" x14ac:dyDescent="0.25">
      <c r="A12" s="19"/>
      <c r="B12" s="127">
        <v>7</v>
      </c>
      <c r="C12" s="68"/>
      <c r="D12" s="15"/>
      <c r="E12" s="20">
        <v>1350</v>
      </c>
      <c r="F12" s="125">
        <v>3000</v>
      </c>
      <c r="G12" s="87" t="s">
        <v>841</v>
      </c>
      <c r="H12" s="92">
        <v>45884</v>
      </c>
      <c r="I12" s="20">
        <f>ИЮЛ.25!I12+F12-E12</f>
        <v>5200</v>
      </c>
    </row>
    <row r="13" spans="1:9" x14ac:dyDescent="0.25">
      <c r="A13" s="19"/>
      <c r="B13" s="127">
        <v>8</v>
      </c>
      <c r="C13" s="67"/>
      <c r="D13" s="15"/>
      <c r="E13" s="20">
        <v>1350</v>
      </c>
      <c r="F13" s="125">
        <v>1350</v>
      </c>
      <c r="G13" s="87" t="s">
        <v>842</v>
      </c>
      <c r="H13" s="92">
        <v>45874</v>
      </c>
      <c r="I13" s="20">
        <f>ИЮЛ.25!I13+F13-E13</f>
        <v>-1350</v>
      </c>
    </row>
    <row r="14" spans="1:9" x14ac:dyDescent="0.25">
      <c r="A14" s="22"/>
      <c r="B14" s="127" t="s">
        <v>17</v>
      </c>
      <c r="C14" s="68"/>
      <c r="D14" s="15"/>
      <c r="E14" s="20">
        <v>4050</v>
      </c>
      <c r="F14" s="125"/>
      <c r="G14" s="87"/>
      <c r="H14" s="92"/>
      <c r="I14" s="20">
        <f>ИЮЛ.25!I14+F14-E14</f>
        <v>-32400</v>
      </c>
    </row>
    <row r="15" spans="1:9" x14ac:dyDescent="0.25">
      <c r="A15" s="22"/>
      <c r="B15" s="127">
        <v>11</v>
      </c>
      <c r="C15" s="67"/>
      <c r="D15" s="15"/>
      <c r="E15" s="20">
        <v>1350</v>
      </c>
      <c r="F15" s="125">
        <v>1350</v>
      </c>
      <c r="G15" s="87" t="s">
        <v>843</v>
      </c>
      <c r="H15" s="92">
        <v>45888</v>
      </c>
      <c r="I15" s="20">
        <f>ИЮЛ.25!I15+F15-E15</f>
        <v>-2700</v>
      </c>
    </row>
    <row r="16" spans="1:9" x14ac:dyDescent="0.25">
      <c r="A16" s="19"/>
      <c r="B16" s="127">
        <v>12</v>
      </c>
      <c r="C16" s="67"/>
      <c r="D16" s="15"/>
      <c r="E16" s="20">
        <v>1350</v>
      </c>
      <c r="F16" s="125">
        <v>1350</v>
      </c>
      <c r="G16" s="87" t="s">
        <v>844</v>
      </c>
      <c r="H16" s="92">
        <v>45875</v>
      </c>
      <c r="I16" s="20">
        <f>ИЮЛ.25!I16+F16-E16</f>
        <v>-1350</v>
      </c>
    </row>
    <row r="17" spans="1:9" x14ac:dyDescent="0.25">
      <c r="A17" s="22"/>
      <c r="B17" s="127">
        <v>13</v>
      </c>
      <c r="C17" s="67"/>
      <c r="D17" s="15"/>
      <c r="E17" s="20">
        <v>1350</v>
      </c>
      <c r="F17" s="125">
        <v>1350</v>
      </c>
      <c r="G17" s="87" t="s">
        <v>845</v>
      </c>
      <c r="H17" s="92">
        <v>45887</v>
      </c>
      <c r="I17" s="20">
        <f>ИЮЛ.25!I17+F17-E17</f>
        <v>-1350</v>
      </c>
    </row>
    <row r="18" spans="1:9" x14ac:dyDescent="0.25">
      <c r="A18" s="22"/>
      <c r="B18" s="127">
        <v>14</v>
      </c>
      <c r="C18" s="67"/>
      <c r="D18" s="15"/>
      <c r="E18" s="20">
        <v>1350</v>
      </c>
      <c r="F18" s="125">
        <v>1350</v>
      </c>
      <c r="G18" s="87" t="s">
        <v>846</v>
      </c>
      <c r="H18" s="92">
        <v>45879</v>
      </c>
      <c r="I18" s="20">
        <f>ИЮЛ.25!I18+F18-E18</f>
        <v>0</v>
      </c>
    </row>
    <row r="19" spans="1:9" x14ac:dyDescent="0.25">
      <c r="A19" s="22"/>
      <c r="B19" s="127" t="s">
        <v>18</v>
      </c>
      <c r="C19" s="67"/>
      <c r="D19" s="15"/>
      <c r="E19" s="20">
        <v>1350</v>
      </c>
      <c r="F19" s="125"/>
      <c r="G19" s="87"/>
      <c r="H19" s="92"/>
      <c r="I19" s="20">
        <f>ИЮЛ.25!I19+F19-E19</f>
        <v>-1350</v>
      </c>
    </row>
    <row r="20" spans="1:9" x14ac:dyDescent="0.25">
      <c r="A20" s="22"/>
      <c r="B20" s="127">
        <v>17</v>
      </c>
      <c r="C20" s="67"/>
      <c r="D20" s="15"/>
      <c r="E20" s="20">
        <v>1350</v>
      </c>
      <c r="F20" s="125">
        <v>1350</v>
      </c>
      <c r="G20" s="87" t="s">
        <v>847</v>
      </c>
      <c r="H20" s="92">
        <v>45884</v>
      </c>
      <c r="I20" s="20">
        <f>ИЮЛ.25!I20+F20-E20</f>
        <v>0</v>
      </c>
    </row>
    <row r="21" spans="1:9" x14ac:dyDescent="0.25">
      <c r="A21" s="22"/>
      <c r="B21" s="127">
        <v>18</v>
      </c>
      <c r="C21" s="67"/>
      <c r="D21" s="15"/>
      <c r="E21" s="20">
        <v>1350</v>
      </c>
      <c r="F21" s="125"/>
      <c r="G21" s="87"/>
      <c r="H21" s="92"/>
      <c r="I21" s="20">
        <f>ИЮЛ.25!I21+F21-E21</f>
        <v>-1350</v>
      </c>
    </row>
    <row r="22" spans="1:9" x14ac:dyDescent="0.25">
      <c r="A22" s="19"/>
      <c r="B22" s="127">
        <v>19</v>
      </c>
      <c r="C22" s="67"/>
      <c r="D22" s="15"/>
      <c r="E22" s="20">
        <v>1350</v>
      </c>
      <c r="F22" s="125">
        <v>1350</v>
      </c>
      <c r="G22" s="87" t="s">
        <v>848</v>
      </c>
      <c r="H22" s="92">
        <v>45874</v>
      </c>
      <c r="I22" s="20">
        <f>ИЮЛ.25!I22+F22-E22</f>
        <v>0</v>
      </c>
    </row>
    <row r="23" spans="1:9" x14ac:dyDescent="0.25">
      <c r="A23" s="22"/>
      <c r="B23" s="127">
        <v>20</v>
      </c>
      <c r="C23" s="67"/>
      <c r="D23" s="15"/>
      <c r="E23" s="20">
        <v>1350</v>
      </c>
      <c r="F23" s="125"/>
      <c r="G23" s="87"/>
      <c r="H23" s="92"/>
      <c r="I23" s="20">
        <f>ИЮЛ.25!I23+F23-E23</f>
        <v>0</v>
      </c>
    </row>
    <row r="24" spans="1:9" x14ac:dyDescent="0.25">
      <c r="A24" s="22"/>
      <c r="B24" s="127">
        <v>21</v>
      </c>
      <c r="C24" s="67"/>
      <c r="D24" s="15"/>
      <c r="E24" s="20">
        <v>1350</v>
      </c>
      <c r="F24" s="125"/>
      <c r="G24" s="87"/>
      <c r="H24" s="92"/>
      <c r="I24" s="20">
        <f>ИЮЛ.25!I24+F24-E24</f>
        <v>5400</v>
      </c>
    </row>
    <row r="25" spans="1:9" x14ac:dyDescent="0.25">
      <c r="A25" s="22"/>
      <c r="B25" s="127">
        <v>22</v>
      </c>
      <c r="C25" s="67"/>
      <c r="D25" s="15"/>
      <c r="E25" s="20">
        <v>1350</v>
      </c>
      <c r="F25" s="125"/>
      <c r="G25" s="87"/>
      <c r="H25" s="92"/>
      <c r="I25" s="20">
        <f>ИЮЛ.25!I25+F25-E25</f>
        <v>5400</v>
      </c>
    </row>
    <row r="26" spans="1:9" x14ac:dyDescent="0.25">
      <c r="A26" s="22"/>
      <c r="B26" s="127" t="s">
        <v>19</v>
      </c>
      <c r="C26" s="67"/>
      <c r="D26" s="15"/>
      <c r="E26" s="20">
        <v>2700</v>
      </c>
      <c r="F26" s="125"/>
      <c r="G26" s="87"/>
      <c r="H26" s="92"/>
      <c r="I26" s="20">
        <f>ИЮЛ.25!I26+F26-E26</f>
        <v>-21600</v>
      </c>
    </row>
    <row r="27" spans="1:9" x14ac:dyDescent="0.25">
      <c r="A27" s="19"/>
      <c r="B27" s="127">
        <v>25</v>
      </c>
      <c r="C27" s="67"/>
      <c r="D27" s="15"/>
      <c r="E27" s="20">
        <v>1350</v>
      </c>
      <c r="F27" s="125">
        <v>1350</v>
      </c>
      <c r="G27" s="87" t="s">
        <v>849</v>
      </c>
      <c r="H27" s="92">
        <v>45879</v>
      </c>
      <c r="I27" s="20">
        <f>ИЮЛ.25!I27+F27-E27</f>
        <v>0</v>
      </c>
    </row>
    <row r="28" spans="1:9" x14ac:dyDescent="0.25">
      <c r="A28" s="22"/>
      <c r="B28" s="127">
        <v>26</v>
      </c>
      <c r="C28" s="67"/>
      <c r="D28" s="15"/>
      <c r="E28" s="20">
        <v>1350</v>
      </c>
      <c r="F28" s="125"/>
      <c r="G28" s="87"/>
      <c r="H28" s="92"/>
      <c r="I28" s="20">
        <f>ИЮЛ.25!I28+F28-E28</f>
        <v>-10800</v>
      </c>
    </row>
    <row r="29" spans="1:9" x14ac:dyDescent="0.25">
      <c r="A29" s="22"/>
      <c r="B29" s="127">
        <v>27</v>
      </c>
      <c r="C29" s="67"/>
      <c r="D29" s="15"/>
      <c r="E29" s="20">
        <v>1350</v>
      </c>
      <c r="F29" s="125">
        <v>1350</v>
      </c>
      <c r="G29" s="87" t="s">
        <v>850</v>
      </c>
      <c r="H29" s="92">
        <v>45875</v>
      </c>
      <c r="I29" s="20">
        <f>ИЮЛ.25!I29+F29-E29</f>
        <v>0</v>
      </c>
    </row>
    <row r="30" spans="1:9" x14ac:dyDescent="0.25">
      <c r="A30" s="22"/>
      <c r="B30" s="127">
        <v>28</v>
      </c>
      <c r="C30" s="67"/>
      <c r="D30" s="15"/>
      <c r="E30" s="20">
        <v>1350</v>
      </c>
      <c r="F30" s="125">
        <v>1350</v>
      </c>
      <c r="G30" s="87">
        <v>36020</v>
      </c>
      <c r="H30" s="92">
        <v>45897</v>
      </c>
      <c r="I30" s="20">
        <f>ИЮЛ.25!I30+F30-E30</f>
        <v>1350</v>
      </c>
    </row>
    <row r="31" spans="1:9" x14ac:dyDescent="0.25">
      <c r="A31" s="22"/>
      <c r="B31" s="127">
        <v>29</v>
      </c>
      <c r="C31" s="67"/>
      <c r="D31" s="15"/>
      <c r="E31" s="20">
        <v>1350</v>
      </c>
      <c r="F31" s="125"/>
      <c r="G31" s="87"/>
      <c r="H31" s="92"/>
      <c r="I31" s="20">
        <f>ИЮЛ.25!I31+F31-E31</f>
        <v>-10800</v>
      </c>
    </row>
    <row r="32" spans="1:9" x14ac:dyDescent="0.25">
      <c r="A32" s="19"/>
      <c r="B32" s="127" t="s">
        <v>20</v>
      </c>
      <c r="C32" s="67"/>
      <c r="D32" s="15"/>
      <c r="E32" s="20">
        <v>4050</v>
      </c>
      <c r="F32" s="125"/>
      <c r="G32" s="87"/>
      <c r="H32" s="92"/>
      <c r="I32" s="20">
        <f>ИЮЛ.25!I32+F32-E32</f>
        <v>-8100</v>
      </c>
    </row>
    <row r="33" spans="1:9" x14ac:dyDescent="0.25">
      <c r="A33" s="19"/>
      <c r="B33" s="127">
        <v>32</v>
      </c>
      <c r="C33" s="67"/>
      <c r="D33" s="15"/>
      <c r="E33" s="20">
        <v>1350</v>
      </c>
      <c r="F33" s="125"/>
      <c r="G33" s="87"/>
      <c r="H33" s="92"/>
      <c r="I33" s="20">
        <f>ИЮЛ.25!I33+F33-E33</f>
        <v>9700</v>
      </c>
    </row>
    <row r="34" spans="1:9" x14ac:dyDescent="0.25">
      <c r="A34" s="22"/>
      <c r="B34" s="127">
        <v>34</v>
      </c>
      <c r="C34" s="67"/>
      <c r="D34" s="15"/>
      <c r="E34" s="20">
        <v>1350</v>
      </c>
      <c r="F34" s="125">
        <v>4050</v>
      </c>
      <c r="G34" s="87" t="s">
        <v>851</v>
      </c>
      <c r="H34" s="92">
        <v>45891</v>
      </c>
      <c r="I34" s="20">
        <f>ИЮЛ.25!I34+F34-E34</f>
        <v>1350</v>
      </c>
    </row>
    <row r="35" spans="1:9" x14ac:dyDescent="0.25">
      <c r="A35" s="22"/>
      <c r="B35" s="127">
        <v>35</v>
      </c>
      <c r="C35" s="67"/>
      <c r="D35" s="15"/>
      <c r="E35" s="20">
        <v>1350</v>
      </c>
      <c r="F35" s="125"/>
      <c r="G35" s="87"/>
      <c r="H35" s="92"/>
      <c r="I35" s="20">
        <f>ИЮЛ.25!I35+F35-E35</f>
        <v>17550</v>
      </c>
    </row>
    <row r="36" spans="1:9" x14ac:dyDescent="0.25">
      <c r="A36" s="22"/>
      <c r="B36" s="127">
        <v>36</v>
      </c>
      <c r="C36" s="67"/>
      <c r="D36" s="15"/>
      <c r="E36" s="20">
        <v>1350</v>
      </c>
      <c r="F36" s="125"/>
      <c r="G36" s="87"/>
      <c r="H36" s="92"/>
      <c r="I36" s="20">
        <f>ИЮЛ.25!I36+F36-E36</f>
        <v>-6750</v>
      </c>
    </row>
    <row r="37" spans="1:9" x14ac:dyDescent="0.25">
      <c r="A37" s="22"/>
      <c r="B37" s="127">
        <v>37</v>
      </c>
      <c r="C37" s="67"/>
      <c r="D37" s="15"/>
      <c r="E37" s="20">
        <v>1350</v>
      </c>
      <c r="F37" s="125"/>
      <c r="G37" s="87"/>
      <c r="H37" s="92"/>
      <c r="I37" s="20">
        <f>ИЮЛ.25!I37+F37-E37</f>
        <v>-10800</v>
      </c>
    </row>
    <row r="38" spans="1:9" x14ac:dyDescent="0.25">
      <c r="A38" s="22"/>
      <c r="B38" s="127" t="s">
        <v>21</v>
      </c>
      <c r="C38" s="67"/>
      <c r="D38" s="15"/>
      <c r="E38" s="20">
        <v>500</v>
      </c>
      <c r="F38" s="125"/>
      <c r="G38" s="87"/>
      <c r="H38" s="92"/>
      <c r="I38" s="20">
        <f>ИЮЛ.25!I38+F38-E38</f>
        <v>2000</v>
      </c>
    </row>
    <row r="39" spans="1:9" x14ac:dyDescent="0.25">
      <c r="A39" s="23"/>
      <c r="B39" s="127">
        <v>38</v>
      </c>
      <c r="C39" s="68"/>
      <c r="D39" s="15"/>
      <c r="E39" s="20">
        <v>1350</v>
      </c>
      <c r="F39" s="125">
        <v>1500</v>
      </c>
      <c r="G39" s="87">
        <v>281335</v>
      </c>
      <c r="H39" s="92">
        <v>45894</v>
      </c>
      <c r="I39" s="20">
        <f>ИЮЛ.25!I39+F39-E39</f>
        <v>750</v>
      </c>
    </row>
    <row r="40" spans="1:9" x14ac:dyDescent="0.25">
      <c r="A40" s="23"/>
      <c r="B40" s="127">
        <v>39</v>
      </c>
      <c r="C40" s="68"/>
      <c r="D40" s="15"/>
      <c r="E40" s="20">
        <v>1350</v>
      </c>
      <c r="F40" s="125">
        <v>1350</v>
      </c>
      <c r="G40" s="87" t="s">
        <v>852</v>
      </c>
      <c r="H40" s="92">
        <v>45881</v>
      </c>
      <c r="I40" s="20">
        <f>ИЮЛ.25!I40+F40-E40</f>
        <v>-1350</v>
      </c>
    </row>
    <row r="41" spans="1:9" x14ac:dyDescent="0.25">
      <c r="A41" s="23"/>
      <c r="B41" s="127">
        <v>40</v>
      </c>
      <c r="C41" s="68"/>
      <c r="D41" s="15"/>
      <c r="E41" s="20">
        <v>1350</v>
      </c>
      <c r="F41" s="125"/>
      <c r="G41" s="87"/>
      <c r="H41" s="92"/>
      <c r="I41" s="20">
        <f>ИЮЛ.25!I41+F41-E41</f>
        <v>-2700</v>
      </c>
    </row>
    <row r="42" spans="1:9" x14ac:dyDescent="0.25">
      <c r="A42" s="23"/>
      <c r="B42" s="127">
        <v>41</v>
      </c>
      <c r="C42" s="68"/>
      <c r="D42" s="15"/>
      <c r="E42" s="20">
        <v>1350</v>
      </c>
      <c r="F42" s="125"/>
      <c r="G42" s="87"/>
      <c r="H42" s="92"/>
      <c r="I42" s="20">
        <f>ИЮЛ.25!I42+F42-E42</f>
        <v>5400</v>
      </c>
    </row>
    <row r="43" spans="1:9" x14ac:dyDescent="0.25">
      <c r="A43" s="23"/>
      <c r="B43" s="127">
        <v>42</v>
      </c>
      <c r="C43" s="67"/>
      <c r="D43" s="15"/>
      <c r="E43" s="20">
        <v>1350</v>
      </c>
      <c r="F43" s="125">
        <v>1350</v>
      </c>
      <c r="G43" s="87">
        <v>710591</v>
      </c>
      <c r="H43" s="92">
        <v>45895</v>
      </c>
      <c r="I43" s="20">
        <f>ИЮЛ.25!I43+F43-E43</f>
        <v>0</v>
      </c>
    </row>
    <row r="44" spans="1:9" x14ac:dyDescent="0.25">
      <c r="A44" s="23"/>
      <c r="B44" s="127">
        <v>43</v>
      </c>
      <c r="C44" s="68"/>
      <c r="D44" s="15"/>
      <c r="E44" s="20">
        <v>1350</v>
      </c>
      <c r="F44" s="125"/>
      <c r="G44" s="87"/>
      <c r="H44" s="92"/>
      <c r="I44" s="20">
        <f>ИЮЛ.25!I44+F44-E44</f>
        <v>-2700</v>
      </c>
    </row>
    <row r="45" spans="1:9" x14ac:dyDescent="0.25">
      <c r="A45" s="23"/>
      <c r="B45" s="127">
        <v>44</v>
      </c>
      <c r="C45" s="68"/>
      <c r="D45" s="15"/>
      <c r="E45" s="20"/>
      <c r="F45" s="125"/>
      <c r="G45" s="87"/>
      <c r="H45" s="92"/>
      <c r="I45" s="20">
        <f>ИЮЛ.25!I45+F45-E45</f>
        <v>0</v>
      </c>
    </row>
    <row r="46" spans="1:9" x14ac:dyDescent="0.25">
      <c r="A46" s="23"/>
      <c r="B46" s="127">
        <v>45</v>
      </c>
      <c r="C46" s="68"/>
      <c r="D46" s="15"/>
      <c r="E46" s="20">
        <v>1350</v>
      </c>
      <c r="F46" s="125">
        <f>6150+16200</f>
        <v>22350</v>
      </c>
      <c r="G46" s="87" t="s">
        <v>853</v>
      </c>
      <c r="H46" s="92">
        <v>45889</v>
      </c>
      <c r="I46" s="20">
        <f>ИЮЛ.25!I46+F46-E46</f>
        <v>11550</v>
      </c>
    </row>
    <row r="47" spans="1:9" x14ac:dyDescent="0.25">
      <c r="A47" s="23"/>
      <c r="B47" s="127">
        <v>46</v>
      </c>
      <c r="C47" s="68"/>
      <c r="D47" s="15"/>
      <c r="E47" s="20">
        <v>1350</v>
      </c>
      <c r="F47" s="125"/>
      <c r="G47" s="87"/>
      <c r="H47" s="92"/>
      <c r="I47" s="20">
        <f>ИЮЛ.25!I47+F47-E47</f>
        <v>-10800</v>
      </c>
    </row>
    <row r="48" spans="1:9" x14ac:dyDescent="0.25">
      <c r="A48" s="23"/>
      <c r="B48" s="127">
        <v>47</v>
      </c>
      <c r="C48" s="68"/>
      <c r="D48" s="15"/>
      <c r="E48" s="20">
        <v>1350</v>
      </c>
      <c r="F48" s="125">
        <f>1350+1350</f>
        <v>2700</v>
      </c>
      <c r="G48" s="87" t="s">
        <v>854</v>
      </c>
      <c r="H48" s="92" t="s">
        <v>855</v>
      </c>
      <c r="I48" s="20">
        <f>ИЮЛ.25!I48+F48-E48</f>
        <v>0</v>
      </c>
    </row>
    <row r="49" spans="1:9" x14ac:dyDescent="0.25">
      <c r="A49" s="23"/>
      <c r="B49" s="127">
        <v>48</v>
      </c>
      <c r="C49" s="68"/>
      <c r="D49" s="15"/>
      <c r="E49" s="20">
        <v>1350</v>
      </c>
      <c r="F49" s="125"/>
      <c r="G49" s="87"/>
      <c r="H49" s="92"/>
      <c r="I49" s="20">
        <f>ИЮЛ.25!I49+F49-E49</f>
        <v>-2700</v>
      </c>
    </row>
    <row r="50" spans="1:9" x14ac:dyDescent="0.25">
      <c r="A50" s="22"/>
      <c r="B50" s="127">
        <v>49</v>
      </c>
      <c r="C50" s="68"/>
      <c r="D50" s="15"/>
      <c r="E50" s="20">
        <v>1350</v>
      </c>
      <c r="F50" s="125">
        <f>1350+1350</f>
        <v>2700</v>
      </c>
      <c r="G50" s="87" t="s">
        <v>856</v>
      </c>
      <c r="H50" s="92" t="s">
        <v>855</v>
      </c>
      <c r="I50" s="20">
        <f>ИЮЛ.25!I50+F50-E50</f>
        <v>0</v>
      </c>
    </row>
    <row r="51" spans="1:9" x14ac:dyDescent="0.25">
      <c r="A51" s="22"/>
      <c r="B51" s="127" t="s">
        <v>22</v>
      </c>
      <c r="C51" s="68"/>
      <c r="D51" s="15"/>
      <c r="E51" s="20">
        <v>1350</v>
      </c>
      <c r="F51" s="125"/>
      <c r="G51" s="87"/>
      <c r="H51" s="92"/>
      <c r="I51" s="20">
        <f>ИЮЛ.25!I51+F51-E51</f>
        <v>-10800</v>
      </c>
    </row>
    <row r="52" spans="1:9" x14ac:dyDescent="0.25">
      <c r="A52" s="22"/>
      <c r="B52" s="127">
        <v>50</v>
      </c>
      <c r="C52" s="68"/>
      <c r="D52" s="15"/>
      <c r="E52" s="20">
        <v>1350</v>
      </c>
      <c r="F52" s="125">
        <f>4050</f>
        <v>4050</v>
      </c>
      <c r="G52" s="87" t="s">
        <v>857</v>
      </c>
      <c r="H52" s="92">
        <v>45888</v>
      </c>
      <c r="I52" s="20">
        <f>ИЮЛ.25!I52+F52-E52</f>
        <v>5400</v>
      </c>
    </row>
    <row r="53" spans="1:9" x14ac:dyDescent="0.25">
      <c r="A53" s="22"/>
      <c r="B53" s="127">
        <v>51</v>
      </c>
      <c r="C53" s="68"/>
      <c r="D53" s="15"/>
      <c r="E53" s="20">
        <v>1350</v>
      </c>
      <c r="F53" s="125"/>
      <c r="G53" s="87"/>
      <c r="H53" s="92"/>
      <c r="I53" s="20">
        <f>ИЮЛ.25!I53+F53-E53</f>
        <v>-10800</v>
      </c>
    </row>
    <row r="54" spans="1:9" x14ac:dyDescent="0.25">
      <c r="A54" s="22"/>
      <c r="B54" s="127" t="s">
        <v>23</v>
      </c>
      <c r="C54" s="68"/>
      <c r="D54" s="15"/>
      <c r="E54" s="20">
        <v>1350</v>
      </c>
      <c r="F54" s="125"/>
      <c r="G54" s="87"/>
      <c r="H54" s="92"/>
      <c r="I54" s="20">
        <f>ИЮЛ.25!I54+F54-E54</f>
        <v>-10800</v>
      </c>
    </row>
    <row r="55" spans="1:9" x14ac:dyDescent="0.25">
      <c r="A55" s="22"/>
      <c r="B55" s="127">
        <v>52</v>
      </c>
      <c r="C55" s="68"/>
      <c r="D55" s="15"/>
      <c r="E55" s="20">
        <v>1350</v>
      </c>
      <c r="F55" s="125"/>
      <c r="G55" s="87"/>
      <c r="H55" s="92"/>
      <c r="I55" s="20">
        <f>ИЮЛ.25!I55+F55-E55</f>
        <v>-10800</v>
      </c>
    </row>
    <row r="56" spans="1:9" x14ac:dyDescent="0.25">
      <c r="A56" s="22"/>
      <c r="B56" s="127">
        <v>53</v>
      </c>
      <c r="C56" s="68"/>
      <c r="D56" s="15"/>
      <c r="E56" s="20">
        <v>1350</v>
      </c>
      <c r="F56" s="125"/>
      <c r="G56" s="87"/>
      <c r="H56" s="92"/>
      <c r="I56" s="20">
        <f>ИЮЛ.25!I56+F56-E56</f>
        <v>10650</v>
      </c>
    </row>
    <row r="57" spans="1:9" x14ac:dyDescent="0.25">
      <c r="A57" s="22"/>
      <c r="B57" s="127" t="s">
        <v>24</v>
      </c>
      <c r="C57" s="68"/>
      <c r="D57" s="15"/>
      <c r="E57" s="20">
        <v>1350</v>
      </c>
      <c r="F57" s="125">
        <v>1350</v>
      </c>
      <c r="G57" s="87" t="s">
        <v>858</v>
      </c>
      <c r="H57" s="92">
        <v>45882</v>
      </c>
      <c r="I57" s="20">
        <f>ИЮЛ.25!I57+F57-E57</f>
        <v>0</v>
      </c>
    </row>
    <row r="58" spans="1:9" x14ac:dyDescent="0.25">
      <c r="A58" s="22"/>
      <c r="B58" s="127">
        <v>56</v>
      </c>
      <c r="C58" s="67"/>
      <c r="D58" s="15"/>
      <c r="E58" s="20">
        <v>1350</v>
      </c>
      <c r="F58" s="125">
        <v>3900</v>
      </c>
      <c r="G58" s="87" t="s">
        <v>859</v>
      </c>
      <c r="H58" s="92">
        <v>45879</v>
      </c>
      <c r="I58" s="20">
        <f>ИЮЛ.25!I58+F58-E58</f>
        <v>-1500</v>
      </c>
    </row>
    <row r="59" spans="1:9" x14ac:dyDescent="0.25">
      <c r="A59" s="22"/>
      <c r="B59" s="127">
        <v>57</v>
      </c>
      <c r="C59" s="68"/>
      <c r="D59" s="15"/>
      <c r="E59" s="20">
        <v>1350</v>
      </c>
      <c r="F59" s="125"/>
      <c r="G59" s="87"/>
      <c r="H59" s="92"/>
      <c r="I59" s="20">
        <f>ИЮЛ.25!I59+F59-E59</f>
        <v>-1350</v>
      </c>
    </row>
    <row r="60" spans="1:9" x14ac:dyDescent="0.25">
      <c r="A60" s="23"/>
      <c r="B60" s="127">
        <v>58</v>
      </c>
      <c r="C60" s="68"/>
      <c r="D60" s="15"/>
      <c r="E60" s="20">
        <v>1350</v>
      </c>
      <c r="F60" s="125"/>
      <c r="G60" s="87"/>
      <c r="H60" s="92"/>
      <c r="I60" s="20">
        <f>ИЮЛ.25!I60+F60-E60</f>
        <v>-800</v>
      </c>
    </row>
    <row r="61" spans="1:9" x14ac:dyDescent="0.25">
      <c r="A61" s="19"/>
      <c r="B61" s="127">
        <v>60</v>
      </c>
      <c r="C61" s="68"/>
      <c r="D61" s="15"/>
      <c r="E61" s="20">
        <v>1350</v>
      </c>
      <c r="F61" s="125">
        <v>1350</v>
      </c>
      <c r="G61" s="87" t="s">
        <v>860</v>
      </c>
      <c r="H61" s="92">
        <v>45883</v>
      </c>
      <c r="I61" s="20">
        <f>ИЮЛ.25!I61+F61-E61</f>
        <v>-1350</v>
      </c>
    </row>
    <row r="62" spans="1:9" x14ac:dyDescent="0.25">
      <c r="A62" s="19"/>
      <c r="B62" s="127">
        <v>61</v>
      </c>
      <c r="C62" s="68"/>
      <c r="D62" s="15"/>
      <c r="E62" s="20">
        <v>1350</v>
      </c>
      <c r="F62" s="125"/>
      <c r="G62" s="87"/>
      <c r="H62" s="92"/>
      <c r="I62" s="20">
        <f>ИЮЛ.25!I62+F62-E62</f>
        <v>2200</v>
      </c>
    </row>
    <row r="63" spans="1:9" x14ac:dyDescent="0.25">
      <c r="A63" s="19"/>
      <c r="B63" s="127">
        <v>62</v>
      </c>
      <c r="C63" s="68"/>
      <c r="D63" s="15"/>
      <c r="E63" s="20">
        <v>1350</v>
      </c>
      <c r="F63" s="125"/>
      <c r="G63" s="87"/>
      <c r="H63" s="92"/>
      <c r="I63" s="20">
        <f>ИЮЛ.25!I63+F63-E63</f>
        <v>-800</v>
      </c>
    </row>
    <row r="64" spans="1:9" x14ac:dyDescent="0.25">
      <c r="A64" s="19"/>
      <c r="B64" s="127">
        <v>63</v>
      </c>
      <c r="C64" s="68"/>
      <c r="D64" s="15"/>
      <c r="E64" s="20">
        <v>1350</v>
      </c>
      <c r="F64" s="125"/>
      <c r="G64" s="87"/>
      <c r="H64" s="92"/>
      <c r="I64" s="20">
        <f>ИЮЛ.25!I64+F64-E64</f>
        <v>0</v>
      </c>
    </row>
    <row r="65" spans="1:9" x14ac:dyDescent="0.25">
      <c r="A65" s="23"/>
      <c r="B65" s="127">
        <v>64</v>
      </c>
      <c r="C65" s="68"/>
      <c r="D65" s="15"/>
      <c r="E65" s="20">
        <v>1350</v>
      </c>
      <c r="F65" s="125">
        <v>8100</v>
      </c>
      <c r="G65" s="87" t="s">
        <v>861</v>
      </c>
      <c r="H65" s="92">
        <v>45888</v>
      </c>
      <c r="I65" s="20">
        <f>ИЮЛ.25!I65+F65-E65</f>
        <v>8100</v>
      </c>
    </row>
    <row r="66" spans="1:9" x14ac:dyDescent="0.25">
      <c r="A66" s="23"/>
      <c r="B66" s="127">
        <v>65.66</v>
      </c>
      <c r="C66" s="68"/>
      <c r="D66" s="15"/>
      <c r="E66" s="20">
        <v>2700</v>
      </c>
      <c r="F66" s="125"/>
      <c r="G66" s="87"/>
      <c r="H66" s="92"/>
      <c r="I66" s="20">
        <f>ИЮЛ.25!I66+F66-E66</f>
        <v>-5400</v>
      </c>
    </row>
    <row r="67" spans="1:9" x14ac:dyDescent="0.25">
      <c r="A67" s="23"/>
      <c r="B67" s="127">
        <v>67</v>
      </c>
      <c r="C67" s="68"/>
      <c r="D67" s="15"/>
      <c r="E67" s="20">
        <v>1350</v>
      </c>
      <c r="F67" s="125"/>
      <c r="G67" s="87"/>
      <c r="H67" s="92"/>
      <c r="I67" s="20">
        <f>ИЮЛ.25!I67+F67-E67</f>
        <v>-2700</v>
      </c>
    </row>
    <row r="68" spans="1:9" x14ac:dyDescent="0.25">
      <c r="A68" s="23"/>
      <c r="B68" s="127">
        <v>68</v>
      </c>
      <c r="C68" s="68"/>
      <c r="D68" s="15"/>
      <c r="E68" s="20">
        <v>1350</v>
      </c>
      <c r="F68" s="125">
        <v>1350</v>
      </c>
      <c r="G68" s="87" t="s">
        <v>862</v>
      </c>
      <c r="H68" s="92">
        <v>45873</v>
      </c>
      <c r="I68" s="20">
        <f>ИЮЛ.25!I68+F68-E68</f>
        <v>-1350</v>
      </c>
    </row>
    <row r="69" spans="1:9" x14ac:dyDescent="0.25">
      <c r="A69" s="23"/>
      <c r="B69" s="127">
        <v>69</v>
      </c>
      <c r="C69" s="68"/>
      <c r="D69" s="15"/>
      <c r="E69" s="20">
        <v>1350</v>
      </c>
      <c r="F69" s="125">
        <v>1350</v>
      </c>
      <c r="G69" s="87" t="s">
        <v>863</v>
      </c>
      <c r="H69" s="92">
        <v>45879</v>
      </c>
      <c r="I69" s="20">
        <f>ИЮЛ.25!I69+F69-E69</f>
        <v>8</v>
      </c>
    </row>
    <row r="70" spans="1:9" x14ac:dyDescent="0.25">
      <c r="A70" s="23"/>
      <c r="B70" s="127">
        <v>70</v>
      </c>
      <c r="C70" s="68"/>
      <c r="D70" s="15"/>
      <c r="E70" s="20">
        <v>1350</v>
      </c>
      <c r="F70" s="125">
        <v>1350</v>
      </c>
      <c r="G70" s="87">
        <v>650461</v>
      </c>
      <c r="H70" s="92">
        <v>45894</v>
      </c>
      <c r="I70" s="20">
        <f>ИЮЛ.25!I70+F70-E70</f>
        <v>1380</v>
      </c>
    </row>
    <row r="71" spans="1:9" x14ac:dyDescent="0.25">
      <c r="A71" s="23"/>
      <c r="B71" s="22">
        <v>71</v>
      </c>
      <c r="C71" s="71"/>
      <c r="D71" s="15"/>
      <c r="E71" s="20">
        <v>1350</v>
      </c>
      <c r="F71" s="125"/>
      <c r="G71" s="87"/>
      <c r="H71" s="92"/>
      <c r="I71" s="20">
        <f>ИЮЛ.25!I71+F71-E71</f>
        <v>-750</v>
      </c>
    </row>
    <row r="72" spans="1:9" x14ac:dyDescent="0.25">
      <c r="A72" s="23"/>
      <c r="B72" s="127">
        <v>72</v>
      </c>
      <c r="C72" s="67"/>
      <c r="D72" s="15"/>
      <c r="E72" s="20">
        <v>1350</v>
      </c>
      <c r="F72" s="125">
        <v>1350</v>
      </c>
      <c r="G72" s="87" t="s">
        <v>864</v>
      </c>
      <c r="H72" s="92">
        <v>45873</v>
      </c>
      <c r="I72" s="20">
        <f>ИЮЛ.25!I72+F72-E72</f>
        <v>0</v>
      </c>
    </row>
    <row r="73" spans="1:9" x14ac:dyDescent="0.25">
      <c r="A73" s="23"/>
      <c r="B73" s="127">
        <v>73</v>
      </c>
      <c r="C73" s="68"/>
      <c r="D73" s="15"/>
      <c r="E73" s="20">
        <v>1350</v>
      </c>
      <c r="F73" s="125"/>
      <c r="G73" s="87"/>
      <c r="H73" s="92"/>
      <c r="I73" s="20">
        <f>ИЮЛ.25!I73+F73-E73</f>
        <v>-5800</v>
      </c>
    </row>
    <row r="74" spans="1:9" x14ac:dyDescent="0.25">
      <c r="A74" s="19"/>
      <c r="B74" s="127">
        <v>74</v>
      </c>
      <c r="C74" s="68"/>
      <c r="D74" s="15"/>
      <c r="E74" s="20">
        <v>1350</v>
      </c>
      <c r="F74" s="125"/>
      <c r="G74" s="87"/>
      <c r="H74" s="92"/>
      <c r="I74" s="20">
        <f>ИЮЛ.25!I74+F74-E74</f>
        <v>-10800</v>
      </c>
    </row>
    <row r="75" spans="1:9" x14ac:dyDescent="0.25">
      <c r="A75" s="22"/>
      <c r="B75" s="127">
        <v>75</v>
      </c>
      <c r="C75" s="68"/>
      <c r="D75" s="15"/>
      <c r="E75" s="20">
        <v>1350</v>
      </c>
      <c r="F75" s="125"/>
      <c r="G75" s="87"/>
      <c r="H75" s="92"/>
      <c r="I75" s="20">
        <f>ИЮЛ.25!I75+F75-E75</f>
        <v>-10800</v>
      </c>
    </row>
    <row r="76" spans="1:9" x14ac:dyDescent="0.25">
      <c r="A76" s="19"/>
      <c r="B76" s="127">
        <v>76</v>
      </c>
      <c r="C76" s="68"/>
      <c r="D76" s="15"/>
      <c r="E76" s="20">
        <v>1350</v>
      </c>
      <c r="F76" s="125">
        <v>2700</v>
      </c>
      <c r="G76" s="87" t="s">
        <v>865</v>
      </c>
      <c r="H76" s="92">
        <v>45881</v>
      </c>
      <c r="I76" s="20">
        <f>ИЮЛ.25!I76+F76-E76</f>
        <v>-1350</v>
      </c>
    </row>
    <row r="77" spans="1:9" x14ac:dyDescent="0.25">
      <c r="A77" s="19"/>
      <c r="B77" s="127">
        <v>77</v>
      </c>
      <c r="C77" s="68"/>
      <c r="D77" s="15"/>
      <c r="E77" s="20">
        <v>1350</v>
      </c>
      <c r="F77" s="125">
        <v>1300</v>
      </c>
      <c r="G77" s="87" t="s">
        <v>866</v>
      </c>
      <c r="H77" s="92">
        <v>45877</v>
      </c>
      <c r="I77" s="20">
        <f>ИЮЛ.25!I77+F77-E77</f>
        <v>2000</v>
      </c>
    </row>
    <row r="78" spans="1:9" x14ac:dyDescent="0.25">
      <c r="A78" s="19"/>
      <c r="B78" s="127" t="s">
        <v>25</v>
      </c>
      <c r="C78" s="68"/>
      <c r="D78" s="15"/>
      <c r="E78" s="20">
        <v>1350</v>
      </c>
      <c r="F78" s="125"/>
      <c r="G78" s="87"/>
      <c r="H78" s="92"/>
      <c r="I78" s="20">
        <f>ИЮЛ.25!I78+F78-E78</f>
        <v>2700</v>
      </c>
    </row>
    <row r="79" spans="1:9" x14ac:dyDescent="0.25">
      <c r="A79" s="19"/>
      <c r="B79" s="127">
        <v>80</v>
      </c>
      <c r="C79" s="67"/>
      <c r="D79" s="15"/>
      <c r="E79" s="20">
        <v>1350</v>
      </c>
      <c r="F79" s="125"/>
      <c r="G79" s="87"/>
      <c r="H79" s="92"/>
      <c r="I79" s="20">
        <f>ИЮЛ.25!I79+F79-E79</f>
        <v>-5400</v>
      </c>
    </row>
    <row r="80" spans="1:9" x14ac:dyDescent="0.25">
      <c r="A80" s="22"/>
      <c r="B80" s="127">
        <v>81</v>
      </c>
      <c r="C80" s="67"/>
      <c r="D80" s="15"/>
      <c r="E80" s="20">
        <v>1350</v>
      </c>
      <c r="F80" s="125"/>
      <c r="G80" s="87"/>
      <c r="H80" s="92"/>
      <c r="I80" s="20">
        <f>ИЮЛ.25!I80+F80-E80</f>
        <v>-2700</v>
      </c>
    </row>
    <row r="81" spans="1:9" x14ac:dyDescent="0.25">
      <c r="A81" s="23"/>
      <c r="B81" s="127">
        <v>82</v>
      </c>
      <c r="C81" s="67"/>
      <c r="D81" s="15"/>
      <c r="E81" s="20">
        <v>1350</v>
      </c>
      <c r="F81" s="125"/>
      <c r="G81" s="87"/>
      <c r="H81" s="92"/>
      <c r="I81" s="20">
        <f>ИЮЛ.25!I81+F81-E81</f>
        <v>-1350</v>
      </c>
    </row>
    <row r="82" spans="1:9" x14ac:dyDescent="0.25">
      <c r="A82" s="23"/>
      <c r="B82" s="127">
        <v>83</v>
      </c>
      <c r="C82" s="67"/>
      <c r="D82" s="15"/>
      <c r="E82" s="20">
        <v>1350</v>
      </c>
      <c r="F82" s="125">
        <v>2000</v>
      </c>
      <c r="G82" s="87" t="s">
        <v>867</v>
      </c>
      <c r="H82" s="92">
        <v>45872</v>
      </c>
      <c r="I82" s="20">
        <f>ИЮЛ.25!I82+F82-E82</f>
        <v>2200</v>
      </c>
    </row>
    <row r="83" spans="1:9" x14ac:dyDescent="0.25">
      <c r="A83" s="23"/>
      <c r="B83" s="127">
        <v>84</v>
      </c>
      <c r="C83" s="67"/>
      <c r="D83" s="15"/>
      <c r="E83" s="20">
        <v>1350</v>
      </c>
      <c r="F83" s="125">
        <v>1350</v>
      </c>
      <c r="G83" s="87" t="s">
        <v>868</v>
      </c>
      <c r="H83" s="92">
        <v>45876</v>
      </c>
      <c r="I83" s="20">
        <f>ИЮЛ.25!I83+F83-E83</f>
        <v>0</v>
      </c>
    </row>
    <row r="84" spans="1:9" x14ac:dyDescent="0.25">
      <c r="A84" s="19"/>
      <c r="B84" s="127">
        <v>85</v>
      </c>
      <c r="C84" s="67"/>
      <c r="D84" s="15"/>
      <c r="E84" s="20">
        <v>1350</v>
      </c>
      <c r="F84" s="125">
        <v>1350</v>
      </c>
      <c r="G84" s="87" t="s">
        <v>869</v>
      </c>
      <c r="H84" s="92">
        <v>45873</v>
      </c>
      <c r="I84" s="20">
        <f>ИЮЛ.25!I84+F84-E84</f>
        <v>-2450</v>
      </c>
    </row>
    <row r="85" spans="1:9" x14ac:dyDescent="0.25">
      <c r="A85" s="23"/>
      <c r="B85" s="127">
        <v>86</v>
      </c>
      <c r="C85" s="67"/>
      <c r="D85" s="15"/>
      <c r="E85" s="20">
        <v>1350</v>
      </c>
      <c r="F85" s="125"/>
      <c r="G85" s="87"/>
      <c r="H85" s="92"/>
      <c r="I85" s="20">
        <f>ИЮЛ.25!I85+F85-E85</f>
        <v>-10800</v>
      </c>
    </row>
    <row r="86" spans="1:9" x14ac:dyDescent="0.25">
      <c r="A86" s="23"/>
      <c r="B86" s="127">
        <v>87</v>
      </c>
      <c r="C86" s="67"/>
      <c r="D86" s="15"/>
      <c r="E86" s="20">
        <v>1350</v>
      </c>
      <c r="F86" s="125"/>
      <c r="G86" s="87"/>
      <c r="H86" s="92"/>
      <c r="I86" s="20">
        <f>ИЮЛ.25!I86+F86-E86</f>
        <v>-5800</v>
      </c>
    </row>
    <row r="87" spans="1:9" x14ac:dyDescent="0.25">
      <c r="A87" s="23"/>
      <c r="B87" s="127">
        <v>88</v>
      </c>
      <c r="C87" s="67"/>
      <c r="D87" s="15"/>
      <c r="E87" s="20">
        <v>1350</v>
      </c>
      <c r="F87" s="125">
        <v>1350</v>
      </c>
      <c r="G87" s="87" t="s">
        <v>870</v>
      </c>
      <c r="H87" s="92">
        <v>45883</v>
      </c>
      <c r="I87" s="20">
        <f>ИЮЛ.25!I87+F87-E87</f>
        <v>0</v>
      </c>
    </row>
    <row r="88" spans="1:9" x14ac:dyDescent="0.25">
      <c r="A88" s="23"/>
      <c r="B88" s="127">
        <v>89</v>
      </c>
      <c r="C88" s="67"/>
      <c r="D88" s="15"/>
      <c r="E88" s="20">
        <v>1350</v>
      </c>
      <c r="F88" s="125"/>
      <c r="G88" s="87"/>
      <c r="H88" s="92"/>
      <c r="I88" s="20">
        <f>ИЮЛ.25!I88+F88-E88</f>
        <v>5400</v>
      </c>
    </row>
    <row r="89" spans="1:9" x14ac:dyDescent="0.25">
      <c r="A89" s="23"/>
      <c r="B89" s="127">
        <v>90</v>
      </c>
      <c r="C89" s="67"/>
      <c r="D89" s="15"/>
      <c r="E89" s="20">
        <v>1350</v>
      </c>
      <c r="F89" s="125"/>
      <c r="G89" s="87"/>
      <c r="H89" s="92"/>
      <c r="I89" s="20">
        <f>ИЮЛ.25!I89+F89-E89</f>
        <v>5400</v>
      </c>
    </row>
    <row r="90" spans="1:9" x14ac:dyDescent="0.25">
      <c r="A90" s="23"/>
      <c r="B90" s="127">
        <v>91</v>
      </c>
      <c r="C90" s="67"/>
      <c r="D90" s="15"/>
      <c r="E90" s="20">
        <v>1350</v>
      </c>
      <c r="F90" s="125"/>
      <c r="G90" s="87"/>
      <c r="H90" s="92"/>
      <c r="I90" s="20">
        <f>ИЮЛ.25!I90+F90-E90</f>
        <v>0</v>
      </c>
    </row>
    <row r="91" spans="1:9" x14ac:dyDescent="0.25">
      <c r="A91" s="23"/>
      <c r="B91" s="127">
        <v>92</v>
      </c>
      <c r="C91" s="67"/>
      <c r="D91" s="15"/>
      <c r="E91" s="20">
        <v>1350</v>
      </c>
      <c r="F91" s="125">
        <v>2000</v>
      </c>
      <c r="G91" s="87" t="s">
        <v>871</v>
      </c>
      <c r="H91" s="92">
        <v>45881</v>
      </c>
      <c r="I91" s="20">
        <f>ИЮЛ.25!I91+F91-E91</f>
        <v>1300</v>
      </c>
    </row>
    <row r="92" spans="1:9" x14ac:dyDescent="0.25">
      <c r="A92" s="24"/>
      <c r="B92" s="127">
        <v>93</v>
      </c>
      <c r="C92" s="67"/>
      <c r="D92" s="15"/>
      <c r="E92" s="20">
        <v>1350</v>
      </c>
      <c r="F92" s="125"/>
      <c r="G92" s="87"/>
      <c r="H92" s="92"/>
      <c r="I92" s="20">
        <f>ИЮЛ.25!I92+F92-E92</f>
        <v>-2300</v>
      </c>
    </row>
    <row r="93" spans="1:9" x14ac:dyDescent="0.25">
      <c r="A93" s="23"/>
      <c r="B93" s="127">
        <v>94</v>
      </c>
      <c r="C93" s="67"/>
      <c r="D93" s="15"/>
      <c r="E93" s="20">
        <v>1350</v>
      </c>
      <c r="F93" s="125">
        <v>5400</v>
      </c>
      <c r="G93" s="87" t="s">
        <v>872</v>
      </c>
      <c r="H93" s="92">
        <v>45875</v>
      </c>
      <c r="I93" s="20">
        <f>ИЮЛ.25!I93+F93-E93</f>
        <v>2700</v>
      </c>
    </row>
    <row r="94" spans="1:9" x14ac:dyDescent="0.25">
      <c r="A94" s="19"/>
      <c r="B94" s="127">
        <v>95</v>
      </c>
      <c r="C94" s="67"/>
      <c r="D94" s="15"/>
      <c r="E94" s="20">
        <v>1350</v>
      </c>
      <c r="F94" s="125"/>
      <c r="G94" s="87"/>
      <c r="H94" s="92"/>
      <c r="I94" s="20">
        <f>ИЮЛ.25!I94+F94-E94</f>
        <v>-10800</v>
      </c>
    </row>
    <row r="95" spans="1:9" x14ac:dyDescent="0.25">
      <c r="A95" s="19"/>
      <c r="B95" s="127">
        <v>96</v>
      </c>
      <c r="C95" s="67"/>
      <c r="D95" s="15"/>
      <c r="E95" s="20">
        <v>1350</v>
      </c>
      <c r="F95" s="125"/>
      <c r="G95" s="87"/>
      <c r="H95" s="92"/>
      <c r="I95" s="20">
        <f>ИЮЛ.25!I95+F95-E95</f>
        <v>-800</v>
      </c>
    </row>
    <row r="96" spans="1:9" x14ac:dyDescent="0.25">
      <c r="A96" s="19"/>
      <c r="B96" s="127">
        <v>97</v>
      </c>
      <c r="C96" s="67"/>
      <c r="D96" s="15"/>
      <c r="E96" s="20">
        <v>0</v>
      </c>
      <c r="F96" s="125"/>
      <c r="G96" s="87"/>
      <c r="H96" s="92"/>
      <c r="I96" s="20">
        <f>ИЮЛ.25!I96+F96-E96</f>
        <v>0</v>
      </c>
    </row>
    <row r="97" spans="1:9" x14ac:dyDescent="0.25">
      <c r="A97" s="19" t="s">
        <v>873</v>
      </c>
      <c r="B97" s="127" t="s">
        <v>87</v>
      </c>
      <c r="C97" s="67"/>
      <c r="D97" s="15"/>
      <c r="E97" s="20">
        <v>1350</v>
      </c>
      <c r="F97" s="125"/>
      <c r="G97" s="87"/>
      <c r="H97" s="92"/>
      <c r="I97" s="20">
        <f>ИЮЛ.25!I97+F97-E97</f>
        <v>1950</v>
      </c>
    </row>
    <row r="98" spans="1:9" x14ac:dyDescent="0.25">
      <c r="A98" s="19"/>
      <c r="B98" s="127" t="s">
        <v>28</v>
      </c>
      <c r="C98" s="67"/>
      <c r="D98" s="15"/>
      <c r="E98" s="20">
        <v>1350</v>
      </c>
      <c r="F98" s="125"/>
      <c r="G98" s="87"/>
      <c r="H98" s="92"/>
      <c r="I98" s="20">
        <f>ИЮЛ.25!I98+F98-E98</f>
        <v>-2700</v>
      </c>
    </row>
    <row r="99" spans="1:9" x14ac:dyDescent="0.25">
      <c r="A99" s="19"/>
      <c r="B99" s="127" t="s">
        <v>29</v>
      </c>
      <c r="C99" s="67"/>
      <c r="D99" s="15"/>
      <c r="E99" s="20"/>
      <c r="F99" s="125"/>
      <c r="G99" s="87"/>
      <c r="H99" s="92"/>
      <c r="I99" s="20">
        <f>ИЮЛ.25!I99+F99-E99</f>
        <v>3100</v>
      </c>
    </row>
    <row r="100" spans="1:9" x14ac:dyDescent="0.25">
      <c r="A100" s="19"/>
      <c r="B100" s="127" t="s">
        <v>30</v>
      </c>
      <c r="C100" s="67"/>
      <c r="D100" s="15"/>
      <c r="E100" s="20"/>
      <c r="F100" s="125"/>
      <c r="G100" s="87"/>
      <c r="H100" s="92"/>
      <c r="I100" s="20">
        <f>ИЮЛ.25!I100+F100-E100</f>
        <v>0</v>
      </c>
    </row>
    <row r="101" spans="1:9" x14ac:dyDescent="0.25">
      <c r="A101" s="19"/>
      <c r="B101" s="127" t="s">
        <v>31</v>
      </c>
      <c r="C101" s="67"/>
      <c r="D101" s="15"/>
      <c r="E101" s="20">
        <v>1350</v>
      </c>
      <c r="F101" s="125"/>
      <c r="G101" s="87"/>
      <c r="H101" s="92"/>
      <c r="I101" s="20">
        <f>ИЮЛ.25!I101+F101-E101</f>
        <v>5400</v>
      </c>
    </row>
    <row r="102" spans="1:9" x14ac:dyDescent="0.25">
      <c r="A102" s="19"/>
      <c r="B102" s="127" t="s">
        <v>32</v>
      </c>
      <c r="C102" s="67"/>
      <c r="D102" s="15"/>
      <c r="E102" s="20">
        <v>1350</v>
      </c>
      <c r="F102" s="125">
        <v>1350</v>
      </c>
      <c r="G102" s="87" t="s">
        <v>874</v>
      </c>
      <c r="H102" s="92">
        <v>45873</v>
      </c>
      <c r="I102" s="20">
        <f>ИЮЛ.25!I102+F102-E102</f>
        <v>0</v>
      </c>
    </row>
    <row r="103" spans="1:9" x14ac:dyDescent="0.25">
      <c r="A103" s="19"/>
      <c r="B103" s="22" t="s">
        <v>33</v>
      </c>
      <c r="C103" s="67"/>
      <c r="D103" s="15"/>
      <c r="E103" s="20"/>
      <c r="F103" s="125"/>
      <c r="G103" s="87"/>
      <c r="H103" s="92"/>
      <c r="I103" s="20">
        <f>ИЮЛ.25!I103+F103-E103</f>
        <v>0</v>
      </c>
    </row>
    <row r="104" spans="1:9" x14ac:dyDescent="0.25">
      <c r="A104" s="19"/>
      <c r="B104" s="127">
        <v>100</v>
      </c>
      <c r="C104" s="67"/>
      <c r="D104" s="15"/>
      <c r="E104" s="20">
        <v>0</v>
      </c>
      <c r="F104" s="125"/>
      <c r="G104" s="87"/>
      <c r="H104" s="92"/>
      <c r="I104" s="20">
        <f>ИЮЛ.25!I104+F104-E104</f>
        <v>0</v>
      </c>
    </row>
    <row r="105" spans="1:9" x14ac:dyDescent="0.25">
      <c r="A105" s="19"/>
      <c r="B105" s="127" t="s">
        <v>35</v>
      </c>
      <c r="C105" s="67"/>
      <c r="D105" s="15"/>
      <c r="E105" s="20">
        <v>1350</v>
      </c>
      <c r="F105" s="125"/>
      <c r="G105" s="87"/>
      <c r="H105" s="92"/>
      <c r="I105" s="20">
        <f>ИЮЛ.25!I105+F105-E105</f>
        <v>-10800</v>
      </c>
    </row>
    <row r="106" spans="1:9" x14ac:dyDescent="0.25">
      <c r="A106" s="22"/>
      <c r="B106" s="127">
        <v>101</v>
      </c>
      <c r="C106" s="67"/>
      <c r="D106" s="15"/>
      <c r="E106" s="20">
        <v>1350</v>
      </c>
      <c r="F106" s="125">
        <v>2000</v>
      </c>
      <c r="G106" s="87" t="s">
        <v>875</v>
      </c>
      <c r="H106" s="92">
        <v>45874</v>
      </c>
      <c r="I106" s="20">
        <f>ИЮЛ.25!I106+F106-E106</f>
        <v>-800</v>
      </c>
    </row>
    <row r="107" spans="1:9" x14ac:dyDescent="0.25">
      <c r="A107" s="22"/>
      <c r="B107" s="127">
        <v>102</v>
      </c>
      <c r="C107" s="67"/>
      <c r="D107" s="15"/>
      <c r="E107" s="20">
        <v>1350</v>
      </c>
      <c r="F107" s="125"/>
      <c r="G107" s="87"/>
      <c r="H107" s="92"/>
      <c r="I107" s="20">
        <f>ИЮЛ.25!I107+F107-E107</f>
        <v>-10800</v>
      </c>
    </row>
    <row r="108" spans="1:9" x14ac:dyDescent="0.25">
      <c r="A108" s="22"/>
      <c r="B108" s="127">
        <v>103</v>
      </c>
      <c r="C108" s="67"/>
      <c r="D108" s="15"/>
      <c r="E108" s="20">
        <v>1350</v>
      </c>
      <c r="F108" s="125"/>
      <c r="G108" s="87"/>
      <c r="H108" s="92"/>
      <c r="I108" s="20">
        <f>ИЮЛ.25!I108+F108-E108</f>
        <v>-1350</v>
      </c>
    </row>
    <row r="109" spans="1:9" x14ac:dyDescent="0.25">
      <c r="A109" s="23"/>
      <c r="B109" s="127">
        <v>104</v>
      </c>
      <c r="C109" s="67"/>
      <c r="D109" s="15"/>
      <c r="E109" s="20">
        <v>1350</v>
      </c>
      <c r="F109" s="125">
        <f>1350+1350</f>
        <v>2700</v>
      </c>
      <c r="G109" s="87" t="s">
        <v>876</v>
      </c>
      <c r="H109" s="92" t="s">
        <v>877</v>
      </c>
      <c r="I109" s="20">
        <f>ИЮЛ.25!I109+F109-E109</f>
        <v>1350</v>
      </c>
    </row>
    <row r="110" spans="1:9" x14ac:dyDescent="0.25">
      <c r="A110" s="23"/>
      <c r="B110" s="127">
        <v>105</v>
      </c>
      <c r="C110" s="67"/>
      <c r="D110" s="15"/>
      <c r="E110" s="20">
        <v>1350</v>
      </c>
      <c r="F110" s="125">
        <f>1350+1350</f>
        <v>2700</v>
      </c>
      <c r="G110" s="87" t="s">
        <v>878</v>
      </c>
      <c r="H110" s="92" t="s">
        <v>877</v>
      </c>
      <c r="I110" s="20">
        <f>ИЮЛ.25!I110+F110-E110</f>
        <v>1350</v>
      </c>
    </row>
    <row r="111" spans="1:9" x14ac:dyDescent="0.25">
      <c r="A111" s="23"/>
      <c r="B111" s="127">
        <v>106</v>
      </c>
      <c r="C111" s="67"/>
      <c r="D111" s="15"/>
      <c r="E111" s="20">
        <v>1350</v>
      </c>
      <c r="F111" s="125"/>
      <c r="G111" s="87"/>
      <c r="H111" s="92"/>
      <c r="I111" s="20">
        <f>ИЮЛ.25!I111+F111-E111</f>
        <v>-2700</v>
      </c>
    </row>
    <row r="112" spans="1:9" x14ac:dyDescent="0.25">
      <c r="A112" s="23"/>
      <c r="B112" s="127" t="s">
        <v>37</v>
      </c>
      <c r="C112" s="67"/>
      <c r="D112" s="15"/>
      <c r="E112" s="20">
        <v>1350</v>
      </c>
      <c r="F112" s="125"/>
      <c r="G112" s="87"/>
      <c r="H112" s="92"/>
      <c r="I112" s="20">
        <f>ИЮЛ.25!I112+F112-E112</f>
        <v>-10800</v>
      </c>
    </row>
    <row r="113" spans="1:9" x14ac:dyDescent="0.25">
      <c r="A113" s="23"/>
      <c r="B113" s="127">
        <v>107</v>
      </c>
      <c r="C113" s="67"/>
      <c r="D113" s="15"/>
      <c r="E113" s="20">
        <v>1350</v>
      </c>
      <c r="F113" s="125"/>
      <c r="G113" s="87"/>
      <c r="H113" s="92"/>
      <c r="I113" s="20">
        <f>ИЮЛ.25!I113+F113-E113</f>
        <v>5400</v>
      </c>
    </row>
    <row r="114" spans="1:9" x14ac:dyDescent="0.25">
      <c r="A114" s="23"/>
      <c r="B114" s="127">
        <v>108</v>
      </c>
      <c r="C114" s="67"/>
      <c r="D114" s="15"/>
      <c r="E114" s="20">
        <v>0</v>
      </c>
      <c r="F114" s="125"/>
      <c r="G114" s="87"/>
      <c r="H114" s="92"/>
      <c r="I114" s="20">
        <f>ИЮЛ.25!I114+F114-E114</f>
        <v>0</v>
      </c>
    </row>
    <row r="115" spans="1:9" x14ac:dyDescent="0.25">
      <c r="A115" s="23"/>
      <c r="B115" s="127">
        <v>109</v>
      </c>
      <c r="C115" s="67"/>
      <c r="D115" s="15"/>
      <c r="E115" s="20">
        <v>1350</v>
      </c>
      <c r="F115" s="125"/>
      <c r="G115" s="87"/>
      <c r="H115" s="92"/>
      <c r="I115" s="20">
        <f>ИЮЛ.25!I115+F115-E115</f>
        <v>-10800</v>
      </c>
    </row>
    <row r="116" spans="1:9" x14ac:dyDescent="0.25">
      <c r="A116" s="19"/>
      <c r="B116" s="127">
        <v>110</v>
      </c>
      <c r="C116" s="67"/>
      <c r="D116" s="15"/>
      <c r="E116" s="20">
        <v>1350</v>
      </c>
      <c r="F116" s="125"/>
      <c r="G116" s="87"/>
      <c r="H116" s="92"/>
      <c r="I116" s="20">
        <f>ИЮЛ.25!I116+F116-E116</f>
        <v>1350</v>
      </c>
    </row>
    <row r="117" spans="1:9" x14ac:dyDescent="0.25">
      <c r="A117" s="19"/>
      <c r="B117" s="127">
        <v>111</v>
      </c>
      <c r="C117" s="67"/>
      <c r="D117" s="15"/>
      <c r="E117" s="20">
        <v>1350</v>
      </c>
      <c r="F117" s="125"/>
      <c r="G117" s="87"/>
      <c r="H117" s="92"/>
      <c r="I117" s="20">
        <f>ИЮЛ.25!I117+F117-E117</f>
        <v>9450</v>
      </c>
    </row>
    <row r="118" spans="1:9" x14ac:dyDescent="0.25">
      <c r="A118" s="19"/>
      <c r="B118" s="127">
        <v>112</v>
      </c>
      <c r="C118" s="67"/>
      <c r="D118" s="15"/>
      <c r="E118" s="20">
        <v>0</v>
      </c>
      <c r="F118" s="125"/>
      <c r="G118" s="87"/>
      <c r="H118" s="92"/>
      <c r="I118" s="20">
        <f>ИЮЛ.25!I118+F118-E118</f>
        <v>0</v>
      </c>
    </row>
    <row r="119" spans="1:9" x14ac:dyDescent="0.25">
      <c r="A119" s="19"/>
      <c r="B119" s="127" t="s">
        <v>39</v>
      </c>
      <c r="C119" s="67"/>
      <c r="D119" s="15"/>
      <c r="E119" s="20"/>
      <c r="F119" s="125"/>
      <c r="G119" s="87"/>
      <c r="H119" s="92"/>
      <c r="I119" s="20">
        <f>ИЮЛ.25!I119+F119-E119</f>
        <v>0</v>
      </c>
    </row>
    <row r="120" spans="1:9" x14ac:dyDescent="0.25">
      <c r="A120" s="19"/>
      <c r="B120" s="127">
        <v>113</v>
      </c>
      <c r="C120" s="67"/>
      <c r="D120" s="15"/>
      <c r="E120" s="20">
        <v>1350</v>
      </c>
      <c r="F120" s="125"/>
      <c r="G120" s="87"/>
      <c r="H120" s="92"/>
      <c r="I120" s="20">
        <f>ИЮЛ.25!I120+F120-E120</f>
        <v>-2700</v>
      </c>
    </row>
    <row r="121" spans="1:9" x14ac:dyDescent="0.25">
      <c r="A121" s="23"/>
      <c r="B121" s="127">
        <v>114</v>
      </c>
      <c r="C121" s="67"/>
      <c r="D121" s="15"/>
      <c r="E121" s="20">
        <v>1350</v>
      </c>
      <c r="F121" s="125"/>
      <c r="G121" s="87"/>
      <c r="H121" s="92"/>
      <c r="I121" s="20">
        <f>ИЮЛ.25!I121+F121-E121</f>
        <v>-10800</v>
      </c>
    </row>
    <row r="122" spans="1:9" x14ac:dyDescent="0.25">
      <c r="A122" s="23"/>
      <c r="B122" s="127" t="s">
        <v>40</v>
      </c>
      <c r="C122" s="67"/>
      <c r="D122" s="15"/>
      <c r="E122" s="20">
        <v>1350</v>
      </c>
      <c r="F122" s="125"/>
      <c r="G122" s="87"/>
      <c r="H122" s="92"/>
      <c r="I122" s="20">
        <f>ИЮЛ.25!I122+F122-E122</f>
        <v>-2700</v>
      </c>
    </row>
    <row r="123" spans="1:9" x14ac:dyDescent="0.25">
      <c r="A123" s="23"/>
      <c r="B123" s="127">
        <v>117</v>
      </c>
      <c r="C123" s="67"/>
      <c r="D123" s="15"/>
      <c r="E123" s="20">
        <v>1350</v>
      </c>
      <c r="F123" s="125"/>
      <c r="G123" s="87"/>
      <c r="H123" s="92"/>
      <c r="I123" s="20">
        <f>ИЮЛ.25!I123+F123-E123</f>
        <v>500</v>
      </c>
    </row>
    <row r="124" spans="1:9" x14ac:dyDescent="0.25">
      <c r="A124" s="23"/>
      <c r="B124" s="127">
        <v>118</v>
      </c>
      <c r="C124" s="67"/>
      <c r="D124" s="15"/>
      <c r="E124" s="20">
        <v>1350</v>
      </c>
      <c r="F124" s="125"/>
      <c r="G124" s="87"/>
      <c r="H124" s="92"/>
      <c r="I124" s="20">
        <f>ИЮЛ.25!I124+F124-E124</f>
        <v>4200</v>
      </c>
    </row>
    <row r="125" spans="1:9" x14ac:dyDescent="0.25">
      <c r="A125" s="23"/>
      <c r="B125" s="127">
        <f>B124+1</f>
        <v>119</v>
      </c>
      <c r="C125" s="67"/>
      <c r="D125" s="15"/>
      <c r="E125" s="20">
        <v>0</v>
      </c>
      <c r="F125" s="125"/>
      <c r="G125" s="87"/>
      <c r="H125" s="92"/>
      <c r="I125" s="20">
        <f>ИЮЛ.25!I125+F125-E125</f>
        <v>0</v>
      </c>
    </row>
    <row r="126" spans="1:9" x14ac:dyDescent="0.25">
      <c r="A126" s="23"/>
      <c r="B126" s="127">
        <f t="shared" ref="B126:B132" si="0">B125+1</f>
        <v>120</v>
      </c>
      <c r="C126" s="61"/>
      <c r="D126" s="15"/>
      <c r="E126" s="20">
        <v>1350</v>
      </c>
      <c r="F126" s="125">
        <v>1000</v>
      </c>
      <c r="G126" s="126">
        <v>229414</v>
      </c>
      <c r="H126" s="92">
        <v>45893</v>
      </c>
      <c r="I126" s="20">
        <f>ИЮЛ.25!I126+F126-E126</f>
        <v>6700</v>
      </c>
    </row>
    <row r="127" spans="1:9" x14ac:dyDescent="0.25">
      <c r="A127" s="23"/>
      <c r="B127" s="127">
        <f t="shared" si="0"/>
        <v>121</v>
      </c>
      <c r="C127" s="67"/>
      <c r="D127" s="15"/>
      <c r="E127" s="20">
        <v>1350</v>
      </c>
      <c r="F127" s="125"/>
      <c r="G127" s="87"/>
      <c r="H127" s="92"/>
      <c r="I127" s="20">
        <f>ИЮЛ.25!I127+F127-E127</f>
        <v>9450</v>
      </c>
    </row>
    <row r="128" spans="1:9" x14ac:dyDescent="0.25">
      <c r="A128" s="23"/>
      <c r="B128" s="127">
        <f t="shared" si="0"/>
        <v>122</v>
      </c>
      <c r="C128" s="67"/>
      <c r="D128" s="15"/>
      <c r="E128" s="20">
        <v>1350</v>
      </c>
      <c r="F128" s="125"/>
      <c r="G128" s="87"/>
      <c r="H128" s="92"/>
      <c r="I128" s="20">
        <f>ИЮЛ.25!I128+F128-E128</f>
        <v>1350</v>
      </c>
    </row>
    <row r="129" spans="1:10" x14ac:dyDescent="0.25">
      <c r="A129" s="153" t="s">
        <v>879</v>
      </c>
      <c r="B129" s="127">
        <f t="shared" si="0"/>
        <v>123</v>
      </c>
      <c r="C129" s="67"/>
      <c r="D129" s="15"/>
      <c r="E129" s="20"/>
      <c r="F129" s="125"/>
      <c r="G129" s="87"/>
      <c r="H129" s="92"/>
      <c r="I129" s="20">
        <f>ИЮЛ.25!I129+F129-E129</f>
        <v>0</v>
      </c>
    </row>
    <row r="130" spans="1:10" x14ac:dyDescent="0.25">
      <c r="A130" s="154"/>
      <c r="B130" s="127">
        <f t="shared" si="0"/>
        <v>124</v>
      </c>
      <c r="C130" s="67"/>
      <c r="D130" s="15"/>
      <c r="E130" s="20">
        <v>1350</v>
      </c>
      <c r="F130" s="125">
        <v>1350</v>
      </c>
      <c r="G130" s="87" t="s">
        <v>880</v>
      </c>
      <c r="H130" s="92">
        <v>45873</v>
      </c>
      <c r="I130" s="20">
        <f>ИЮЛ.25!I130+F130-E130</f>
        <v>-2700</v>
      </c>
    </row>
    <row r="131" spans="1:10" x14ac:dyDescent="0.25">
      <c r="A131" s="23"/>
      <c r="B131" s="127">
        <f t="shared" si="0"/>
        <v>125</v>
      </c>
      <c r="C131" s="67"/>
      <c r="D131" s="15"/>
      <c r="E131" s="20">
        <v>1350</v>
      </c>
      <c r="F131" s="125"/>
      <c r="G131" s="87"/>
      <c r="H131" s="92"/>
      <c r="I131" s="20">
        <f>ИЮЛ.25!I131+F131-E131</f>
        <v>0</v>
      </c>
    </row>
    <row r="132" spans="1:10" x14ac:dyDescent="0.25">
      <c r="A132" s="23"/>
      <c r="B132" s="127">
        <f t="shared" si="0"/>
        <v>126</v>
      </c>
      <c r="C132" s="67"/>
      <c r="D132" s="15"/>
      <c r="E132" s="20">
        <v>1350</v>
      </c>
      <c r="F132" s="125"/>
      <c r="G132" s="87"/>
      <c r="H132" s="92"/>
      <c r="I132" s="20">
        <f>ИЮЛ.25!I132+F132-E132</f>
        <v>-10800</v>
      </c>
    </row>
    <row r="133" spans="1:10" x14ac:dyDescent="0.25">
      <c r="A133" s="23"/>
      <c r="B133" s="127">
        <v>127</v>
      </c>
      <c r="C133" s="67"/>
      <c r="D133" s="15"/>
      <c r="E133" s="20">
        <v>1350</v>
      </c>
      <c r="F133" s="125"/>
      <c r="G133" s="87"/>
      <c r="H133" s="92"/>
      <c r="I133" s="20">
        <f>ИЮЛ.25!I133+F133-E133</f>
        <v>-10800</v>
      </c>
      <c r="J133" s="123"/>
    </row>
    <row r="134" spans="1:10" x14ac:dyDescent="0.25">
      <c r="A134" s="23"/>
      <c r="B134" s="127" t="s">
        <v>42</v>
      </c>
      <c r="C134" s="67"/>
      <c r="D134" s="15"/>
      <c r="E134" s="20">
        <v>1350</v>
      </c>
      <c r="F134" s="125"/>
      <c r="G134" s="87"/>
      <c r="H134" s="92"/>
      <c r="I134" s="20">
        <f>ИЮЛ.25!I134+F134-E134</f>
        <v>-2800</v>
      </c>
    </row>
    <row r="135" spans="1:10" x14ac:dyDescent="0.25">
      <c r="A135" s="23"/>
      <c r="B135" s="127" t="s">
        <v>43</v>
      </c>
      <c r="C135" s="67"/>
      <c r="D135" s="15"/>
      <c r="E135" s="20">
        <v>1350</v>
      </c>
      <c r="F135" s="125">
        <v>5400</v>
      </c>
      <c r="G135" s="87">
        <v>717300</v>
      </c>
      <c r="H135" s="92">
        <v>45897</v>
      </c>
      <c r="I135" s="20">
        <f>ИЮЛ.25!I135+F135-E135</f>
        <v>5400</v>
      </c>
    </row>
    <row r="136" spans="1:10" x14ac:dyDescent="0.25">
      <c r="A136" s="23"/>
      <c r="B136" s="127">
        <v>129</v>
      </c>
      <c r="C136" s="67"/>
      <c r="D136" s="15"/>
      <c r="E136" s="20">
        <v>1350</v>
      </c>
      <c r="F136" s="125"/>
      <c r="G136" s="87"/>
      <c r="H136" s="92"/>
      <c r="I136" s="20">
        <f>ИЮЛ.25!I136+F136-E136</f>
        <v>-10800</v>
      </c>
    </row>
    <row r="137" spans="1:10" x14ac:dyDescent="0.25">
      <c r="A137" s="23"/>
      <c r="B137" s="127">
        <f>B136+1</f>
        <v>130</v>
      </c>
      <c r="C137" s="67"/>
      <c r="D137" s="15"/>
      <c r="E137" s="20">
        <v>1350</v>
      </c>
      <c r="F137" s="125"/>
      <c r="G137" s="87"/>
      <c r="H137" s="92"/>
      <c r="I137" s="20">
        <f>ИЮЛ.25!I137+F137-E137</f>
        <v>-4800</v>
      </c>
    </row>
    <row r="138" spans="1:10" x14ac:dyDescent="0.25">
      <c r="A138" s="23"/>
      <c r="B138" s="127">
        <f t="shared" ref="B138:B144" si="1">B137+1</f>
        <v>131</v>
      </c>
      <c r="C138" s="67"/>
      <c r="D138" s="15"/>
      <c r="E138" s="20">
        <v>1350</v>
      </c>
      <c r="F138" s="125"/>
      <c r="G138" s="87"/>
      <c r="H138" s="92"/>
      <c r="I138" s="20">
        <f>ИЮЛ.25!I138+F138-E138</f>
        <v>5400</v>
      </c>
    </row>
    <row r="139" spans="1:10" x14ac:dyDescent="0.25">
      <c r="A139" s="23"/>
      <c r="B139" s="127">
        <f t="shared" si="1"/>
        <v>132</v>
      </c>
      <c r="C139" s="67"/>
      <c r="D139" s="15"/>
      <c r="E139" s="20">
        <v>1350</v>
      </c>
      <c r="F139" s="125"/>
      <c r="G139" s="87"/>
      <c r="H139" s="92"/>
      <c r="I139" s="20">
        <f>ИЮЛ.25!I139+F139-E139</f>
        <v>5400</v>
      </c>
    </row>
    <row r="140" spans="1:10" x14ac:dyDescent="0.25">
      <c r="A140" s="23"/>
      <c r="B140" s="127">
        <f t="shared" si="1"/>
        <v>133</v>
      </c>
      <c r="C140" s="67"/>
      <c r="D140" s="15"/>
      <c r="E140" s="20">
        <v>1350</v>
      </c>
      <c r="F140" s="125"/>
      <c r="G140" s="87"/>
      <c r="H140" s="92"/>
      <c r="I140" s="20">
        <f>ИЮЛ.25!I140+F140-E140</f>
        <v>5400</v>
      </c>
    </row>
    <row r="141" spans="1:10" x14ac:dyDescent="0.25">
      <c r="A141" s="23"/>
      <c r="B141" s="127">
        <f t="shared" si="1"/>
        <v>134</v>
      </c>
      <c r="C141" s="67"/>
      <c r="D141" s="15"/>
      <c r="E141" s="20">
        <v>1350</v>
      </c>
      <c r="F141" s="125"/>
      <c r="G141" s="87"/>
      <c r="H141" s="92"/>
      <c r="I141" s="20">
        <f>ИЮЛ.25!I141+F141-E141</f>
        <v>1350</v>
      </c>
    </row>
    <row r="142" spans="1:10" x14ac:dyDescent="0.25">
      <c r="A142" s="23"/>
      <c r="B142" s="127">
        <f t="shared" si="1"/>
        <v>135</v>
      </c>
      <c r="C142" s="67"/>
      <c r="D142" s="15"/>
      <c r="E142" s="20">
        <v>0</v>
      </c>
      <c r="F142" s="125"/>
      <c r="G142" s="87"/>
      <c r="H142" s="92"/>
      <c r="I142" s="20">
        <f>ИЮЛ.25!I142+F142-E142</f>
        <v>0</v>
      </c>
    </row>
    <row r="143" spans="1:10" x14ac:dyDescent="0.25">
      <c r="A143" s="23"/>
      <c r="B143" s="127">
        <f t="shared" si="1"/>
        <v>136</v>
      </c>
      <c r="C143" s="67"/>
      <c r="D143" s="15"/>
      <c r="E143" s="20">
        <v>1350</v>
      </c>
      <c r="F143" s="125"/>
      <c r="G143" s="87"/>
      <c r="H143" s="92"/>
      <c r="I143" s="20">
        <f>ИЮЛ.25!I143+F143-E143</f>
        <v>1350</v>
      </c>
    </row>
    <row r="144" spans="1:10" x14ac:dyDescent="0.25">
      <c r="A144" s="23"/>
      <c r="B144" s="127">
        <f t="shared" si="1"/>
        <v>137</v>
      </c>
      <c r="C144" s="67"/>
      <c r="D144" s="15"/>
      <c r="E144" s="20">
        <v>1350</v>
      </c>
      <c r="F144" s="125">
        <v>1350</v>
      </c>
      <c r="G144" s="87" t="s">
        <v>881</v>
      </c>
      <c r="H144" s="92">
        <v>45880</v>
      </c>
      <c r="I144" s="20">
        <f>ИЮЛ.25!I144+F144-E144</f>
        <v>-1350</v>
      </c>
    </row>
    <row r="145" spans="1:10" x14ac:dyDescent="0.25">
      <c r="A145" s="23"/>
      <c r="B145" s="127" t="s">
        <v>44</v>
      </c>
      <c r="C145" s="67"/>
      <c r="D145" s="15"/>
      <c r="E145" s="20">
        <v>1350</v>
      </c>
      <c r="F145" s="125"/>
      <c r="G145" s="87"/>
      <c r="H145" s="92"/>
      <c r="I145" s="20">
        <f>ИЮЛ.25!I145+F145-E145</f>
        <v>2200</v>
      </c>
    </row>
    <row r="146" spans="1:10" x14ac:dyDescent="0.25">
      <c r="A146" s="19"/>
      <c r="B146" s="127">
        <v>140</v>
      </c>
      <c r="C146" s="67"/>
      <c r="D146" s="15"/>
      <c r="E146" s="20">
        <v>1350</v>
      </c>
      <c r="F146" s="125">
        <v>10800</v>
      </c>
      <c r="G146" s="87" t="s">
        <v>882</v>
      </c>
      <c r="H146" s="92">
        <v>45883</v>
      </c>
      <c r="I146" s="20">
        <f>ИЮЛ.25!I146+F146-E146</f>
        <v>16200</v>
      </c>
    </row>
    <row r="147" spans="1:10" x14ac:dyDescent="0.25">
      <c r="A147" s="19"/>
      <c r="B147" s="127">
        <v>141</v>
      </c>
      <c r="C147" s="67"/>
      <c r="D147" s="15"/>
      <c r="E147" s="20">
        <v>1350</v>
      </c>
      <c r="F147" s="125">
        <v>1350</v>
      </c>
      <c r="G147" s="87" t="s">
        <v>883</v>
      </c>
      <c r="H147" s="92">
        <v>45881</v>
      </c>
      <c r="I147" s="20">
        <f>ИЮЛ.25!I147+F147-E147</f>
        <v>0</v>
      </c>
    </row>
    <row r="148" spans="1:10" x14ac:dyDescent="0.25">
      <c r="A148" s="19"/>
      <c r="B148" s="127">
        <v>142</v>
      </c>
      <c r="C148" s="67"/>
      <c r="D148" s="15"/>
      <c r="E148" s="20">
        <v>1350</v>
      </c>
      <c r="F148" s="125"/>
      <c r="G148" s="87"/>
      <c r="H148" s="92"/>
      <c r="I148" s="20">
        <f>ИЮЛ.25!I148+F148-E148</f>
        <v>-10800</v>
      </c>
    </row>
    <row r="149" spans="1:10" x14ac:dyDescent="0.25">
      <c r="A149" s="23"/>
      <c r="B149" s="127">
        <v>143</v>
      </c>
      <c r="C149" s="67"/>
      <c r="D149" s="15"/>
      <c r="E149" s="20">
        <v>1350</v>
      </c>
      <c r="F149" s="125">
        <v>1350</v>
      </c>
      <c r="G149" s="87" t="s">
        <v>884</v>
      </c>
      <c r="H149" s="92">
        <v>45886</v>
      </c>
      <c r="I149" s="20">
        <f>ИЮЛ.25!I149+F149-E149</f>
        <v>0</v>
      </c>
    </row>
    <row r="150" spans="1:10" x14ac:dyDescent="0.25">
      <c r="A150" s="23"/>
      <c r="B150" s="127">
        <v>144</v>
      </c>
      <c r="C150" s="67"/>
      <c r="D150" s="15"/>
      <c r="E150" s="20">
        <v>1350</v>
      </c>
      <c r="F150" s="125"/>
      <c r="G150" s="87"/>
      <c r="H150" s="92"/>
      <c r="I150" s="20">
        <f>ИЮЛ.25!I150+F150-E150</f>
        <v>-10800</v>
      </c>
    </row>
    <row r="151" spans="1:10" x14ac:dyDescent="0.25">
      <c r="A151" s="23"/>
      <c r="B151" s="127">
        <f>B150+1</f>
        <v>145</v>
      </c>
      <c r="C151" s="67"/>
      <c r="D151" s="15"/>
      <c r="E151" s="20">
        <v>1350</v>
      </c>
      <c r="F151" s="125"/>
      <c r="G151" s="87"/>
      <c r="H151" s="92"/>
      <c r="I151" s="20">
        <f>ИЮЛ.25!I151+F151-E151</f>
        <v>-10800</v>
      </c>
    </row>
    <row r="152" spans="1:10" x14ac:dyDescent="0.25">
      <c r="A152" s="23"/>
      <c r="B152" s="127">
        <f t="shared" ref="B152:B177" si="2">B151+1</f>
        <v>146</v>
      </c>
      <c r="C152" s="67"/>
      <c r="D152" s="15"/>
      <c r="E152" s="20">
        <v>1350</v>
      </c>
      <c r="F152" s="125"/>
      <c r="G152" s="87"/>
      <c r="H152" s="92"/>
      <c r="I152" s="20">
        <f>ИЮЛ.25!I152+F152-E152</f>
        <v>-800</v>
      </c>
      <c r="J152" s="123"/>
    </row>
    <row r="153" spans="1:10" x14ac:dyDescent="0.25">
      <c r="A153" s="23"/>
      <c r="B153" s="127">
        <f t="shared" si="2"/>
        <v>147</v>
      </c>
      <c r="C153" s="73"/>
      <c r="D153" s="15"/>
      <c r="E153" s="20">
        <v>1350</v>
      </c>
      <c r="F153" s="125"/>
      <c r="G153" s="87"/>
      <c r="H153" s="92"/>
      <c r="I153" s="20">
        <f>ИЮЛ.25!I153+F153-E153</f>
        <v>-10800</v>
      </c>
    </row>
    <row r="154" spans="1:10" x14ac:dyDescent="0.25">
      <c r="A154" s="23"/>
      <c r="B154" s="127">
        <f t="shared" si="2"/>
        <v>148</v>
      </c>
      <c r="C154" s="72"/>
      <c r="D154" s="15"/>
      <c r="E154" s="20"/>
      <c r="F154" s="125"/>
      <c r="G154" s="87"/>
      <c r="H154" s="92"/>
      <c r="I154" s="20">
        <f>ИЮЛ.25!I154+F154-E154</f>
        <v>0</v>
      </c>
    </row>
    <row r="155" spans="1:10" x14ac:dyDescent="0.25">
      <c r="A155" s="23"/>
      <c r="B155" s="127">
        <f t="shared" si="2"/>
        <v>149</v>
      </c>
      <c r="C155" s="72"/>
      <c r="D155" s="15"/>
      <c r="E155" s="20"/>
      <c r="F155" s="125"/>
      <c r="G155" s="87"/>
      <c r="H155" s="92"/>
      <c r="I155" s="20">
        <f>ИЮЛ.25!I155+F155-E155</f>
        <v>0</v>
      </c>
    </row>
    <row r="156" spans="1:10" x14ac:dyDescent="0.25">
      <c r="A156" s="23"/>
      <c r="B156" s="127">
        <f t="shared" si="2"/>
        <v>150</v>
      </c>
      <c r="C156" s="67"/>
      <c r="D156" s="15"/>
      <c r="E156" s="20">
        <v>0</v>
      </c>
      <c r="F156" s="125"/>
      <c r="G156" s="87"/>
      <c r="H156" s="92"/>
      <c r="I156" s="20">
        <f>ИЮЛ.25!I156+F156-E156</f>
        <v>0</v>
      </c>
    </row>
    <row r="157" spans="1:10" x14ac:dyDescent="0.25">
      <c r="A157" s="23"/>
      <c r="B157" s="127">
        <f t="shared" si="2"/>
        <v>151</v>
      </c>
      <c r="C157" s="67"/>
      <c r="D157" s="15"/>
      <c r="E157" s="20">
        <v>1350</v>
      </c>
      <c r="F157" s="125">
        <v>15000</v>
      </c>
      <c r="G157" s="87" t="s">
        <v>885</v>
      </c>
      <c r="H157" s="92">
        <v>45889</v>
      </c>
      <c r="I157" s="20">
        <f>ИЮЛ.25!I157+F157-E157</f>
        <v>4200</v>
      </c>
    </row>
    <row r="158" spans="1:10" x14ac:dyDescent="0.25">
      <c r="A158" s="23"/>
      <c r="B158" s="127">
        <f t="shared" si="2"/>
        <v>152</v>
      </c>
      <c r="C158" s="70"/>
      <c r="D158" s="15"/>
      <c r="E158" s="20">
        <v>1350</v>
      </c>
      <c r="F158" s="125"/>
      <c r="G158" s="87"/>
      <c r="H158" s="92"/>
      <c r="I158" s="20">
        <f>ИЮЛ.25!I158+F158-E158</f>
        <v>-6750</v>
      </c>
    </row>
    <row r="159" spans="1:10" x14ac:dyDescent="0.25">
      <c r="A159" s="23"/>
      <c r="B159" s="127">
        <f t="shared" si="2"/>
        <v>153</v>
      </c>
      <c r="C159" s="70"/>
      <c r="D159" s="15"/>
      <c r="E159" s="20"/>
      <c r="F159" s="125"/>
      <c r="G159" s="87"/>
      <c r="H159" s="92"/>
      <c r="I159" s="20">
        <f>ИЮЛ.25!I159+F159-E159</f>
        <v>0</v>
      </c>
    </row>
    <row r="160" spans="1:10" x14ac:dyDescent="0.25">
      <c r="A160" s="23"/>
      <c r="B160" s="127">
        <f t="shared" si="2"/>
        <v>154</v>
      </c>
      <c r="C160" s="67"/>
      <c r="D160" s="15"/>
      <c r="E160" s="20">
        <v>1350</v>
      </c>
      <c r="F160" s="125"/>
      <c r="G160" s="87"/>
      <c r="H160" s="92"/>
      <c r="I160" s="20">
        <f>ИЮЛ.25!I160+F160-E160</f>
        <v>-4100</v>
      </c>
    </row>
    <row r="161" spans="1:9" x14ac:dyDescent="0.25">
      <c r="A161" s="23"/>
      <c r="B161" s="127">
        <f t="shared" si="2"/>
        <v>155</v>
      </c>
      <c r="C161" s="63"/>
      <c r="D161" s="15"/>
      <c r="E161" s="20">
        <v>1350</v>
      </c>
      <c r="F161" s="125"/>
      <c r="G161" s="87"/>
      <c r="H161" s="92"/>
      <c r="I161" s="20">
        <f>ИЮЛ.25!I161+F161-E161</f>
        <v>25700</v>
      </c>
    </row>
    <row r="162" spans="1:9" x14ac:dyDescent="0.25">
      <c r="A162" s="23"/>
      <c r="B162" s="127">
        <f t="shared" si="2"/>
        <v>156</v>
      </c>
      <c r="C162" s="63"/>
      <c r="D162" s="15"/>
      <c r="E162" s="20">
        <v>1350</v>
      </c>
      <c r="F162" s="125"/>
      <c r="G162" s="87"/>
      <c r="H162" s="92"/>
      <c r="I162" s="20">
        <f>ИЮЛ.25!I162+F162-E162</f>
        <v>-6050</v>
      </c>
    </row>
    <row r="163" spans="1:9" x14ac:dyDescent="0.25">
      <c r="A163" s="23"/>
      <c r="B163" s="127">
        <f t="shared" si="2"/>
        <v>157</v>
      </c>
      <c r="C163" s="63"/>
      <c r="D163" s="15"/>
      <c r="E163" s="20">
        <v>1350</v>
      </c>
      <c r="F163" s="125"/>
      <c r="G163" s="87"/>
      <c r="H163" s="92"/>
      <c r="I163" s="20">
        <f>ИЮЛ.25!I163+F163-E163</f>
        <v>-1800</v>
      </c>
    </row>
    <row r="164" spans="1:9" x14ac:dyDescent="0.25">
      <c r="A164" s="23"/>
      <c r="B164" s="127">
        <f t="shared" si="2"/>
        <v>158</v>
      </c>
      <c r="C164" s="63"/>
      <c r="D164" s="15"/>
      <c r="E164" s="20">
        <v>1350</v>
      </c>
      <c r="F164" s="125">
        <v>17550</v>
      </c>
      <c r="G164" s="87" t="s">
        <v>886</v>
      </c>
      <c r="H164" s="92">
        <v>45874</v>
      </c>
      <c r="I164" s="20">
        <f>ИЮЛ.25!I164+F164-E164</f>
        <v>6750</v>
      </c>
    </row>
    <row r="165" spans="1:9" x14ac:dyDescent="0.25">
      <c r="A165" s="23"/>
      <c r="B165" s="127">
        <f t="shared" si="2"/>
        <v>159</v>
      </c>
      <c r="C165" s="63"/>
      <c r="D165" s="15"/>
      <c r="E165" s="20">
        <v>1350</v>
      </c>
      <c r="F165" s="125"/>
      <c r="G165" s="87"/>
      <c r="H165" s="92"/>
      <c r="I165" s="20">
        <f>ИЮЛ.25!I165+F165-E165</f>
        <v>0</v>
      </c>
    </row>
    <row r="166" spans="1:9" x14ac:dyDescent="0.25">
      <c r="A166" s="23"/>
      <c r="B166" s="127">
        <f t="shared" si="2"/>
        <v>160</v>
      </c>
      <c r="C166" s="63"/>
      <c r="D166" s="15"/>
      <c r="E166" s="20">
        <v>1350</v>
      </c>
      <c r="F166" s="125"/>
      <c r="G166" s="87"/>
      <c r="H166" s="92"/>
      <c r="I166" s="20">
        <f>ИЮЛ.25!I166+F166-E166</f>
        <v>2200</v>
      </c>
    </row>
    <row r="167" spans="1:9" x14ac:dyDescent="0.25">
      <c r="A167" s="23"/>
      <c r="B167" s="127">
        <f t="shared" si="2"/>
        <v>161</v>
      </c>
      <c r="C167" s="63"/>
      <c r="D167" s="15"/>
      <c r="E167" s="20"/>
      <c r="F167" s="125"/>
      <c r="G167" s="87"/>
      <c r="H167" s="92"/>
      <c r="I167" s="20">
        <f>ИЮЛ.25!I167+F167-E167</f>
        <v>0</v>
      </c>
    </row>
    <row r="168" spans="1:9" x14ac:dyDescent="0.25">
      <c r="A168" s="23"/>
      <c r="B168" s="127">
        <f t="shared" si="2"/>
        <v>162</v>
      </c>
      <c r="C168" s="63"/>
      <c r="D168" s="15"/>
      <c r="E168" s="20">
        <v>1350</v>
      </c>
      <c r="F168" s="125"/>
      <c r="G168" s="87"/>
      <c r="H168" s="92"/>
      <c r="I168" s="20">
        <f>ИЮЛ.25!I168+F168-E168</f>
        <v>-10800</v>
      </c>
    </row>
    <row r="169" spans="1:9" x14ac:dyDescent="0.25">
      <c r="A169" s="23"/>
      <c r="B169" s="127">
        <v>163</v>
      </c>
      <c r="C169" s="63"/>
      <c r="D169" s="15"/>
      <c r="E169" s="20">
        <v>0</v>
      </c>
      <c r="F169" s="125"/>
      <c r="G169" s="87"/>
      <c r="H169" s="92"/>
      <c r="I169" s="20">
        <f>ИЮЛ.25!I169+F169-E169</f>
        <v>0</v>
      </c>
    </row>
    <row r="170" spans="1:9" x14ac:dyDescent="0.25">
      <c r="A170" s="23"/>
      <c r="B170" s="127">
        <v>164</v>
      </c>
      <c r="C170" s="73"/>
      <c r="D170" s="15"/>
      <c r="E170" s="20"/>
      <c r="F170" s="125"/>
      <c r="G170" s="87"/>
      <c r="H170" s="92"/>
      <c r="I170" s="20">
        <f>ИЮЛ.25!I170+F170-E170</f>
        <v>0</v>
      </c>
    </row>
    <row r="171" spans="1:9" x14ac:dyDescent="0.25">
      <c r="A171" s="23"/>
      <c r="B171" s="127">
        <f t="shared" si="2"/>
        <v>165</v>
      </c>
      <c r="C171" s="73"/>
      <c r="D171" s="15"/>
      <c r="E171" s="20"/>
      <c r="F171" s="125"/>
      <c r="G171" s="87"/>
      <c r="H171" s="92"/>
      <c r="I171" s="20">
        <f>ИЮЛ.25!I171+F171-E171</f>
        <v>0</v>
      </c>
    </row>
    <row r="172" spans="1:9" x14ac:dyDescent="0.25">
      <c r="A172" s="23"/>
      <c r="B172" s="127">
        <f t="shared" si="2"/>
        <v>166</v>
      </c>
      <c r="C172" s="73"/>
      <c r="D172" s="15"/>
      <c r="E172" s="20"/>
      <c r="F172" s="125"/>
      <c r="G172" s="87"/>
      <c r="H172" s="92"/>
      <c r="I172" s="20">
        <f>ИЮЛ.25!I172+F172-E172</f>
        <v>0</v>
      </c>
    </row>
    <row r="173" spans="1:9" x14ac:dyDescent="0.25">
      <c r="A173" s="23"/>
      <c r="B173" s="127">
        <f t="shared" si="2"/>
        <v>167</v>
      </c>
      <c r="C173" s="63"/>
      <c r="D173" s="15"/>
      <c r="E173" s="20">
        <v>1350</v>
      </c>
      <c r="F173" s="125"/>
      <c r="G173" s="87"/>
      <c r="H173" s="92"/>
      <c r="I173" s="20">
        <f>ИЮЛ.25!I173+F173-E173</f>
        <v>-10800</v>
      </c>
    </row>
    <row r="174" spans="1:9" x14ac:dyDescent="0.25">
      <c r="A174" s="23"/>
      <c r="B174" s="127">
        <f t="shared" si="2"/>
        <v>168</v>
      </c>
      <c r="C174" s="63"/>
      <c r="D174" s="15"/>
      <c r="E174" s="20">
        <v>1350</v>
      </c>
      <c r="F174" s="125"/>
      <c r="G174" s="87"/>
      <c r="H174" s="92"/>
      <c r="I174" s="20">
        <f>ИЮЛ.25!I174+F174-E174</f>
        <v>-1350</v>
      </c>
    </row>
    <row r="175" spans="1:9" x14ac:dyDescent="0.25">
      <c r="A175" s="23"/>
      <c r="B175" s="127">
        <f t="shared" si="2"/>
        <v>169</v>
      </c>
      <c r="C175" s="63"/>
      <c r="D175" s="15"/>
      <c r="E175" s="20">
        <v>1350</v>
      </c>
      <c r="F175" s="125"/>
      <c r="G175" s="87"/>
      <c r="H175" s="92"/>
      <c r="I175" s="20">
        <f>ИЮЛ.25!I175+F175-E175</f>
        <v>-10800</v>
      </c>
    </row>
    <row r="176" spans="1:9" x14ac:dyDescent="0.25">
      <c r="A176" s="23"/>
      <c r="B176" s="127">
        <f t="shared" si="2"/>
        <v>170</v>
      </c>
      <c r="C176" s="63"/>
      <c r="D176" s="15"/>
      <c r="E176" s="20">
        <v>1350</v>
      </c>
      <c r="F176" s="125"/>
      <c r="G176" s="87"/>
      <c r="H176" s="92"/>
      <c r="I176" s="20">
        <f>ИЮЛ.25!I176+F176-E176</f>
        <v>4050</v>
      </c>
    </row>
    <row r="177" spans="1:9" x14ac:dyDescent="0.25">
      <c r="A177" s="23"/>
      <c r="B177" s="127">
        <f t="shared" si="2"/>
        <v>171</v>
      </c>
      <c r="C177" s="63"/>
      <c r="D177" s="15"/>
      <c r="E177" s="20">
        <v>1350</v>
      </c>
      <c r="F177" s="125"/>
      <c r="G177" s="87"/>
      <c r="H177" s="92"/>
      <c r="I177" s="20">
        <f>ИЮЛ.25!I177+F177-E177</f>
        <v>5400</v>
      </c>
    </row>
    <row r="178" spans="1:9" x14ac:dyDescent="0.25">
      <c r="A178" s="23"/>
      <c r="B178" s="127">
        <v>172</v>
      </c>
      <c r="C178" s="63"/>
      <c r="D178" s="15"/>
      <c r="E178" s="20">
        <v>1350</v>
      </c>
      <c r="F178" s="125"/>
      <c r="G178" s="87"/>
      <c r="H178" s="92"/>
      <c r="I178" s="20">
        <f>ИЮЛ.25!I178+F178-E178</f>
        <v>14200</v>
      </c>
    </row>
    <row r="179" spans="1:9" x14ac:dyDescent="0.25">
      <c r="A179" s="23"/>
      <c r="B179" s="127">
        <v>173</v>
      </c>
      <c r="C179" s="63"/>
      <c r="D179" s="15"/>
      <c r="E179" s="20">
        <v>1350</v>
      </c>
      <c r="F179" s="125">
        <v>1350</v>
      </c>
      <c r="G179" s="87" t="s">
        <v>887</v>
      </c>
      <c r="H179" s="92">
        <v>45881</v>
      </c>
      <c r="I179" s="20">
        <f>ИЮЛ.25!I179+F179-E179</f>
        <v>0</v>
      </c>
    </row>
    <row r="180" spans="1:9" x14ac:dyDescent="0.25">
      <c r="A180" s="23"/>
      <c r="B180" s="127" t="s">
        <v>46</v>
      </c>
      <c r="C180" s="63"/>
      <c r="D180" s="15"/>
      <c r="E180" s="20">
        <v>2700</v>
      </c>
      <c r="F180" s="125"/>
      <c r="G180" s="87"/>
      <c r="H180" s="92"/>
      <c r="I180" s="20">
        <f>ИЮЛ.25!I180+F180-E180</f>
        <v>-21600</v>
      </c>
    </row>
    <row r="181" spans="1:9" x14ac:dyDescent="0.25">
      <c r="A181" s="19"/>
      <c r="B181" s="127">
        <v>175</v>
      </c>
      <c r="C181" s="63"/>
      <c r="D181" s="15"/>
      <c r="E181" s="20">
        <v>1350</v>
      </c>
      <c r="F181" s="125"/>
      <c r="G181" s="87"/>
      <c r="H181" s="92"/>
      <c r="I181" s="20">
        <f>ИЮЛ.25!I181+F181-E181</f>
        <v>-2700</v>
      </c>
    </row>
    <row r="182" spans="1:9" x14ac:dyDescent="0.25">
      <c r="A182" s="19"/>
      <c r="B182" s="127">
        <f>B181+1</f>
        <v>176</v>
      </c>
      <c r="C182" s="63"/>
      <c r="D182" s="15"/>
      <c r="E182" s="20">
        <v>1350</v>
      </c>
      <c r="F182" s="125"/>
      <c r="G182" s="87"/>
      <c r="H182" s="92"/>
      <c r="I182" s="20">
        <f>ИЮЛ.25!I182+F182-E182</f>
        <v>-5400</v>
      </c>
    </row>
    <row r="183" spans="1:9" x14ac:dyDescent="0.25">
      <c r="A183" s="19"/>
      <c r="B183" s="127">
        <f t="shared" ref="B183:B246" si="3">B182+1</f>
        <v>177</v>
      </c>
      <c r="C183" s="63"/>
      <c r="D183" s="15"/>
      <c r="E183" s="20">
        <v>1350</v>
      </c>
      <c r="F183" s="125"/>
      <c r="G183" s="87"/>
      <c r="H183" s="92"/>
      <c r="I183" s="20">
        <f>ИЮЛ.25!I183+F183-E183</f>
        <v>5400</v>
      </c>
    </row>
    <row r="184" spans="1:9" x14ac:dyDescent="0.25">
      <c r="A184" s="19"/>
      <c r="B184" s="127">
        <f t="shared" si="3"/>
        <v>178</v>
      </c>
      <c r="C184" s="63"/>
      <c r="D184" s="15"/>
      <c r="E184" s="20">
        <v>1350</v>
      </c>
      <c r="F184" s="125"/>
      <c r="G184" s="87"/>
      <c r="H184" s="92"/>
      <c r="I184" s="20">
        <f>ИЮЛ.25!I184+F184-E184</f>
        <v>5400</v>
      </c>
    </row>
    <row r="185" spans="1:9" x14ac:dyDescent="0.25">
      <c r="A185" s="19"/>
      <c r="B185" s="127">
        <f t="shared" si="3"/>
        <v>179</v>
      </c>
      <c r="C185" s="63"/>
      <c r="D185" s="15"/>
      <c r="E185" s="20">
        <v>1350</v>
      </c>
      <c r="F185" s="125"/>
      <c r="G185" s="87"/>
      <c r="H185" s="92"/>
      <c r="I185" s="20">
        <f>ИЮЛ.25!I185+F185-E185</f>
        <v>1350</v>
      </c>
    </row>
    <row r="186" spans="1:9" x14ac:dyDescent="0.25">
      <c r="A186" s="19"/>
      <c r="B186" s="127">
        <f t="shared" si="3"/>
        <v>180</v>
      </c>
      <c r="C186" s="63"/>
      <c r="D186" s="15"/>
      <c r="E186" s="20">
        <v>1350</v>
      </c>
      <c r="F186" s="125"/>
      <c r="G186" s="87"/>
      <c r="H186" s="92"/>
      <c r="I186" s="20">
        <f>ИЮЛ.25!I186+F186-E186</f>
        <v>1350</v>
      </c>
    </row>
    <row r="187" spans="1:9" x14ac:dyDescent="0.25">
      <c r="A187" s="19"/>
      <c r="B187" s="127">
        <f t="shared" si="3"/>
        <v>181</v>
      </c>
      <c r="C187" s="63"/>
      <c r="D187" s="15"/>
      <c r="E187" s="20">
        <v>1350</v>
      </c>
      <c r="F187" s="125"/>
      <c r="G187" s="87"/>
      <c r="H187" s="92"/>
      <c r="I187" s="20">
        <f>ИЮЛ.25!I187+F187-E187</f>
        <v>2700</v>
      </c>
    </row>
    <row r="188" spans="1:9" x14ac:dyDescent="0.25">
      <c r="A188" s="19"/>
      <c r="B188" s="127">
        <f t="shared" si="3"/>
        <v>182</v>
      </c>
      <c r="C188" s="63"/>
      <c r="D188" s="15"/>
      <c r="E188" s="20">
        <v>1350</v>
      </c>
      <c r="F188" s="125"/>
      <c r="G188" s="87"/>
      <c r="H188" s="92"/>
      <c r="I188" s="20">
        <f>ИЮЛ.25!I188+F188-E188</f>
        <v>2700</v>
      </c>
    </row>
    <row r="189" spans="1:9" x14ac:dyDescent="0.25">
      <c r="A189" s="19"/>
      <c r="B189" s="127">
        <f t="shared" si="3"/>
        <v>183</v>
      </c>
      <c r="C189" s="63"/>
      <c r="D189" s="15"/>
      <c r="E189" s="20">
        <v>1350</v>
      </c>
      <c r="F189" s="125">
        <v>1350</v>
      </c>
      <c r="G189" s="87" t="s">
        <v>888</v>
      </c>
      <c r="H189" s="92">
        <v>45883</v>
      </c>
      <c r="I189" s="20">
        <f>ИЮЛ.25!I189+F189-E189</f>
        <v>-1350</v>
      </c>
    </row>
    <row r="190" spans="1:9" x14ac:dyDescent="0.25">
      <c r="A190" s="19"/>
      <c r="B190" s="127">
        <f t="shared" si="3"/>
        <v>184</v>
      </c>
      <c r="C190" s="63"/>
      <c r="D190" s="15"/>
      <c r="E190" s="20">
        <v>1350</v>
      </c>
      <c r="F190" s="125"/>
      <c r="G190" s="87"/>
      <c r="H190" s="92"/>
      <c r="I190" s="20">
        <f>ИЮЛ.25!I190+F190-E190</f>
        <v>-10800</v>
      </c>
    </row>
    <row r="191" spans="1:9" x14ac:dyDescent="0.25">
      <c r="A191" s="19"/>
      <c r="B191" s="127">
        <f t="shared" si="3"/>
        <v>185</v>
      </c>
      <c r="C191" s="63"/>
      <c r="D191" s="15"/>
      <c r="E191" s="20">
        <v>1350</v>
      </c>
      <c r="F191" s="125"/>
      <c r="G191" s="87"/>
      <c r="H191" s="92"/>
      <c r="I191" s="20">
        <f>ИЮЛ.25!I191+F191-E191</f>
        <v>-10800</v>
      </c>
    </row>
    <row r="192" spans="1:9" x14ac:dyDescent="0.25">
      <c r="A192" s="19"/>
      <c r="B192" s="127">
        <f t="shared" si="3"/>
        <v>186</v>
      </c>
      <c r="C192" s="61"/>
      <c r="D192" s="15"/>
      <c r="E192" s="20">
        <v>1350</v>
      </c>
      <c r="F192" s="125"/>
      <c r="G192" s="87"/>
      <c r="H192" s="92"/>
      <c r="I192" s="20">
        <f>ИЮЛ.25!I192+F192-E192</f>
        <v>-10800</v>
      </c>
    </row>
    <row r="193" spans="1:9" x14ac:dyDescent="0.25">
      <c r="A193" s="19"/>
      <c r="B193" s="127">
        <f t="shared" si="3"/>
        <v>187</v>
      </c>
      <c r="C193" s="63"/>
      <c r="D193" s="15"/>
      <c r="E193" s="20">
        <v>1350</v>
      </c>
      <c r="F193" s="125"/>
      <c r="G193" s="87"/>
      <c r="H193" s="92"/>
      <c r="I193" s="20">
        <f>ИЮЛ.25!I193+F193-E193</f>
        <v>1350</v>
      </c>
    </row>
    <row r="194" spans="1:9" x14ac:dyDescent="0.25">
      <c r="A194" s="19"/>
      <c r="B194" s="127">
        <f t="shared" si="3"/>
        <v>188</v>
      </c>
      <c r="C194" s="63"/>
      <c r="D194" s="15"/>
      <c r="E194" s="20">
        <v>1350</v>
      </c>
      <c r="F194" s="125">
        <v>5000</v>
      </c>
      <c r="G194" s="87" t="s">
        <v>889</v>
      </c>
      <c r="H194" s="92">
        <v>45873</v>
      </c>
      <c r="I194" s="20">
        <f>ИЮЛ.25!I194+F194-E194</f>
        <v>4200</v>
      </c>
    </row>
    <row r="195" spans="1:9" x14ac:dyDescent="0.25">
      <c r="A195" s="19"/>
      <c r="B195" s="127">
        <f t="shared" si="3"/>
        <v>189</v>
      </c>
      <c r="C195" s="63"/>
      <c r="D195" s="15"/>
      <c r="E195" s="20">
        <v>1350</v>
      </c>
      <c r="F195" s="125"/>
      <c r="G195" s="87"/>
      <c r="H195" s="92"/>
      <c r="I195" s="20">
        <f>ИЮЛ.25!I195+F195-E195</f>
        <v>0</v>
      </c>
    </row>
    <row r="196" spans="1:9" x14ac:dyDescent="0.25">
      <c r="A196" s="19"/>
      <c r="B196" s="127">
        <f t="shared" si="3"/>
        <v>190</v>
      </c>
      <c r="C196" s="67"/>
      <c r="D196" s="15"/>
      <c r="E196" s="20"/>
      <c r="F196" s="125"/>
      <c r="G196" s="87"/>
      <c r="H196" s="92"/>
      <c r="I196" s="20">
        <f>ИЮЛ.25!I196+F196-E196</f>
        <v>0</v>
      </c>
    </row>
    <row r="197" spans="1:9" x14ac:dyDescent="0.25">
      <c r="A197" s="19"/>
      <c r="B197" s="127">
        <f t="shared" si="3"/>
        <v>191</v>
      </c>
      <c r="C197" s="63"/>
      <c r="D197" s="15"/>
      <c r="E197" s="20">
        <v>1350</v>
      </c>
      <c r="F197" s="125">
        <v>1350</v>
      </c>
      <c r="G197" s="87" t="s">
        <v>890</v>
      </c>
      <c r="H197" s="92">
        <v>45874</v>
      </c>
      <c r="I197" s="20">
        <f>ИЮЛ.25!I197+F197-E197</f>
        <v>-1350</v>
      </c>
    </row>
    <row r="198" spans="1:9" x14ac:dyDescent="0.25">
      <c r="A198" s="19"/>
      <c r="B198" s="127">
        <f t="shared" si="3"/>
        <v>192</v>
      </c>
      <c r="C198" s="63"/>
      <c r="D198" s="15"/>
      <c r="E198" s="20">
        <v>1350</v>
      </c>
      <c r="F198" s="125">
        <v>1350</v>
      </c>
      <c r="G198" s="87" t="s">
        <v>891</v>
      </c>
      <c r="H198" s="92">
        <v>45880</v>
      </c>
      <c r="I198" s="20">
        <f>ИЮЛ.25!I198+F198-E198</f>
        <v>-1350</v>
      </c>
    </row>
    <row r="199" spans="1:9" x14ac:dyDescent="0.25">
      <c r="A199" s="19"/>
      <c r="B199" s="127">
        <f t="shared" si="3"/>
        <v>193</v>
      </c>
      <c r="C199" s="63"/>
      <c r="D199" s="15"/>
      <c r="E199" s="20">
        <v>1350</v>
      </c>
      <c r="F199" s="125">
        <v>1350</v>
      </c>
      <c r="G199" s="87" t="s">
        <v>892</v>
      </c>
      <c r="H199" s="92">
        <v>45873</v>
      </c>
      <c r="I199" s="20">
        <f>ИЮЛ.25!I199+F199-E199</f>
        <v>0</v>
      </c>
    </row>
    <row r="200" spans="1:9" x14ac:dyDescent="0.25">
      <c r="A200" s="19"/>
      <c r="B200" s="127">
        <f t="shared" si="3"/>
        <v>194</v>
      </c>
      <c r="C200" s="63"/>
      <c r="D200" s="15"/>
      <c r="E200" s="20">
        <v>1350</v>
      </c>
      <c r="F200" s="125">
        <v>1350</v>
      </c>
      <c r="G200" s="87" t="s">
        <v>893</v>
      </c>
      <c r="H200" s="92">
        <v>45873</v>
      </c>
      <c r="I200" s="20">
        <f>ИЮЛ.25!I200+F200-E200</f>
        <v>0</v>
      </c>
    </row>
    <row r="201" spans="1:9" x14ac:dyDescent="0.25">
      <c r="A201" s="19"/>
      <c r="B201" s="127">
        <f t="shared" si="3"/>
        <v>195</v>
      </c>
      <c r="C201" s="63"/>
      <c r="D201" s="15"/>
      <c r="E201" s="20">
        <v>0</v>
      </c>
      <c r="F201" s="125"/>
      <c r="G201" s="87"/>
      <c r="H201" s="92"/>
      <c r="I201" s="20">
        <f>ИЮЛ.25!I201+F201-E201</f>
        <v>0</v>
      </c>
    </row>
    <row r="202" spans="1:9" x14ac:dyDescent="0.25">
      <c r="A202" s="19"/>
      <c r="B202" s="127">
        <f t="shared" si="3"/>
        <v>196</v>
      </c>
      <c r="C202" s="63"/>
      <c r="D202" s="15"/>
      <c r="E202" s="20">
        <v>1350</v>
      </c>
      <c r="F202" s="125">
        <v>1350</v>
      </c>
      <c r="G202" s="87" t="s">
        <v>894</v>
      </c>
      <c r="H202" s="92">
        <v>45886</v>
      </c>
      <c r="I202" s="20">
        <f>ИЮЛ.25!I202+F202-E202</f>
        <v>0</v>
      </c>
    </row>
    <row r="203" spans="1:9" x14ac:dyDescent="0.25">
      <c r="A203" s="19"/>
      <c r="B203" s="127">
        <f t="shared" si="3"/>
        <v>197</v>
      </c>
      <c r="C203" s="63"/>
      <c r="D203" s="15"/>
      <c r="E203" s="20">
        <v>1350</v>
      </c>
      <c r="F203" s="125"/>
      <c r="G203" s="87"/>
      <c r="H203" s="92"/>
      <c r="I203" s="20">
        <f>ИЮЛ.25!I203+F203-E203</f>
        <v>-10800</v>
      </c>
    </row>
    <row r="204" spans="1:9" x14ac:dyDescent="0.25">
      <c r="A204" s="19"/>
      <c r="B204" s="127">
        <f t="shared" si="3"/>
        <v>198</v>
      </c>
      <c r="C204" s="63"/>
      <c r="D204" s="15"/>
      <c r="E204" s="20">
        <v>1350</v>
      </c>
      <c r="F204" s="125"/>
      <c r="G204" s="87"/>
      <c r="H204" s="92"/>
      <c r="I204" s="20">
        <f>ИЮЛ.25!I204+F204-E204</f>
        <v>-10800</v>
      </c>
    </row>
    <row r="205" spans="1:9" x14ac:dyDescent="0.25">
      <c r="A205" s="19"/>
      <c r="B205" s="127">
        <f t="shared" si="3"/>
        <v>199</v>
      </c>
      <c r="C205" s="63"/>
      <c r="D205" s="15"/>
      <c r="E205" s="20">
        <v>0</v>
      </c>
      <c r="F205" s="125"/>
      <c r="G205" s="87"/>
      <c r="H205" s="92"/>
      <c r="I205" s="20">
        <f>ИЮЛ.25!I205+F205-E205</f>
        <v>0</v>
      </c>
    </row>
    <row r="206" spans="1:9" x14ac:dyDescent="0.25">
      <c r="A206" s="19"/>
      <c r="B206" s="127">
        <f t="shared" si="3"/>
        <v>200</v>
      </c>
      <c r="C206" s="63"/>
      <c r="D206" s="15"/>
      <c r="E206" s="20">
        <v>0</v>
      </c>
      <c r="F206" s="125"/>
      <c r="G206" s="87"/>
      <c r="H206" s="92"/>
      <c r="I206" s="20">
        <f>ИЮЛ.25!I206+F206-E206</f>
        <v>0</v>
      </c>
    </row>
    <row r="207" spans="1:9" x14ac:dyDescent="0.25">
      <c r="A207" s="19"/>
      <c r="B207" s="127">
        <f t="shared" si="3"/>
        <v>201</v>
      </c>
      <c r="C207" s="63"/>
      <c r="D207" s="15"/>
      <c r="E207" s="20">
        <v>1350</v>
      </c>
      <c r="F207" s="125"/>
      <c r="G207" s="87"/>
      <c r="H207" s="92"/>
      <c r="I207" s="20">
        <f>ИЮЛ.25!I207+F207-E207</f>
        <v>-6750</v>
      </c>
    </row>
    <row r="208" spans="1:9" x14ac:dyDescent="0.25">
      <c r="A208" s="19"/>
      <c r="B208" s="127">
        <f t="shared" si="3"/>
        <v>202</v>
      </c>
      <c r="C208" s="63"/>
      <c r="D208" s="15"/>
      <c r="E208" s="20">
        <v>1350</v>
      </c>
      <c r="F208" s="125"/>
      <c r="G208" s="87"/>
      <c r="H208" s="92"/>
      <c r="I208" s="20">
        <f>ИЮЛ.25!I208+F208-E208</f>
        <v>-2750</v>
      </c>
    </row>
    <row r="209" spans="1:9" x14ac:dyDescent="0.25">
      <c r="A209" s="19"/>
      <c r="B209" s="127">
        <f t="shared" si="3"/>
        <v>203</v>
      </c>
      <c r="C209" s="63"/>
      <c r="D209" s="15"/>
      <c r="E209" s="20">
        <v>1350</v>
      </c>
      <c r="F209" s="125"/>
      <c r="G209" s="87"/>
      <c r="H209" s="92"/>
      <c r="I209" s="20">
        <f>ИЮЛ.25!I209+F209-E209</f>
        <v>-2700</v>
      </c>
    </row>
    <row r="210" spans="1:9" x14ac:dyDescent="0.25">
      <c r="A210" s="19"/>
      <c r="B210" s="127">
        <f>B209+1</f>
        <v>204</v>
      </c>
      <c r="C210" s="63"/>
      <c r="D210" s="15"/>
      <c r="E210" s="20">
        <v>0</v>
      </c>
      <c r="F210" s="125"/>
      <c r="G210" s="87"/>
      <c r="H210" s="92"/>
      <c r="I210" s="20">
        <f>ИЮЛ.25!I210+F210-E210</f>
        <v>0</v>
      </c>
    </row>
    <row r="211" spans="1:9" x14ac:dyDescent="0.25">
      <c r="A211" s="19"/>
      <c r="B211" s="127">
        <f t="shared" si="3"/>
        <v>205</v>
      </c>
      <c r="C211" s="63"/>
      <c r="D211" s="15"/>
      <c r="E211" s="20">
        <v>1350</v>
      </c>
      <c r="F211" s="125"/>
      <c r="G211" s="87"/>
      <c r="H211" s="92"/>
      <c r="I211" s="20">
        <f>ИЮЛ.25!I211+F211-E211</f>
        <v>-5400</v>
      </c>
    </row>
    <row r="212" spans="1:9" x14ac:dyDescent="0.25">
      <c r="A212" s="19"/>
      <c r="B212" s="127">
        <f t="shared" si="3"/>
        <v>206</v>
      </c>
      <c r="C212" s="63"/>
      <c r="D212" s="15"/>
      <c r="E212" s="20">
        <v>1350</v>
      </c>
      <c r="F212" s="125"/>
      <c r="G212" s="87"/>
      <c r="H212" s="92"/>
      <c r="I212" s="20">
        <f>ИЮЛ.25!I212+F212-E212</f>
        <v>-5400</v>
      </c>
    </row>
    <row r="213" spans="1:9" x14ac:dyDescent="0.25">
      <c r="A213" s="19"/>
      <c r="B213" s="127">
        <f t="shared" si="3"/>
        <v>207</v>
      </c>
      <c r="C213" s="63"/>
      <c r="D213" s="15"/>
      <c r="E213" s="20">
        <v>1350</v>
      </c>
      <c r="F213" s="125"/>
      <c r="G213" s="87"/>
      <c r="H213" s="92"/>
      <c r="I213" s="20">
        <f>ИЮЛ.25!I213+F213-E213</f>
        <v>-10800</v>
      </c>
    </row>
    <row r="214" spans="1:9" x14ac:dyDescent="0.25">
      <c r="A214" s="19"/>
      <c r="B214" s="127">
        <f t="shared" si="3"/>
        <v>208</v>
      </c>
      <c r="C214" s="63"/>
      <c r="D214" s="15"/>
      <c r="E214" s="20">
        <v>1350</v>
      </c>
      <c r="F214" s="125"/>
      <c r="G214" s="87"/>
      <c r="H214" s="92"/>
      <c r="I214" s="20">
        <f>ИЮЛ.25!I214+F214-E214</f>
        <v>-2700</v>
      </c>
    </row>
    <row r="215" spans="1:9" x14ac:dyDescent="0.25">
      <c r="A215" s="19"/>
      <c r="B215" s="127">
        <f t="shared" si="3"/>
        <v>209</v>
      </c>
      <c r="C215" s="63"/>
      <c r="D215" s="15"/>
      <c r="E215" s="20">
        <v>1350</v>
      </c>
      <c r="F215" s="125"/>
      <c r="G215" s="87"/>
      <c r="H215" s="92"/>
      <c r="I215" s="20">
        <f>ИЮЛ.25!I215+F215-E215</f>
        <v>-2700</v>
      </c>
    </row>
    <row r="216" spans="1:9" x14ac:dyDescent="0.25">
      <c r="A216" s="19"/>
      <c r="B216" s="127">
        <f t="shared" si="3"/>
        <v>210</v>
      </c>
      <c r="C216" s="63"/>
      <c r="D216" s="15"/>
      <c r="E216" s="20">
        <v>1350</v>
      </c>
      <c r="F216" s="125"/>
      <c r="G216" s="87"/>
      <c r="H216" s="92"/>
      <c r="I216" s="20">
        <f>ИЮЛ.25!I216+F216-E216</f>
        <v>33750</v>
      </c>
    </row>
    <row r="217" spans="1:9" x14ac:dyDescent="0.25">
      <c r="A217" s="19"/>
      <c r="B217" s="127">
        <f t="shared" si="3"/>
        <v>211</v>
      </c>
      <c r="C217" s="63"/>
      <c r="D217" s="15"/>
      <c r="E217" s="20">
        <v>1350</v>
      </c>
      <c r="F217" s="125"/>
      <c r="G217" s="87"/>
      <c r="H217" s="92"/>
      <c r="I217" s="20">
        <f>ИЮЛ.25!I217+F217-E217</f>
        <v>33750</v>
      </c>
    </row>
    <row r="218" spans="1:9" x14ac:dyDescent="0.25">
      <c r="A218" s="19"/>
      <c r="B218" s="127">
        <f t="shared" si="3"/>
        <v>212</v>
      </c>
      <c r="C218" s="63"/>
      <c r="D218" s="15"/>
      <c r="E218" s="20">
        <v>1350</v>
      </c>
      <c r="F218" s="125">
        <v>1350</v>
      </c>
      <c r="G218" s="87" t="s">
        <v>895</v>
      </c>
      <c r="H218" s="92">
        <v>45877</v>
      </c>
      <c r="I218" s="20">
        <f>ИЮЛ.25!I218+F218-E218</f>
        <v>0</v>
      </c>
    </row>
    <row r="219" spans="1:9" x14ac:dyDescent="0.25">
      <c r="A219" s="19"/>
      <c r="B219" s="127">
        <f t="shared" si="3"/>
        <v>213</v>
      </c>
      <c r="C219" s="63"/>
      <c r="D219" s="15"/>
      <c r="E219" s="20">
        <v>1350</v>
      </c>
      <c r="F219" s="125"/>
      <c r="G219" s="87"/>
      <c r="H219" s="92"/>
      <c r="I219" s="20">
        <f>ИЮЛ.25!I219+F219-E219</f>
        <v>0</v>
      </c>
    </row>
    <row r="220" spans="1:9" x14ac:dyDescent="0.25">
      <c r="A220" s="19"/>
      <c r="B220" s="127">
        <f t="shared" si="3"/>
        <v>214</v>
      </c>
      <c r="C220" s="63"/>
      <c r="D220" s="127"/>
      <c r="E220" s="20">
        <v>1350</v>
      </c>
      <c r="F220" s="125"/>
      <c r="G220" s="87"/>
      <c r="H220" s="92"/>
      <c r="I220" s="20">
        <f>ИЮЛ.25!I220+F220-E220</f>
        <v>5400</v>
      </c>
    </row>
    <row r="221" spans="1:9" x14ac:dyDescent="0.25">
      <c r="A221" s="19"/>
      <c r="B221" s="127">
        <f t="shared" si="3"/>
        <v>215</v>
      </c>
      <c r="C221" s="63"/>
      <c r="D221" s="15"/>
      <c r="E221" s="20">
        <v>1350</v>
      </c>
      <c r="F221" s="125"/>
      <c r="G221" s="87"/>
      <c r="H221" s="92"/>
      <c r="I221" s="20">
        <f>ИЮЛ.25!I221+F221-E221</f>
        <v>-10800</v>
      </c>
    </row>
    <row r="222" spans="1:9" x14ac:dyDescent="0.25">
      <c r="A222" s="19"/>
      <c r="B222" s="127">
        <f t="shared" si="3"/>
        <v>216</v>
      </c>
      <c r="C222" s="63"/>
      <c r="D222" s="15"/>
      <c r="E222" s="20">
        <v>1350</v>
      </c>
      <c r="F222" s="125"/>
      <c r="G222" s="87"/>
      <c r="H222" s="92"/>
      <c r="I222" s="20">
        <f>ИЮЛ.25!I222+F222-E222</f>
        <v>9200</v>
      </c>
    </row>
    <row r="223" spans="1:9" x14ac:dyDescent="0.25">
      <c r="A223" s="19"/>
      <c r="B223" s="127">
        <f t="shared" si="3"/>
        <v>217</v>
      </c>
      <c r="C223" s="63"/>
      <c r="D223" s="15"/>
      <c r="E223" s="20">
        <v>1350</v>
      </c>
      <c r="F223" s="125">
        <v>1350</v>
      </c>
      <c r="G223" s="87" t="s">
        <v>896</v>
      </c>
      <c r="H223" s="92">
        <v>45880</v>
      </c>
      <c r="I223" s="20">
        <f>ИЮЛ.25!I223+F223-E223</f>
        <v>0</v>
      </c>
    </row>
    <row r="224" spans="1:9" x14ac:dyDescent="0.25">
      <c r="A224" s="19"/>
      <c r="B224" s="127">
        <f t="shared" si="3"/>
        <v>218</v>
      </c>
      <c r="C224" s="63"/>
      <c r="D224" s="15"/>
      <c r="E224" s="20">
        <v>0</v>
      </c>
      <c r="F224" s="125"/>
      <c r="G224" s="87"/>
      <c r="H224" s="92"/>
      <c r="I224" s="20">
        <f>ИЮЛ.25!I224+F224-E224</f>
        <v>0</v>
      </c>
    </row>
    <row r="225" spans="1:9" x14ac:dyDescent="0.25">
      <c r="A225" s="19"/>
      <c r="B225" s="127">
        <f t="shared" si="3"/>
        <v>219</v>
      </c>
      <c r="C225" s="63"/>
      <c r="D225" s="15"/>
      <c r="E225" s="20">
        <v>1350</v>
      </c>
      <c r="F225" s="125">
        <v>1350</v>
      </c>
      <c r="G225" s="87" t="s">
        <v>897</v>
      </c>
      <c r="H225" s="92">
        <v>45877</v>
      </c>
      <c r="I225" s="20">
        <f>ИЮЛ.25!I225+F225-E225</f>
        <v>0</v>
      </c>
    </row>
    <row r="226" spans="1:9" x14ac:dyDescent="0.25">
      <c r="A226" s="19"/>
      <c r="B226" s="127">
        <f t="shared" si="3"/>
        <v>220</v>
      </c>
      <c r="C226" s="63"/>
      <c r="D226" s="15"/>
      <c r="E226" s="20">
        <v>1350</v>
      </c>
      <c r="F226" s="125"/>
      <c r="G226" s="87"/>
      <c r="H226" s="92"/>
      <c r="I226" s="20">
        <f>ИЮЛ.25!I226+F226-E226</f>
        <v>-675</v>
      </c>
    </row>
    <row r="227" spans="1:9" x14ac:dyDescent="0.25">
      <c r="A227" s="19"/>
      <c r="B227" s="127">
        <f t="shared" si="3"/>
        <v>221</v>
      </c>
      <c r="C227" s="63"/>
      <c r="D227" s="15"/>
      <c r="E227" s="20">
        <v>1350</v>
      </c>
      <c r="F227" s="125"/>
      <c r="G227" s="87"/>
      <c r="H227" s="92"/>
      <c r="I227" s="20">
        <f>ИЮЛ.25!I227+F227-E227</f>
        <v>-5800</v>
      </c>
    </row>
    <row r="228" spans="1:9" x14ac:dyDescent="0.25">
      <c r="A228" s="19"/>
      <c r="B228" s="127">
        <f t="shared" si="3"/>
        <v>222</v>
      </c>
      <c r="C228" s="63"/>
      <c r="D228" s="15"/>
      <c r="E228" s="20">
        <v>1350</v>
      </c>
      <c r="F228" s="125"/>
      <c r="G228" s="87"/>
      <c r="H228" s="92"/>
      <c r="I228" s="20">
        <f>ИЮЛ.25!I228+F228-E228</f>
        <v>-10800</v>
      </c>
    </row>
    <row r="229" spans="1:9" x14ac:dyDescent="0.25">
      <c r="A229" s="19"/>
      <c r="B229" s="127">
        <f t="shared" si="3"/>
        <v>223</v>
      </c>
      <c r="C229" s="63"/>
      <c r="D229" s="15"/>
      <c r="E229" s="20">
        <v>1350</v>
      </c>
      <c r="F229" s="125"/>
      <c r="G229" s="87"/>
      <c r="H229" s="92"/>
      <c r="I229" s="20">
        <f>ИЮЛ.25!I229+F229-E229</f>
        <v>-5800</v>
      </c>
    </row>
    <row r="230" spans="1:9" x14ac:dyDescent="0.25">
      <c r="A230" s="19"/>
      <c r="B230" s="127">
        <f t="shared" si="3"/>
        <v>224</v>
      </c>
      <c r="C230" s="63"/>
      <c r="D230" s="15"/>
      <c r="E230" s="20">
        <v>1350</v>
      </c>
      <c r="F230" s="125">
        <v>1350</v>
      </c>
      <c r="G230" s="87" t="s">
        <v>898</v>
      </c>
      <c r="H230" s="92">
        <v>45877</v>
      </c>
      <c r="I230" s="20">
        <f>ИЮЛ.25!I230+F230-E230</f>
        <v>-8050</v>
      </c>
    </row>
    <row r="231" spans="1:9" x14ac:dyDescent="0.25">
      <c r="A231" s="19"/>
      <c r="B231" s="127">
        <f t="shared" si="3"/>
        <v>225</v>
      </c>
      <c r="C231" s="63"/>
      <c r="D231" s="15"/>
      <c r="E231" s="20">
        <v>1350</v>
      </c>
      <c r="F231" s="125">
        <v>1350</v>
      </c>
      <c r="G231" s="87" t="s">
        <v>899</v>
      </c>
      <c r="H231" s="92">
        <v>45880</v>
      </c>
      <c r="I231" s="20">
        <f>ИЮЛ.25!I231+F231-E231</f>
        <v>5400</v>
      </c>
    </row>
    <row r="232" spans="1:9" x14ac:dyDescent="0.25">
      <c r="A232" s="19"/>
      <c r="B232" s="127">
        <f t="shared" si="3"/>
        <v>226</v>
      </c>
      <c r="C232" s="63"/>
      <c r="D232" s="15"/>
      <c r="E232" s="20">
        <v>1350</v>
      </c>
      <c r="F232" s="125"/>
      <c r="G232" s="87"/>
      <c r="H232" s="92"/>
      <c r="I232" s="20">
        <f>ИЮЛ.25!I232+F232-E232</f>
        <v>-3750</v>
      </c>
    </row>
    <row r="233" spans="1:9" x14ac:dyDescent="0.25">
      <c r="A233" s="19"/>
      <c r="B233" s="127">
        <f t="shared" si="3"/>
        <v>227</v>
      </c>
      <c r="C233" s="63"/>
      <c r="D233" s="15"/>
      <c r="E233" s="20">
        <v>1350</v>
      </c>
      <c r="F233" s="125"/>
      <c r="G233" s="87"/>
      <c r="H233" s="92"/>
      <c r="I233" s="20">
        <f>ИЮЛ.25!I233+F233-E233</f>
        <v>2200</v>
      </c>
    </row>
    <row r="234" spans="1:9" x14ac:dyDescent="0.25">
      <c r="A234" s="19"/>
      <c r="B234" s="127">
        <f t="shared" si="3"/>
        <v>228</v>
      </c>
      <c r="C234" s="63"/>
      <c r="D234" s="15"/>
      <c r="E234" s="20">
        <v>1350</v>
      </c>
      <c r="F234" s="125"/>
      <c r="G234" s="87"/>
      <c r="H234" s="92"/>
      <c r="I234" s="20">
        <f>ИЮЛ.25!I234+F234-E234</f>
        <v>5400</v>
      </c>
    </row>
    <row r="235" spans="1:9" x14ac:dyDescent="0.25">
      <c r="A235" s="19"/>
      <c r="B235" s="127">
        <f t="shared" si="3"/>
        <v>229</v>
      </c>
      <c r="C235" s="63"/>
      <c r="D235" s="15"/>
      <c r="E235" s="20">
        <v>1350</v>
      </c>
      <c r="F235" s="125"/>
      <c r="G235" s="87"/>
      <c r="H235" s="92"/>
      <c r="I235" s="20">
        <f>ИЮЛ.25!I235+F235-E235</f>
        <v>0</v>
      </c>
    </row>
    <row r="236" spans="1:9" x14ac:dyDescent="0.25">
      <c r="A236" s="19"/>
      <c r="B236" s="127">
        <f t="shared" si="3"/>
        <v>230</v>
      </c>
      <c r="C236" s="63"/>
      <c r="D236" s="15"/>
      <c r="E236" s="20">
        <v>1350</v>
      </c>
      <c r="F236" s="125"/>
      <c r="G236" s="87"/>
      <c r="H236" s="92"/>
      <c r="I236" s="20">
        <f>ИЮЛ.25!I236+F236-E236</f>
        <v>1200</v>
      </c>
    </row>
    <row r="237" spans="1:9" x14ac:dyDescent="0.25">
      <c r="A237" s="19"/>
      <c r="B237" s="127">
        <f t="shared" si="3"/>
        <v>231</v>
      </c>
      <c r="C237" s="63"/>
      <c r="D237" s="15"/>
      <c r="E237" s="20">
        <v>1350</v>
      </c>
      <c r="F237" s="125"/>
      <c r="G237" s="87"/>
      <c r="H237" s="92"/>
      <c r="I237" s="20">
        <f>ИЮЛ.25!I237+F237-E237</f>
        <v>-10800</v>
      </c>
    </row>
    <row r="238" spans="1:9" x14ac:dyDescent="0.25">
      <c r="A238" s="19"/>
      <c r="B238" s="127">
        <f t="shared" si="3"/>
        <v>232</v>
      </c>
      <c r="C238" s="63"/>
      <c r="D238" s="15"/>
      <c r="E238" s="20">
        <v>1350</v>
      </c>
      <c r="F238" s="125"/>
      <c r="G238" s="87"/>
      <c r="H238" s="92"/>
      <c r="I238" s="20">
        <f>ИЮЛ.25!I238+F238-E238</f>
        <v>-10800</v>
      </c>
    </row>
    <row r="239" spans="1:9" x14ac:dyDescent="0.25">
      <c r="A239" s="19"/>
      <c r="B239" s="127">
        <f t="shared" si="3"/>
        <v>233</v>
      </c>
      <c r="C239" s="63"/>
      <c r="D239" s="15"/>
      <c r="E239" s="20">
        <v>1350</v>
      </c>
      <c r="F239" s="125"/>
      <c r="G239" s="87"/>
      <c r="H239" s="92"/>
      <c r="I239" s="20">
        <f>ИЮЛ.25!I239+F239-E239</f>
        <v>-10800</v>
      </c>
    </row>
    <row r="240" spans="1:9" x14ac:dyDescent="0.25">
      <c r="A240" s="19"/>
      <c r="B240" s="127">
        <f t="shared" si="3"/>
        <v>234</v>
      </c>
      <c r="C240" s="63"/>
      <c r="D240" s="15"/>
      <c r="E240" s="20">
        <v>1350</v>
      </c>
      <c r="F240" s="125"/>
      <c r="G240" s="87"/>
      <c r="H240" s="92"/>
      <c r="I240" s="20">
        <f>ИЮЛ.25!I240+F240-E240</f>
        <v>-10800</v>
      </c>
    </row>
    <row r="241" spans="1:10" x14ac:dyDescent="0.25">
      <c r="A241" s="19"/>
      <c r="B241" s="127">
        <f t="shared" si="3"/>
        <v>235</v>
      </c>
      <c r="C241" s="63"/>
      <c r="D241" s="15"/>
      <c r="E241" s="20">
        <v>1350</v>
      </c>
      <c r="F241" s="125"/>
      <c r="G241" s="87"/>
      <c r="H241" s="92"/>
      <c r="I241" s="20">
        <f>ИЮЛ.25!I241+F241-E241</f>
        <v>-550</v>
      </c>
    </row>
    <row r="242" spans="1:10" x14ac:dyDescent="0.25">
      <c r="A242" s="19"/>
      <c r="B242" s="127">
        <f t="shared" si="3"/>
        <v>236</v>
      </c>
      <c r="C242" s="63"/>
      <c r="D242" s="15"/>
      <c r="E242" s="20">
        <v>1350</v>
      </c>
      <c r="F242" s="125"/>
      <c r="G242" s="87"/>
      <c r="H242" s="92"/>
      <c r="I242" s="20">
        <f>ИЮЛ.25!I242+F242-E242</f>
        <v>-10800</v>
      </c>
    </row>
    <row r="243" spans="1:10" x14ac:dyDescent="0.25">
      <c r="A243" s="19"/>
      <c r="B243" s="127">
        <f t="shared" si="3"/>
        <v>237</v>
      </c>
      <c r="C243" s="63"/>
      <c r="D243" s="15"/>
      <c r="E243" s="20">
        <v>1350</v>
      </c>
      <c r="F243" s="125"/>
      <c r="G243" s="87"/>
      <c r="H243" s="92"/>
      <c r="I243" s="20">
        <f>ИЮЛ.25!I243+F243-E243</f>
        <v>-10800</v>
      </c>
    </row>
    <row r="244" spans="1:10" x14ac:dyDescent="0.25">
      <c r="A244" s="19"/>
      <c r="B244" s="127">
        <f t="shared" si="3"/>
        <v>238</v>
      </c>
      <c r="C244" s="63"/>
      <c r="D244" s="15"/>
      <c r="E244" s="20">
        <v>1350</v>
      </c>
      <c r="F244" s="125">
        <v>5400</v>
      </c>
      <c r="G244" s="87" t="s">
        <v>900</v>
      </c>
      <c r="H244" s="92">
        <v>45876</v>
      </c>
      <c r="I244" s="20">
        <f>ИЮЛ.25!I244+F244-E244</f>
        <v>12150</v>
      </c>
    </row>
    <row r="245" spans="1:10" x14ac:dyDescent="0.25">
      <c r="A245" s="19"/>
      <c r="B245" s="127">
        <f t="shared" si="3"/>
        <v>239</v>
      </c>
      <c r="C245" s="63"/>
      <c r="D245" s="15"/>
      <c r="E245" s="20">
        <v>1350</v>
      </c>
      <c r="F245" s="125"/>
      <c r="G245" s="87"/>
      <c r="H245" s="92"/>
      <c r="I245" s="20">
        <f>ИЮЛ.25!I245+F245-E245</f>
        <v>-10800</v>
      </c>
    </row>
    <row r="246" spans="1:10" x14ac:dyDescent="0.25">
      <c r="A246" s="19"/>
      <c r="B246" s="127">
        <f t="shared" si="3"/>
        <v>240</v>
      </c>
      <c r="C246" s="63"/>
      <c r="D246" s="15"/>
      <c r="E246" s="20">
        <v>1350</v>
      </c>
      <c r="F246" s="125"/>
      <c r="G246" s="87"/>
      <c r="H246" s="92"/>
      <c r="I246" s="20">
        <f>ИЮЛ.25!I246+F246-E246</f>
        <v>-10800</v>
      </c>
    </row>
    <row r="247" spans="1:10" x14ac:dyDescent="0.25">
      <c r="A247" s="19"/>
      <c r="B247" s="127">
        <v>241</v>
      </c>
      <c r="C247" s="63"/>
      <c r="D247" s="15"/>
      <c r="E247" s="20">
        <v>1350</v>
      </c>
      <c r="F247" s="125"/>
      <c r="G247" s="87"/>
      <c r="H247" s="92"/>
      <c r="I247" s="20">
        <f>ИЮЛ.25!I247+F247-E247</f>
        <v>23200</v>
      </c>
    </row>
    <row r="248" spans="1:10" x14ac:dyDescent="0.25">
      <c r="A248" s="23"/>
      <c r="B248" s="127" t="s">
        <v>49</v>
      </c>
      <c r="C248" s="63"/>
      <c r="D248" s="15"/>
      <c r="E248" s="20">
        <v>2700</v>
      </c>
      <c r="F248" s="125"/>
      <c r="G248" s="87"/>
      <c r="H248" s="92"/>
      <c r="I248" s="20">
        <f>ИЮЛ.25!I248+F248-E248</f>
        <v>16400</v>
      </c>
    </row>
    <row r="249" spans="1:10" x14ac:dyDescent="0.25">
      <c r="A249" s="23"/>
      <c r="B249" s="127" t="s">
        <v>50</v>
      </c>
      <c r="C249" s="63"/>
      <c r="D249" s="15"/>
      <c r="E249" s="20">
        <v>2700</v>
      </c>
      <c r="F249" s="125">
        <v>2700</v>
      </c>
      <c r="G249" s="87" t="s">
        <v>901</v>
      </c>
      <c r="H249" s="92">
        <v>45880</v>
      </c>
      <c r="I249" s="20">
        <f>ИЮЛ.25!I249+F249-E249</f>
        <v>0</v>
      </c>
    </row>
    <row r="250" spans="1:10" x14ac:dyDescent="0.25">
      <c r="A250" s="23"/>
      <c r="B250" s="127">
        <f>243+1</f>
        <v>244</v>
      </c>
      <c r="C250" s="63"/>
      <c r="D250" s="15"/>
      <c r="E250" s="20"/>
      <c r="F250" s="125"/>
      <c r="G250" s="87"/>
      <c r="H250" s="92"/>
      <c r="I250" s="20">
        <f>ИЮЛ.25!I250+F250-E250</f>
        <v>0</v>
      </c>
    </row>
    <row r="251" spans="1:10" x14ac:dyDescent="0.25">
      <c r="A251" s="23"/>
      <c r="B251" s="127">
        <f t="shared" ref="B251:B271" si="4">B250+1</f>
        <v>245</v>
      </c>
      <c r="C251" s="63"/>
      <c r="D251" s="15"/>
      <c r="E251" s="20">
        <v>1350</v>
      </c>
      <c r="F251" s="125">
        <v>4050</v>
      </c>
      <c r="G251" s="87" t="s">
        <v>902</v>
      </c>
      <c r="H251" s="92">
        <v>45881</v>
      </c>
      <c r="I251" s="20">
        <f>ИЮЛ.25!I251+F251-E251</f>
        <v>-1350</v>
      </c>
    </row>
    <row r="252" spans="1:10" x14ac:dyDescent="0.25">
      <c r="A252" s="23"/>
      <c r="B252" s="127">
        <f t="shared" si="4"/>
        <v>246</v>
      </c>
      <c r="C252" s="63"/>
      <c r="D252" s="15"/>
      <c r="E252" s="20">
        <v>1350</v>
      </c>
      <c r="F252" s="125"/>
      <c r="G252" s="87"/>
      <c r="H252" s="92"/>
      <c r="I252" s="20">
        <f>ИЮЛ.25!I252+F252-E252</f>
        <v>-1350</v>
      </c>
    </row>
    <row r="253" spans="1:10" x14ac:dyDescent="0.25">
      <c r="A253" s="23"/>
      <c r="B253" s="127">
        <f t="shared" si="4"/>
        <v>247</v>
      </c>
      <c r="C253" s="63"/>
      <c r="D253" s="15"/>
      <c r="E253" s="20">
        <v>1350</v>
      </c>
      <c r="F253" s="125">
        <v>1400</v>
      </c>
      <c r="G253" s="87" t="s">
        <v>903</v>
      </c>
      <c r="H253" s="92">
        <v>45875</v>
      </c>
      <c r="I253" s="20">
        <f>ИЮЛ.25!I253+F253-E253</f>
        <v>3300</v>
      </c>
    </row>
    <row r="254" spans="1:10" x14ac:dyDescent="0.25">
      <c r="A254" s="23"/>
      <c r="B254" s="127">
        <f t="shared" si="4"/>
        <v>248</v>
      </c>
      <c r="C254" s="63"/>
      <c r="D254" s="15"/>
      <c r="E254" s="20">
        <v>0</v>
      </c>
      <c r="F254" s="125"/>
      <c r="G254" s="87"/>
      <c r="H254" s="92"/>
      <c r="I254" s="20">
        <f>ИЮЛ.25!I254+F254-E254</f>
        <v>0</v>
      </c>
    </row>
    <row r="255" spans="1:10" x14ac:dyDescent="0.25">
      <c r="A255" s="23"/>
      <c r="B255" s="127">
        <f t="shared" si="4"/>
        <v>249</v>
      </c>
      <c r="C255" s="63"/>
      <c r="D255" s="15"/>
      <c r="E255" s="20">
        <v>1350</v>
      </c>
      <c r="F255" s="125"/>
      <c r="G255" s="87"/>
      <c r="H255" s="92"/>
      <c r="I255" s="20">
        <f>ИЮЛ.25!I255+F255-E255</f>
        <v>-2700</v>
      </c>
    </row>
    <row r="256" spans="1:10" x14ac:dyDescent="0.25">
      <c r="A256" s="23"/>
      <c r="B256" s="127">
        <f t="shared" si="4"/>
        <v>250</v>
      </c>
      <c r="C256" s="63"/>
      <c r="D256" s="15"/>
      <c r="E256" s="20">
        <v>1350</v>
      </c>
      <c r="F256" s="125"/>
      <c r="G256" s="87"/>
      <c r="H256" s="92"/>
      <c r="I256" s="20">
        <f>ИЮЛ.25!I256+F256-E256</f>
        <v>-10800</v>
      </c>
      <c r="J256" s="123"/>
    </row>
    <row r="257" spans="1:10" x14ac:dyDescent="0.25">
      <c r="A257" s="23"/>
      <c r="B257" s="127">
        <f t="shared" si="4"/>
        <v>251</v>
      </c>
      <c r="C257" s="63"/>
      <c r="D257" s="15"/>
      <c r="E257" s="20">
        <v>1350</v>
      </c>
      <c r="F257" s="125"/>
      <c r="G257" s="87"/>
      <c r="H257" s="92"/>
      <c r="I257" s="20">
        <f>ИЮЛ.25!I257+F257-E257</f>
        <v>5400</v>
      </c>
    </row>
    <row r="258" spans="1:10" x14ac:dyDescent="0.25">
      <c r="A258" s="23"/>
      <c r="B258" s="127">
        <f t="shared" si="4"/>
        <v>252</v>
      </c>
      <c r="C258" s="63"/>
      <c r="D258" s="15"/>
      <c r="E258" s="20">
        <v>1350</v>
      </c>
      <c r="F258" s="125"/>
      <c r="G258" s="87"/>
      <c r="H258" s="92"/>
      <c r="I258" s="20">
        <f>ИЮЛ.25!I258+F258-E258</f>
        <v>-10800</v>
      </c>
    </row>
    <row r="259" spans="1:10" x14ac:dyDescent="0.25">
      <c r="A259" s="23"/>
      <c r="B259" s="127">
        <f t="shared" si="4"/>
        <v>253</v>
      </c>
      <c r="C259" s="63"/>
      <c r="D259" s="15"/>
      <c r="E259" s="20">
        <v>1350</v>
      </c>
      <c r="F259" s="125">
        <v>1350</v>
      </c>
      <c r="G259" s="87" t="s">
        <v>904</v>
      </c>
      <c r="H259" s="92">
        <v>45882</v>
      </c>
      <c r="I259" s="20">
        <f>ИЮЛ.25!I259+F259-E259</f>
        <v>0</v>
      </c>
    </row>
    <row r="260" spans="1:10" x14ac:dyDescent="0.25">
      <c r="A260" s="23"/>
      <c r="B260" s="127">
        <f t="shared" si="4"/>
        <v>254</v>
      </c>
      <c r="C260" s="63"/>
      <c r="D260" s="15"/>
      <c r="E260" s="20">
        <v>1350</v>
      </c>
      <c r="F260" s="125"/>
      <c r="G260" s="87"/>
      <c r="H260" s="92"/>
      <c r="I260" s="20">
        <f>ИЮЛ.25!I260+F260-E260</f>
        <v>9200</v>
      </c>
    </row>
    <row r="261" spans="1:10" x14ac:dyDescent="0.25">
      <c r="A261" s="23"/>
      <c r="B261" s="127">
        <v>256</v>
      </c>
      <c r="C261" s="63"/>
      <c r="D261" s="15"/>
      <c r="E261" s="20">
        <v>1350</v>
      </c>
      <c r="F261" s="125"/>
      <c r="G261" s="87"/>
      <c r="H261" s="92"/>
      <c r="I261" s="20">
        <f>ИЮЛ.25!I261+F261-E261</f>
        <v>-10800</v>
      </c>
      <c r="J261" s="123"/>
    </row>
    <row r="262" spans="1:10" x14ac:dyDescent="0.25">
      <c r="A262" s="23"/>
      <c r="B262" s="127">
        <v>258</v>
      </c>
      <c r="C262" s="63"/>
      <c r="D262" s="15"/>
      <c r="E262" s="20">
        <v>1350</v>
      </c>
      <c r="F262" s="125"/>
      <c r="G262" s="87"/>
      <c r="H262" s="92"/>
      <c r="I262" s="20">
        <f>ИЮЛ.25!I262+F262-E262</f>
        <v>0</v>
      </c>
    </row>
    <row r="263" spans="1:10" x14ac:dyDescent="0.25">
      <c r="A263" s="23"/>
      <c r="B263" s="127">
        <f t="shared" si="4"/>
        <v>259</v>
      </c>
      <c r="C263" s="63"/>
      <c r="D263" s="15"/>
      <c r="E263" s="20">
        <v>1350</v>
      </c>
      <c r="F263" s="125"/>
      <c r="G263" s="87"/>
      <c r="H263" s="92"/>
      <c r="I263" s="20">
        <f>ИЮЛ.25!I263+F263-E263</f>
        <v>-1350</v>
      </c>
      <c r="J263" s="13" t="s">
        <v>905</v>
      </c>
    </row>
    <row r="264" spans="1:10" x14ac:dyDescent="0.25">
      <c r="A264" s="23"/>
      <c r="B264" s="127">
        <f t="shared" si="4"/>
        <v>260</v>
      </c>
      <c r="C264" s="63"/>
      <c r="D264" s="15"/>
      <c r="E264" s="20">
        <v>1350</v>
      </c>
      <c r="F264" s="125">
        <v>3000</v>
      </c>
      <c r="G264" s="87" t="s">
        <v>906</v>
      </c>
      <c r="H264" s="92">
        <v>45877</v>
      </c>
      <c r="I264" s="20">
        <f>ИЮЛ.25!I264+F264-E264</f>
        <v>300</v>
      </c>
    </row>
    <row r="265" spans="1:10" x14ac:dyDescent="0.25">
      <c r="A265" s="23"/>
      <c r="B265" s="127">
        <f t="shared" si="4"/>
        <v>261</v>
      </c>
      <c r="C265" s="63"/>
      <c r="D265" s="15"/>
      <c r="E265" s="20">
        <v>1350</v>
      </c>
      <c r="F265" s="125"/>
      <c r="G265" s="87"/>
      <c r="H265" s="92"/>
      <c r="I265" s="20">
        <f>ИЮЛ.25!I265+F265-E265</f>
        <v>-8100</v>
      </c>
    </row>
    <row r="266" spans="1:10" x14ac:dyDescent="0.25">
      <c r="A266" s="23"/>
      <c r="B266" s="127">
        <f t="shared" si="4"/>
        <v>262</v>
      </c>
      <c r="C266" s="63"/>
      <c r="D266" s="15"/>
      <c r="E266" s="20">
        <v>1350</v>
      </c>
      <c r="F266" s="125"/>
      <c r="G266" s="87"/>
      <c r="H266" s="92"/>
      <c r="I266" s="20">
        <f>ИЮЛ.25!I266+F266-E266</f>
        <v>-2700</v>
      </c>
    </row>
    <row r="267" spans="1:10" x14ac:dyDescent="0.25">
      <c r="A267" s="23"/>
      <c r="B267" s="127">
        <f t="shared" si="4"/>
        <v>263</v>
      </c>
      <c r="C267" s="63"/>
      <c r="D267" s="15"/>
      <c r="E267" s="20">
        <v>1350</v>
      </c>
      <c r="F267" s="125"/>
      <c r="G267" s="87"/>
      <c r="H267" s="92"/>
      <c r="I267" s="20">
        <f>ИЮЛ.25!I267+F267-E267</f>
        <v>-10800</v>
      </c>
    </row>
    <row r="268" spans="1:10" x14ac:dyDescent="0.25">
      <c r="A268" s="23"/>
      <c r="B268" s="127">
        <f t="shared" si="4"/>
        <v>264</v>
      </c>
      <c r="C268" s="63"/>
      <c r="D268" s="15"/>
      <c r="E268" s="20">
        <v>1350</v>
      </c>
      <c r="F268" s="125"/>
      <c r="G268" s="87"/>
      <c r="H268" s="92"/>
      <c r="I268" s="20">
        <f>ИЮЛ.25!I268+F268-E268</f>
        <v>-5400</v>
      </c>
    </row>
    <row r="269" spans="1:10" x14ac:dyDescent="0.25">
      <c r="A269" s="23"/>
      <c r="B269" s="127">
        <f t="shared" si="4"/>
        <v>265</v>
      </c>
      <c r="C269" s="63"/>
      <c r="D269" s="15"/>
      <c r="E269" s="20">
        <v>1350</v>
      </c>
      <c r="F269" s="125"/>
      <c r="G269" s="87"/>
      <c r="H269" s="92"/>
      <c r="I269" s="20">
        <f>ИЮЛ.25!I269+F269-E269</f>
        <v>-8100</v>
      </c>
    </row>
    <row r="270" spans="1:10" x14ac:dyDescent="0.25">
      <c r="A270" s="23"/>
      <c r="B270" s="127">
        <f t="shared" si="4"/>
        <v>266</v>
      </c>
      <c r="C270" s="67"/>
      <c r="D270" s="15"/>
      <c r="E270" s="20">
        <v>1350</v>
      </c>
      <c r="F270" s="125"/>
      <c r="G270" s="87"/>
      <c r="H270" s="92"/>
      <c r="I270" s="20">
        <f>ИЮЛ.25!I270+F270-E270</f>
        <v>-4050</v>
      </c>
    </row>
    <row r="271" spans="1:10" x14ac:dyDescent="0.25">
      <c r="A271" s="23"/>
      <c r="B271" s="100">
        <f t="shared" si="4"/>
        <v>267</v>
      </c>
      <c r="C271" s="67"/>
      <c r="D271" s="15"/>
      <c r="E271" s="20">
        <v>1350</v>
      </c>
      <c r="F271" s="125"/>
      <c r="G271" s="87"/>
      <c r="H271" s="92"/>
      <c r="I271" s="20">
        <f>ИЮЛ.25!I271+F271-E271</f>
        <v>5400</v>
      </c>
    </row>
    <row r="272" spans="1:10" x14ac:dyDescent="0.25">
      <c r="A272" s="19"/>
      <c r="B272" s="127">
        <v>268</v>
      </c>
      <c r="C272" s="67"/>
      <c r="D272" s="15"/>
      <c r="E272" s="20">
        <v>1350</v>
      </c>
      <c r="F272" s="125">
        <v>1350</v>
      </c>
      <c r="G272" s="87" t="s">
        <v>907</v>
      </c>
      <c r="H272" s="92">
        <v>45876</v>
      </c>
      <c r="I272" s="20">
        <f>ИЮЛ.25!I272+F272-E272</f>
        <v>-800</v>
      </c>
    </row>
    <row r="273" spans="1:9" x14ac:dyDescent="0.25">
      <c r="A273" s="19"/>
      <c r="B273" s="127">
        <v>269</v>
      </c>
      <c r="C273" s="67"/>
      <c r="D273" s="15"/>
      <c r="E273" s="20">
        <v>1350</v>
      </c>
      <c r="F273" s="125"/>
      <c r="G273" s="87"/>
      <c r="H273" s="92"/>
      <c r="I273" s="20">
        <f>ИЮЛ.25!I273+F273-E273</f>
        <v>19200</v>
      </c>
    </row>
    <row r="274" spans="1:9" x14ac:dyDescent="0.25">
      <c r="A274" s="19"/>
      <c r="B274" s="127" t="s">
        <v>51</v>
      </c>
      <c r="C274" s="67"/>
      <c r="D274" s="15"/>
      <c r="E274" s="20">
        <v>2700</v>
      </c>
      <c r="F274" s="125"/>
      <c r="G274" s="87"/>
      <c r="H274" s="92"/>
      <c r="I274" s="20">
        <f>ИЮЛ.25!I274+F274-E274</f>
        <v>29000</v>
      </c>
    </row>
    <row r="275" spans="1:9" x14ac:dyDescent="0.25">
      <c r="A275" s="19"/>
      <c r="B275" s="127">
        <v>272</v>
      </c>
      <c r="C275" s="67"/>
      <c r="D275" s="15"/>
      <c r="E275" s="20">
        <v>1350</v>
      </c>
      <c r="F275" s="125"/>
      <c r="G275" s="87"/>
      <c r="H275" s="92"/>
      <c r="I275" s="20">
        <f>ИЮЛ.25!I275+F275-E275</f>
        <v>-10800</v>
      </c>
    </row>
    <row r="276" spans="1:9" x14ac:dyDescent="0.25">
      <c r="A276" s="19"/>
      <c r="B276" s="127">
        <f>B275+1</f>
        <v>273</v>
      </c>
      <c r="C276" s="67"/>
      <c r="D276" s="15"/>
      <c r="E276" s="20">
        <v>1350</v>
      </c>
      <c r="F276" s="125"/>
      <c r="G276" s="87"/>
      <c r="H276" s="92"/>
      <c r="I276" s="20">
        <f>ИЮЛ.25!I276+F276-E276</f>
        <v>-10800</v>
      </c>
    </row>
    <row r="277" spans="1:9" x14ac:dyDescent="0.25">
      <c r="A277" s="19"/>
      <c r="B277" s="127">
        <f>B276+1</f>
        <v>274</v>
      </c>
      <c r="C277" s="67"/>
      <c r="D277" s="15"/>
      <c r="E277" s="20">
        <v>1350</v>
      </c>
      <c r="F277" s="125"/>
      <c r="G277" s="87"/>
      <c r="H277" s="92"/>
      <c r="I277" s="20">
        <f>ИЮЛ.25!I277+F277-E277</f>
        <v>0</v>
      </c>
    </row>
    <row r="278" spans="1:9" x14ac:dyDescent="0.25">
      <c r="A278" s="19"/>
      <c r="B278" s="127">
        <f>B277+1</f>
        <v>275</v>
      </c>
      <c r="C278" s="67"/>
      <c r="D278" s="15"/>
      <c r="E278" s="20">
        <v>1350</v>
      </c>
      <c r="F278" s="125">
        <v>1350</v>
      </c>
      <c r="G278" s="87" t="s">
        <v>908</v>
      </c>
      <c r="H278" s="92">
        <v>45873</v>
      </c>
      <c r="I278" s="20">
        <f>ИЮЛ.25!I278+F278-E278</f>
        <v>0</v>
      </c>
    </row>
    <row r="279" spans="1:9" x14ac:dyDescent="0.25">
      <c r="A279" s="19"/>
      <c r="B279" s="127">
        <f>B278+1</f>
        <v>276</v>
      </c>
      <c r="C279" s="67"/>
      <c r="D279" s="15"/>
      <c r="E279" s="20">
        <v>1350</v>
      </c>
      <c r="F279" s="125"/>
      <c r="G279" s="87"/>
      <c r="H279" s="92"/>
      <c r="I279" s="20">
        <f>ИЮЛ.25!I279+F279-E279</f>
        <v>-10800</v>
      </c>
    </row>
    <row r="280" spans="1:9" x14ac:dyDescent="0.25">
      <c r="A280" s="19"/>
      <c r="B280" s="127">
        <v>277</v>
      </c>
      <c r="C280" s="67"/>
      <c r="D280" s="15"/>
      <c r="E280" s="20">
        <v>1350</v>
      </c>
      <c r="F280" s="125"/>
      <c r="G280" s="87"/>
      <c r="H280" s="92"/>
      <c r="I280" s="20">
        <f>ИЮЛ.25!I280+F280-E280</f>
        <v>5400</v>
      </c>
    </row>
    <row r="281" spans="1:9" x14ac:dyDescent="0.25">
      <c r="A281" s="19"/>
      <c r="B281" s="127">
        <v>278</v>
      </c>
      <c r="C281" s="67"/>
      <c r="D281" s="15"/>
      <c r="E281" s="20">
        <v>1350</v>
      </c>
      <c r="F281" s="125"/>
      <c r="G281" s="87"/>
      <c r="H281" s="92"/>
      <c r="I281" s="20">
        <f>ИЮЛ.25!I281+F281-E281</f>
        <v>-3800</v>
      </c>
    </row>
    <row r="282" spans="1:9" x14ac:dyDescent="0.25">
      <c r="A282" s="19"/>
      <c r="B282" s="127" t="s">
        <v>52</v>
      </c>
      <c r="C282" s="67"/>
      <c r="D282" s="15"/>
      <c r="E282" s="20">
        <v>1350</v>
      </c>
      <c r="F282" s="125"/>
      <c r="G282" s="87"/>
      <c r="H282" s="92"/>
      <c r="I282" s="20">
        <f>ИЮЛ.25!I282+F282-E282</f>
        <v>-10800</v>
      </c>
    </row>
    <row r="283" spans="1:9" x14ac:dyDescent="0.25">
      <c r="A283" s="19"/>
      <c r="B283" s="127" t="s">
        <v>53</v>
      </c>
      <c r="C283" s="67"/>
      <c r="D283" s="15"/>
      <c r="E283" s="20">
        <v>1350</v>
      </c>
      <c r="F283" s="125"/>
      <c r="G283" s="87"/>
      <c r="H283" s="92"/>
      <c r="I283" s="20">
        <f>ИЮЛ.25!I283+F283-E283</f>
        <v>-10800</v>
      </c>
    </row>
    <row r="284" spans="1:9" x14ac:dyDescent="0.25">
      <c r="A284" s="19"/>
      <c r="B284" s="127">
        <v>280</v>
      </c>
      <c r="C284" s="67"/>
      <c r="D284" s="15"/>
      <c r="E284" s="20">
        <v>1350</v>
      </c>
      <c r="F284" s="125"/>
      <c r="G284" s="87"/>
      <c r="H284" s="92"/>
      <c r="I284" s="20">
        <f>ИЮЛ.25!I284+F284-E284</f>
        <v>-10800</v>
      </c>
    </row>
    <row r="285" spans="1:9" x14ac:dyDescent="0.25">
      <c r="A285" s="19"/>
      <c r="B285" s="127">
        <v>281</v>
      </c>
      <c r="C285" s="67"/>
      <c r="D285" s="15"/>
      <c r="E285" s="20">
        <v>1350</v>
      </c>
      <c r="F285" s="125">
        <v>1350</v>
      </c>
      <c r="G285" s="87" t="s">
        <v>909</v>
      </c>
      <c r="H285" s="92">
        <v>45876</v>
      </c>
      <c r="I285" s="20">
        <f>ИЮЛ.25!I285+F285-E285</f>
        <v>-1350</v>
      </c>
    </row>
    <row r="286" spans="1:9" x14ac:dyDescent="0.25">
      <c r="A286" s="19"/>
      <c r="B286" s="127">
        <v>282</v>
      </c>
      <c r="C286" s="67"/>
      <c r="D286" s="15"/>
      <c r="E286" s="20">
        <v>1350</v>
      </c>
      <c r="F286" s="125"/>
      <c r="G286" s="87"/>
      <c r="H286" s="92"/>
      <c r="I286" s="20">
        <f>ИЮЛ.25!I286+F286-E286</f>
        <v>-5800</v>
      </c>
    </row>
    <row r="287" spans="1:9" x14ac:dyDescent="0.25">
      <c r="A287" s="23"/>
      <c r="B287" s="127">
        <v>283</v>
      </c>
      <c r="C287" s="67"/>
      <c r="D287" s="15"/>
      <c r="E287" s="20">
        <v>1350</v>
      </c>
      <c r="F287" s="125"/>
      <c r="G287" s="87"/>
      <c r="H287" s="92"/>
      <c r="I287" s="20">
        <f>ИЮЛ.25!I287+F287-E287</f>
        <v>-2700</v>
      </c>
    </row>
    <row r="288" spans="1:9" x14ac:dyDescent="0.25">
      <c r="A288" s="23"/>
      <c r="B288" s="127">
        <v>284</v>
      </c>
      <c r="C288" s="67"/>
      <c r="D288" s="15"/>
      <c r="E288" s="20">
        <v>1350</v>
      </c>
      <c r="F288" s="125"/>
      <c r="G288" s="87"/>
      <c r="H288" s="92"/>
      <c r="I288" s="20">
        <f>ИЮЛ.25!I288+F288-E288</f>
        <v>5400</v>
      </c>
    </row>
    <row r="289" spans="1:9" x14ac:dyDescent="0.25">
      <c r="A289" s="23"/>
      <c r="B289" s="127">
        <f>B288+1</f>
        <v>285</v>
      </c>
      <c r="C289" s="67"/>
      <c r="D289" s="15"/>
      <c r="E289" s="20">
        <v>1350</v>
      </c>
      <c r="F289" s="125">
        <v>1350</v>
      </c>
      <c r="G289" s="87" t="s">
        <v>910</v>
      </c>
      <c r="H289" s="92">
        <v>45873</v>
      </c>
      <c r="I289" s="20">
        <f>ИЮЛ.25!I289+F289-E289</f>
        <v>0</v>
      </c>
    </row>
    <row r="290" spans="1:9" x14ac:dyDescent="0.25">
      <c r="A290" s="23"/>
      <c r="B290" s="127">
        <f>B289+1</f>
        <v>286</v>
      </c>
      <c r="C290" s="67"/>
      <c r="D290" s="15"/>
      <c r="E290" s="20">
        <v>1350</v>
      </c>
      <c r="F290" s="125"/>
      <c r="G290" s="87"/>
      <c r="H290" s="92"/>
      <c r="I290" s="20">
        <f>ИЮЛ.25!I290+F290-E290</f>
        <v>-2700</v>
      </c>
    </row>
    <row r="291" spans="1:9" x14ac:dyDescent="0.25">
      <c r="A291" s="23"/>
      <c r="B291" s="127">
        <f>B290+1</f>
        <v>287</v>
      </c>
      <c r="C291" s="67"/>
      <c r="D291" s="15"/>
      <c r="E291" s="20">
        <v>1350</v>
      </c>
      <c r="F291" s="125">
        <v>1350</v>
      </c>
      <c r="G291" s="87" t="s">
        <v>911</v>
      </c>
      <c r="H291" s="92">
        <v>45882</v>
      </c>
      <c r="I291" s="20">
        <f>ИЮЛ.25!I291+F291-E291</f>
        <v>0</v>
      </c>
    </row>
    <row r="292" spans="1:9" x14ac:dyDescent="0.25">
      <c r="A292" s="23"/>
      <c r="B292" s="127">
        <f>288.289</f>
        <v>288.28899999999999</v>
      </c>
      <c r="C292" s="67"/>
      <c r="D292" s="15"/>
      <c r="E292" s="20">
        <v>2700</v>
      </c>
      <c r="F292" s="125"/>
      <c r="G292" s="87"/>
      <c r="H292" s="92"/>
      <c r="I292" s="20">
        <f>ИЮЛ.25!I292+F292-E292</f>
        <v>2700</v>
      </c>
    </row>
    <row r="293" spans="1:9" x14ac:dyDescent="0.25">
      <c r="A293" s="23"/>
      <c r="B293" s="127">
        <v>290</v>
      </c>
      <c r="C293" s="67"/>
      <c r="D293" s="15"/>
      <c r="E293" s="20">
        <v>0</v>
      </c>
      <c r="F293" s="125"/>
      <c r="G293" s="87"/>
      <c r="H293" s="92"/>
      <c r="I293" s="20">
        <f>ИЮЛ.25!I293+F293-E293</f>
        <v>0</v>
      </c>
    </row>
    <row r="294" spans="1:9" x14ac:dyDescent="0.25">
      <c r="A294" s="23"/>
      <c r="B294" s="127">
        <f>B293+1</f>
        <v>291</v>
      </c>
      <c r="C294" s="67"/>
      <c r="D294" s="15"/>
      <c r="E294" s="20">
        <v>0</v>
      </c>
      <c r="F294" s="125"/>
      <c r="G294" s="87"/>
      <c r="H294" s="92"/>
      <c r="I294" s="20">
        <f>ИЮЛ.25!I294+F294-E294</f>
        <v>0</v>
      </c>
    </row>
    <row r="295" spans="1:9" x14ac:dyDescent="0.25">
      <c r="A295" s="19"/>
      <c r="B295" s="127">
        <v>292</v>
      </c>
      <c r="C295" s="67"/>
      <c r="D295" s="15"/>
      <c r="E295" s="20">
        <v>1350</v>
      </c>
      <c r="F295" s="125">
        <v>1350</v>
      </c>
      <c r="G295" s="87" t="s">
        <v>912</v>
      </c>
      <c r="H295" s="92">
        <v>45872</v>
      </c>
      <c r="I295" s="20">
        <f>ИЮЛ.25!I295+F295-E295</f>
        <v>0</v>
      </c>
    </row>
    <row r="296" spans="1:9" x14ac:dyDescent="0.25">
      <c r="A296" s="19"/>
      <c r="B296" s="127">
        <f>B295+1</f>
        <v>293</v>
      </c>
      <c r="C296" s="67"/>
      <c r="D296" s="15"/>
      <c r="E296" s="20">
        <v>1350</v>
      </c>
      <c r="F296" s="125"/>
      <c r="G296" s="87"/>
      <c r="H296" s="92"/>
      <c r="I296" s="20">
        <f>ИЮЛ.25!I296+F296-E296</f>
        <v>-10800</v>
      </c>
    </row>
    <row r="297" spans="1:9" x14ac:dyDescent="0.25">
      <c r="A297" s="19"/>
      <c r="B297" s="127">
        <f t="shared" ref="B297:B352" si="5">B296+1</f>
        <v>294</v>
      </c>
      <c r="C297" s="67"/>
      <c r="D297" s="15"/>
      <c r="E297" s="20">
        <v>1350</v>
      </c>
      <c r="F297" s="125">
        <v>1350</v>
      </c>
      <c r="G297" s="87">
        <v>280675</v>
      </c>
      <c r="H297" s="92">
        <v>45889</v>
      </c>
      <c r="I297" s="20">
        <f>ИЮЛ.25!I297+F297-E297</f>
        <v>1350</v>
      </c>
    </row>
    <row r="298" spans="1:9" x14ac:dyDescent="0.25">
      <c r="A298" s="19"/>
      <c r="B298" s="127">
        <f t="shared" si="5"/>
        <v>295</v>
      </c>
      <c r="C298" s="67"/>
      <c r="D298" s="15"/>
      <c r="E298" s="20">
        <v>1350</v>
      </c>
      <c r="F298" s="125"/>
      <c r="G298" s="87"/>
      <c r="H298" s="92"/>
      <c r="I298" s="20">
        <f>ИЮЛ.25!I298+F298-E298</f>
        <v>-10800</v>
      </c>
    </row>
    <row r="299" spans="1:9" x14ac:dyDescent="0.25">
      <c r="A299" s="19"/>
      <c r="B299" s="127">
        <f t="shared" si="5"/>
        <v>296</v>
      </c>
      <c r="C299" s="67"/>
      <c r="D299" s="15"/>
      <c r="E299" s="20">
        <v>0</v>
      </c>
      <c r="F299" s="125"/>
      <c r="G299" s="87"/>
      <c r="H299" s="92"/>
      <c r="I299" s="20">
        <f>ИЮЛ.25!I299+F299-E299</f>
        <v>0</v>
      </c>
    </row>
    <row r="300" spans="1:9" x14ac:dyDescent="0.25">
      <c r="A300" s="19"/>
      <c r="B300" s="127">
        <f t="shared" si="5"/>
        <v>297</v>
      </c>
      <c r="C300" s="67"/>
      <c r="D300" s="15"/>
      <c r="E300" s="20">
        <v>1350</v>
      </c>
      <c r="F300" s="125"/>
      <c r="G300" s="87"/>
      <c r="H300" s="92"/>
      <c r="I300" s="20">
        <f>ИЮЛ.25!I300+F300-E300</f>
        <v>9450</v>
      </c>
    </row>
    <row r="301" spans="1:9" x14ac:dyDescent="0.25">
      <c r="A301" s="19"/>
      <c r="B301" s="127">
        <f t="shared" si="5"/>
        <v>298</v>
      </c>
      <c r="C301" s="67"/>
      <c r="D301" s="15"/>
      <c r="E301" s="20">
        <v>0</v>
      </c>
      <c r="F301" s="125"/>
      <c r="G301" s="87"/>
      <c r="H301" s="92"/>
      <c r="I301" s="20">
        <f>ИЮЛ.25!I301+F301-E301</f>
        <v>0</v>
      </c>
    </row>
    <row r="302" spans="1:9" x14ac:dyDescent="0.25">
      <c r="A302" s="19"/>
      <c r="B302" s="127">
        <f t="shared" si="5"/>
        <v>299</v>
      </c>
      <c r="C302" s="67"/>
      <c r="D302" s="15"/>
      <c r="E302" s="20">
        <v>0</v>
      </c>
      <c r="F302" s="125"/>
      <c r="G302" s="87"/>
      <c r="H302" s="92"/>
      <c r="I302" s="20">
        <f>ИЮЛ.25!I302+F302-E302</f>
        <v>0</v>
      </c>
    </row>
    <row r="303" spans="1:9" x14ac:dyDescent="0.25">
      <c r="A303" s="19"/>
      <c r="B303" s="127">
        <f t="shared" si="5"/>
        <v>300</v>
      </c>
      <c r="C303" s="67"/>
      <c r="D303" s="15"/>
      <c r="E303" s="20">
        <v>1350</v>
      </c>
      <c r="F303" s="125"/>
      <c r="G303" s="87"/>
      <c r="H303" s="92"/>
      <c r="I303" s="20">
        <f>ИЮЛ.25!I303+F303-E303</f>
        <v>-9450</v>
      </c>
    </row>
    <row r="304" spans="1:9" x14ac:dyDescent="0.25">
      <c r="A304" s="19"/>
      <c r="B304" s="127">
        <f t="shared" si="5"/>
        <v>301</v>
      </c>
      <c r="C304" s="67"/>
      <c r="D304" s="15"/>
      <c r="E304" s="20">
        <v>1350</v>
      </c>
      <c r="F304" s="125"/>
      <c r="G304" s="87"/>
      <c r="H304" s="92"/>
      <c r="I304" s="20">
        <f>ИЮЛ.25!I304+F304-E304</f>
        <v>5400</v>
      </c>
    </row>
    <row r="305" spans="1:9" x14ac:dyDescent="0.25">
      <c r="A305" s="19"/>
      <c r="B305" s="127">
        <f t="shared" si="5"/>
        <v>302</v>
      </c>
      <c r="C305" s="67"/>
      <c r="D305" s="15"/>
      <c r="E305" s="20">
        <v>1350</v>
      </c>
      <c r="F305" s="125"/>
      <c r="G305" s="87"/>
      <c r="H305" s="92"/>
      <c r="I305" s="20">
        <f>ИЮЛ.25!I305+F305-E305</f>
        <v>5400</v>
      </c>
    </row>
    <row r="306" spans="1:9" x14ac:dyDescent="0.25">
      <c r="A306" s="19"/>
      <c r="B306" s="127">
        <f t="shared" si="5"/>
        <v>303</v>
      </c>
      <c r="C306" s="67"/>
      <c r="D306" s="15"/>
      <c r="E306" s="20">
        <v>1350</v>
      </c>
      <c r="F306" s="125"/>
      <c r="G306" s="87"/>
      <c r="H306" s="92"/>
      <c r="I306" s="20">
        <f>ИЮЛ.25!I306+F306-E306</f>
        <v>0</v>
      </c>
    </row>
    <row r="307" spans="1:9" x14ac:dyDescent="0.25">
      <c r="A307" s="19"/>
      <c r="B307" s="127">
        <f t="shared" si="5"/>
        <v>304</v>
      </c>
      <c r="C307" s="67"/>
      <c r="D307" s="15"/>
      <c r="E307" s="20">
        <v>1350</v>
      </c>
      <c r="F307" s="125"/>
      <c r="G307" s="87"/>
      <c r="H307" s="92"/>
      <c r="I307" s="20">
        <f>ИЮЛ.25!I307+F307-E307</f>
        <v>-10800</v>
      </c>
    </row>
    <row r="308" spans="1:9" x14ac:dyDescent="0.25">
      <c r="A308" s="19"/>
      <c r="B308" s="127">
        <f t="shared" si="5"/>
        <v>305</v>
      </c>
      <c r="C308" s="67"/>
      <c r="D308" s="15"/>
      <c r="E308" s="20">
        <v>1350</v>
      </c>
      <c r="F308" s="125">
        <v>1350</v>
      </c>
      <c r="G308" s="87" t="s">
        <v>913</v>
      </c>
      <c r="H308" s="92">
        <v>45883</v>
      </c>
      <c r="I308" s="20">
        <f>ИЮЛ.25!I308+F308-E308</f>
        <v>0</v>
      </c>
    </row>
    <row r="309" spans="1:9" x14ac:dyDescent="0.25">
      <c r="A309" s="19"/>
      <c r="B309" s="127">
        <f t="shared" si="5"/>
        <v>306</v>
      </c>
      <c r="C309" s="67"/>
      <c r="D309" s="15"/>
      <c r="E309" s="20">
        <v>1350</v>
      </c>
      <c r="F309" s="125"/>
      <c r="G309" s="87"/>
      <c r="H309" s="92"/>
      <c r="I309" s="20">
        <f>ИЮЛ.25!I309+F309-E309</f>
        <v>-10800</v>
      </c>
    </row>
    <row r="310" spans="1:9" x14ac:dyDescent="0.25">
      <c r="A310" s="19"/>
      <c r="B310" s="127">
        <f t="shared" si="5"/>
        <v>307</v>
      </c>
      <c r="C310" s="67"/>
      <c r="D310" s="15"/>
      <c r="E310" s="20">
        <v>1350</v>
      </c>
      <c r="F310" s="125"/>
      <c r="G310" s="87"/>
      <c r="H310" s="92"/>
      <c r="I310" s="20">
        <f>ИЮЛ.25!I310+F310-E310</f>
        <v>-10800</v>
      </c>
    </row>
    <row r="311" spans="1:9" x14ac:dyDescent="0.25">
      <c r="A311" s="19"/>
      <c r="B311" s="127">
        <f t="shared" si="5"/>
        <v>308</v>
      </c>
      <c r="C311" s="67"/>
      <c r="D311" s="15"/>
      <c r="E311" s="20">
        <v>1350</v>
      </c>
      <c r="F311" s="125"/>
      <c r="G311" s="87"/>
      <c r="H311" s="92"/>
      <c r="I311" s="20">
        <f>ИЮЛ.25!I311+F311-E311</f>
        <v>6750</v>
      </c>
    </row>
    <row r="312" spans="1:9" x14ac:dyDescent="0.25">
      <c r="A312" s="19"/>
      <c r="B312" s="127">
        <f t="shared" si="5"/>
        <v>309</v>
      </c>
      <c r="C312" s="67"/>
      <c r="D312" s="15"/>
      <c r="E312" s="20">
        <v>1350</v>
      </c>
      <c r="F312" s="125"/>
      <c r="G312" s="87"/>
      <c r="H312" s="92"/>
      <c r="I312" s="20">
        <f>ИЮЛ.25!I312+F312-E312</f>
        <v>-10800</v>
      </c>
    </row>
    <row r="313" spans="1:9" x14ac:dyDescent="0.25">
      <c r="A313" s="19"/>
      <c r="B313" s="127">
        <f t="shared" si="5"/>
        <v>310</v>
      </c>
      <c r="C313" s="67"/>
      <c r="D313" s="15"/>
      <c r="E313" s="20">
        <v>1350</v>
      </c>
      <c r="F313" s="125">
        <v>1350</v>
      </c>
      <c r="G313" s="87" t="s">
        <v>914</v>
      </c>
      <c r="H313" s="92">
        <v>45880</v>
      </c>
      <c r="I313" s="20">
        <f>ИЮЛ.25!I313+F313-E313</f>
        <v>0</v>
      </c>
    </row>
    <row r="314" spans="1:9" x14ac:dyDescent="0.25">
      <c r="A314" s="19"/>
      <c r="B314" s="127">
        <f t="shared" si="5"/>
        <v>311</v>
      </c>
      <c r="C314" s="67"/>
      <c r="D314" s="15"/>
      <c r="E314" s="20"/>
      <c r="F314" s="125"/>
      <c r="G314" s="87"/>
      <c r="H314" s="92"/>
      <c r="I314" s="20">
        <f>ИЮЛ.25!I314+F314-E314</f>
        <v>0</v>
      </c>
    </row>
    <row r="315" spans="1:9" x14ac:dyDescent="0.25">
      <c r="A315" s="19"/>
      <c r="B315" s="127">
        <f t="shared" si="5"/>
        <v>312</v>
      </c>
      <c r="C315" s="67"/>
      <c r="D315" s="15"/>
      <c r="E315" s="20">
        <v>1350</v>
      </c>
      <c r="F315" s="125"/>
      <c r="G315" s="87"/>
      <c r="H315" s="92"/>
      <c r="I315" s="20">
        <f>ИЮЛ.25!I315+F315-E315</f>
        <v>-10800</v>
      </c>
    </row>
    <row r="316" spans="1:9" x14ac:dyDescent="0.25">
      <c r="A316" s="19"/>
      <c r="B316" s="127">
        <f t="shared" si="5"/>
        <v>313</v>
      </c>
      <c r="C316" s="67"/>
      <c r="D316" s="15"/>
      <c r="E316" s="20">
        <v>1350</v>
      </c>
      <c r="F316" s="125"/>
      <c r="G316" s="87"/>
      <c r="H316" s="92"/>
      <c r="I316" s="20">
        <f>ИЮЛ.25!I316+F316-E316</f>
        <v>-10800</v>
      </c>
    </row>
    <row r="317" spans="1:9" x14ac:dyDescent="0.25">
      <c r="A317" s="19"/>
      <c r="B317" s="127">
        <f t="shared" si="5"/>
        <v>314</v>
      </c>
      <c r="C317" s="67"/>
      <c r="D317" s="15"/>
      <c r="E317" s="20"/>
      <c r="F317" s="125"/>
      <c r="G317" s="87"/>
      <c r="H317" s="92"/>
      <c r="I317" s="20">
        <f>ИЮЛ.25!I317+F317-E317</f>
        <v>0</v>
      </c>
    </row>
    <row r="318" spans="1:9" x14ac:dyDescent="0.25">
      <c r="A318" s="19"/>
      <c r="B318" s="127">
        <f t="shared" si="5"/>
        <v>315</v>
      </c>
      <c r="C318" s="67"/>
      <c r="D318" s="15"/>
      <c r="E318" s="20"/>
      <c r="F318" s="125"/>
      <c r="G318" s="87"/>
      <c r="H318" s="92"/>
      <c r="I318" s="20">
        <f>ИЮЛ.25!I318+F318-E318</f>
        <v>0</v>
      </c>
    </row>
    <row r="319" spans="1:9" x14ac:dyDescent="0.25">
      <c r="A319" s="19"/>
      <c r="B319" s="127">
        <f t="shared" si="5"/>
        <v>316</v>
      </c>
      <c r="C319" s="67"/>
      <c r="D319" s="15"/>
      <c r="E319" s="20">
        <v>1350</v>
      </c>
      <c r="F319" s="125">
        <v>1350</v>
      </c>
      <c r="G319" s="87" t="s">
        <v>915</v>
      </c>
      <c r="H319" s="92">
        <v>45874</v>
      </c>
      <c r="I319" s="20">
        <f>ИЮЛ.25!I319+F319-E319</f>
        <v>-1350</v>
      </c>
    </row>
    <row r="320" spans="1:9" x14ac:dyDescent="0.25">
      <c r="A320" s="19"/>
      <c r="B320" s="127">
        <f t="shared" si="5"/>
        <v>317</v>
      </c>
      <c r="C320" s="35"/>
      <c r="D320" s="15"/>
      <c r="E320" s="20">
        <v>1350</v>
      </c>
      <c r="F320" s="125"/>
      <c r="G320" s="87"/>
      <c r="H320" s="92"/>
      <c r="I320" s="20">
        <f>ИЮЛ.25!I320+F320-E320</f>
        <v>-1350</v>
      </c>
    </row>
    <row r="321" spans="1:9" x14ac:dyDescent="0.25">
      <c r="A321" s="19"/>
      <c r="B321" s="127">
        <f t="shared" si="5"/>
        <v>318</v>
      </c>
      <c r="C321" s="67"/>
      <c r="D321" s="15"/>
      <c r="E321" s="20">
        <v>1350</v>
      </c>
      <c r="F321" s="125"/>
      <c r="G321" s="87"/>
      <c r="H321" s="92"/>
      <c r="I321" s="20">
        <f>ИЮЛ.25!I321+F321-E321</f>
        <v>1200</v>
      </c>
    </row>
    <row r="322" spans="1:9" x14ac:dyDescent="0.25">
      <c r="A322" s="19"/>
      <c r="B322" s="127">
        <f t="shared" si="5"/>
        <v>319</v>
      </c>
      <c r="C322" s="67"/>
      <c r="D322" s="15"/>
      <c r="E322" s="20"/>
      <c r="F322" s="125"/>
      <c r="G322" s="87"/>
      <c r="H322" s="92"/>
      <c r="I322" s="20">
        <f>ИЮЛ.25!I322+F322-E322</f>
        <v>0</v>
      </c>
    </row>
    <row r="323" spans="1:9" x14ac:dyDescent="0.25">
      <c r="A323" s="19"/>
      <c r="B323" s="127">
        <f t="shared" si="5"/>
        <v>320</v>
      </c>
      <c r="C323" s="67"/>
      <c r="D323" s="15"/>
      <c r="E323" s="20">
        <v>1350</v>
      </c>
      <c r="F323" s="125"/>
      <c r="G323" s="87"/>
      <c r="H323" s="92"/>
      <c r="I323" s="20">
        <f>ИЮЛ.25!I323+F323-E323</f>
        <v>-10800</v>
      </c>
    </row>
    <row r="324" spans="1:9" x14ac:dyDescent="0.25">
      <c r="A324" s="19"/>
      <c r="B324" s="127">
        <f t="shared" si="5"/>
        <v>321</v>
      </c>
      <c r="C324" s="67"/>
      <c r="D324" s="15"/>
      <c r="E324" s="20">
        <v>1350</v>
      </c>
      <c r="F324" s="125"/>
      <c r="G324" s="87"/>
      <c r="H324" s="92"/>
      <c r="I324" s="20">
        <f>ИЮЛ.25!I324+F324-E324</f>
        <v>41850</v>
      </c>
    </row>
    <row r="325" spans="1:9" x14ac:dyDescent="0.25">
      <c r="A325" s="19"/>
      <c r="B325" s="127">
        <f t="shared" si="5"/>
        <v>322</v>
      </c>
      <c r="C325" s="67"/>
      <c r="D325" s="15"/>
      <c r="E325" s="20">
        <v>1350</v>
      </c>
      <c r="F325" s="125">
        <v>12000</v>
      </c>
      <c r="G325" s="87" t="s">
        <v>916</v>
      </c>
      <c r="H325" s="92">
        <v>45880</v>
      </c>
      <c r="I325" s="20">
        <f>ИЮЛ.25!I325+F325-E325</f>
        <v>1200</v>
      </c>
    </row>
    <row r="326" spans="1:9" x14ac:dyDescent="0.25">
      <c r="A326" s="19"/>
      <c r="B326" s="127">
        <f t="shared" si="5"/>
        <v>323</v>
      </c>
      <c r="C326" s="67"/>
      <c r="D326" s="15"/>
      <c r="E326" s="20">
        <v>1350</v>
      </c>
      <c r="F326" s="125">
        <f>1350+1350</f>
        <v>2700</v>
      </c>
      <c r="G326" s="87" t="s">
        <v>917</v>
      </c>
      <c r="H326" s="92" t="s">
        <v>918</v>
      </c>
      <c r="I326" s="20">
        <f>ИЮЛ.25!I326+F326-E326</f>
        <v>0</v>
      </c>
    </row>
    <row r="327" spans="1:9" x14ac:dyDescent="0.25">
      <c r="A327" s="19"/>
      <c r="B327" s="127">
        <f t="shared" si="5"/>
        <v>324</v>
      </c>
      <c r="C327" s="67"/>
      <c r="D327" s="15"/>
      <c r="E327" s="20">
        <v>1350</v>
      </c>
      <c r="F327" s="125"/>
      <c r="G327" s="87"/>
      <c r="H327" s="92"/>
      <c r="I327" s="20">
        <f>ИЮЛ.25!I327+F327-E327</f>
        <v>9200</v>
      </c>
    </row>
    <row r="328" spans="1:9" x14ac:dyDescent="0.25">
      <c r="A328" s="19"/>
      <c r="B328" s="127">
        <f t="shared" si="5"/>
        <v>325</v>
      </c>
      <c r="C328" s="67"/>
      <c r="D328" s="15"/>
      <c r="E328" s="20">
        <v>1350</v>
      </c>
      <c r="F328" s="125"/>
      <c r="G328" s="87"/>
      <c r="H328" s="92"/>
      <c r="I328" s="20">
        <f>ИЮЛ.25!I328+F328-E328</f>
        <v>-10800</v>
      </c>
    </row>
    <row r="329" spans="1:9" x14ac:dyDescent="0.25">
      <c r="A329" s="19"/>
      <c r="B329" s="127">
        <f t="shared" si="5"/>
        <v>326</v>
      </c>
      <c r="C329" s="67"/>
      <c r="D329" s="15"/>
      <c r="E329" s="20">
        <v>1350</v>
      </c>
      <c r="F329" s="125"/>
      <c r="G329" s="87"/>
      <c r="H329" s="92"/>
      <c r="I329" s="20">
        <f>ИЮЛ.25!I329+F329-E329</f>
        <v>-10800</v>
      </c>
    </row>
    <row r="330" spans="1:9" x14ac:dyDescent="0.25">
      <c r="A330" s="19"/>
      <c r="B330" s="127">
        <f t="shared" si="5"/>
        <v>327</v>
      </c>
      <c r="C330" s="67"/>
      <c r="D330" s="15"/>
      <c r="E330" s="20">
        <v>1350</v>
      </c>
      <c r="F330" s="125">
        <v>1350</v>
      </c>
      <c r="G330" s="87" t="s">
        <v>919</v>
      </c>
      <c r="H330" s="92">
        <v>45887</v>
      </c>
      <c r="I330" s="20">
        <f>ИЮЛ.25!I330+F330-E330</f>
        <v>0</v>
      </c>
    </row>
    <row r="331" spans="1:9" x14ac:dyDescent="0.25">
      <c r="A331" s="19"/>
      <c r="B331" s="127">
        <f t="shared" si="5"/>
        <v>328</v>
      </c>
      <c r="C331" s="67"/>
      <c r="D331" s="15"/>
      <c r="E331" s="20">
        <v>1350</v>
      </c>
      <c r="F331" s="125">
        <v>1350</v>
      </c>
      <c r="G331" s="87" t="s">
        <v>920</v>
      </c>
      <c r="H331" s="92">
        <v>45875</v>
      </c>
      <c r="I331" s="20">
        <f>ИЮЛ.25!I331+F331-E331</f>
        <v>1350</v>
      </c>
    </row>
    <row r="332" spans="1:9" x14ac:dyDescent="0.25">
      <c r="A332" s="19"/>
      <c r="B332" s="127">
        <f t="shared" si="5"/>
        <v>329</v>
      </c>
      <c r="C332" s="67"/>
      <c r="D332" s="15"/>
      <c r="E332" s="20">
        <v>1350</v>
      </c>
      <c r="F332" s="125"/>
      <c r="G332" s="87"/>
      <c r="H332" s="92"/>
      <c r="I332" s="20">
        <f>ИЮЛ.25!I332+F332-E332</f>
        <v>-10800</v>
      </c>
    </row>
    <row r="333" spans="1:9" x14ac:dyDescent="0.25">
      <c r="A333" s="19"/>
      <c r="B333" s="127">
        <f t="shared" si="5"/>
        <v>330</v>
      </c>
      <c r="C333" s="67"/>
      <c r="D333" s="15"/>
      <c r="E333" s="20">
        <v>1350</v>
      </c>
      <c r="F333" s="125">
        <v>1350</v>
      </c>
      <c r="G333" s="87" t="s">
        <v>921</v>
      </c>
      <c r="H333" s="92">
        <v>45881</v>
      </c>
      <c r="I333" s="20">
        <f>ИЮЛ.25!I333+F333-E333</f>
        <v>-1350</v>
      </c>
    </row>
    <row r="334" spans="1:9" x14ac:dyDescent="0.25">
      <c r="A334" s="19"/>
      <c r="B334" s="127">
        <f t="shared" si="5"/>
        <v>331</v>
      </c>
      <c r="C334" s="67"/>
      <c r="D334" s="15"/>
      <c r="E334" s="20">
        <v>1350</v>
      </c>
      <c r="F334" s="125"/>
      <c r="G334" s="87"/>
      <c r="H334" s="92"/>
      <c r="I334" s="20">
        <f>ИЮЛ.25!I334+F334-E334</f>
        <v>9200</v>
      </c>
    </row>
    <row r="335" spans="1:9" x14ac:dyDescent="0.25">
      <c r="A335" s="19"/>
      <c r="B335" s="127">
        <f t="shared" si="5"/>
        <v>332</v>
      </c>
      <c r="C335" s="67"/>
      <c r="D335" s="15"/>
      <c r="E335" s="20">
        <v>1350</v>
      </c>
      <c r="F335" s="125"/>
      <c r="G335" s="87"/>
      <c r="H335" s="92"/>
      <c r="I335" s="20">
        <f>ИЮЛ.25!I335+F335-E335</f>
        <v>0</v>
      </c>
    </row>
    <row r="336" spans="1:9" x14ac:dyDescent="0.25">
      <c r="A336" s="19"/>
      <c r="B336" s="127">
        <f t="shared" si="5"/>
        <v>333</v>
      </c>
      <c r="C336" s="67"/>
      <c r="D336" s="15"/>
      <c r="E336" s="20">
        <v>1350</v>
      </c>
      <c r="F336" s="125">
        <v>2700</v>
      </c>
      <c r="G336" s="87" t="s">
        <v>922</v>
      </c>
      <c r="H336" s="92">
        <v>45888</v>
      </c>
      <c r="I336" s="20">
        <f>ИЮЛ.25!I336+F336-E336</f>
        <v>0</v>
      </c>
    </row>
    <row r="337" spans="1:9" x14ac:dyDescent="0.25">
      <c r="A337" s="19"/>
      <c r="B337" s="127">
        <f t="shared" si="5"/>
        <v>334</v>
      </c>
      <c r="C337" s="67"/>
      <c r="D337" s="15"/>
      <c r="E337" s="20">
        <v>0</v>
      </c>
      <c r="F337" s="125"/>
      <c r="G337" s="87"/>
      <c r="H337" s="92"/>
      <c r="I337" s="20">
        <f>ИЮЛ.25!I337+F337-E337</f>
        <v>0</v>
      </c>
    </row>
    <row r="338" spans="1:9" x14ac:dyDescent="0.25">
      <c r="A338" s="19"/>
      <c r="B338" s="127">
        <f t="shared" si="5"/>
        <v>335</v>
      </c>
      <c r="C338" s="67"/>
      <c r="D338" s="15"/>
      <c r="E338" s="20">
        <v>1350</v>
      </c>
      <c r="F338" s="125"/>
      <c r="G338" s="87"/>
      <c r="H338" s="92"/>
      <c r="I338" s="20">
        <f>ИЮЛ.25!I338+F338-E338</f>
        <v>-10800</v>
      </c>
    </row>
    <row r="339" spans="1:9" x14ac:dyDescent="0.25">
      <c r="A339" s="19"/>
      <c r="B339" s="127">
        <f t="shared" si="5"/>
        <v>336</v>
      </c>
      <c r="C339" s="67"/>
      <c r="D339" s="15"/>
      <c r="E339" s="20">
        <v>1350</v>
      </c>
      <c r="F339" s="125">
        <f>1500+1500</f>
        <v>3000</v>
      </c>
      <c r="G339" s="87" t="s">
        <v>923</v>
      </c>
      <c r="H339" s="92" t="s">
        <v>924</v>
      </c>
      <c r="I339" s="20">
        <f>ИЮЛ.25!I339+F339-E339</f>
        <v>900</v>
      </c>
    </row>
    <row r="340" spans="1:9" x14ac:dyDescent="0.25">
      <c r="A340" s="19"/>
      <c r="B340" s="127">
        <f t="shared" si="5"/>
        <v>337</v>
      </c>
      <c r="C340" s="67"/>
      <c r="D340" s="15"/>
      <c r="E340" s="20">
        <v>1350</v>
      </c>
      <c r="F340" s="125"/>
      <c r="G340" s="87"/>
      <c r="H340" s="92"/>
      <c r="I340" s="20">
        <f>ИЮЛ.25!I340+F340-E340</f>
        <v>0</v>
      </c>
    </row>
    <row r="341" spans="1:9" x14ac:dyDescent="0.25">
      <c r="A341" s="19"/>
      <c r="B341" s="127">
        <f t="shared" si="5"/>
        <v>338</v>
      </c>
      <c r="C341" s="67"/>
      <c r="D341" s="15"/>
      <c r="E341" s="20">
        <v>1350</v>
      </c>
      <c r="F341" s="125">
        <v>2700</v>
      </c>
      <c r="G341" s="87" t="s">
        <v>925</v>
      </c>
      <c r="H341" s="92">
        <v>45876</v>
      </c>
      <c r="I341" s="20">
        <f>ИЮЛ.25!I341+F341-E341</f>
        <v>0</v>
      </c>
    </row>
    <row r="342" spans="1:9" x14ac:dyDescent="0.25">
      <c r="A342" s="19"/>
      <c r="B342" s="127">
        <f t="shared" si="5"/>
        <v>339</v>
      </c>
      <c r="C342" s="67"/>
      <c r="D342" s="15"/>
      <c r="E342" s="20">
        <v>1350</v>
      </c>
      <c r="F342" s="125">
        <v>1350</v>
      </c>
      <c r="G342" s="87" t="s">
        <v>926</v>
      </c>
      <c r="H342" s="92">
        <v>45873</v>
      </c>
      <c r="I342" s="20">
        <f>ИЮЛ.25!I342+F342-E342</f>
        <v>0</v>
      </c>
    </row>
    <row r="343" spans="1:9" x14ac:dyDescent="0.25">
      <c r="A343" s="19"/>
      <c r="B343" s="127">
        <f t="shared" si="5"/>
        <v>340</v>
      </c>
      <c r="C343" s="67"/>
      <c r="D343" s="15"/>
      <c r="E343" s="20">
        <v>0</v>
      </c>
      <c r="F343" s="125"/>
      <c r="G343" s="87"/>
      <c r="H343" s="92"/>
      <c r="I343" s="20">
        <f>ИЮЛ.25!I343+F343-E343</f>
        <v>0</v>
      </c>
    </row>
    <row r="344" spans="1:9" x14ac:dyDescent="0.25">
      <c r="A344" s="19"/>
      <c r="B344" s="127">
        <f t="shared" si="5"/>
        <v>341</v>
      </c>
      <c r="C344" s="67"/>
      <c r="D344" s="15"/>
      <c r="E344" s="20">
        <v>1350</v>
      </c>
      <c r="F344" s="125">
        <v>2700</v>
      </c>
      <c r="G344" s="87" t="s">
        <v>927</v>
      </c>
      <c r="H344" s="92">
        <v>45870</v>
      </c>
      <c r="I344" s="20">
        <f>ИЮЛ.25!I344+F344-E344</f>
        <v>-5400</v>
      </c>
    </row>
    <row r="345" spans="1:9" x14ac:dyDescent="0.25">
      <c r="A345" s="19"/>
      <c r="B345" s="127">
        <f t="shared" si="5"/>
        <v>342</v>
      </c>
      <c r="C345" s="67"/>
      <c r="D345" s="15"/>
      <c r="E345" s="20">
        <v>1350</v>
      </c>
      <c r="F345" s="125">
        <f>1000</f>
        <v>1000</v>
      </c>
      <c r="G345" s="87">
        <v>995499</v>
      </c>
      <c r="H345" s="92">
        <v>45895</v>
      </c>
      <c r="I345" s="20">
        <f>ИЮЛ.25!I345+F345-E345</f>
        <v>300</v>
      </c>
    </row>
    <row r="346" spans="1:9" x14ac:dyDescent="0.25">
      <c r="A346" s="19"/>
      <c r="B346" s="127">
        <f t="shared" si="5"/>
        <v>343</v>
      </c>
      <c r="C346" s="67"/>
      <c r="D346" s="15"/>
      <c r="E346" s="20">
        <v>1350</v>
      </c>
      <c r="F346" s="125"/>
      <c r="G346" s="87"/>
      <c r="H346" s="92"/>
      <c r="I346" s="20">
        <f>ИЮЛ.25!I346+F346-E346</f>
        <v>-8150</v>
      </c>
    </row>
    <row r="347" spans="1:9" x14ac:dyDescent="0.25">
      <c r="A347" s="19"/>
      <c r="B347" s="127">
        <f t="shared" si="5"/>
        <v>344</v>
      </c>
      <c r="C347" s="67"/>
      <c r="D347" s="15"/>
      <c r="E347" s="20">
        <v>1350</v>
      </c>
      <c r="F347" s="125"/>
      <c r="G347" s="87"/>
      <c r="H347" s="92"/>
      <c r="I347" s="20">
        <f>ИЮЛ.25!I347+F347-E347</f>
        <v>0</v>
      </c>
    </row>
    <row r="348" spans="1:9" x14ac:dyDescent="0.25">
      <c r="A348" s="19"/>
      <c r="B348" s="127">
        <f t="shared" si="5"/>
        <v>345</v>
      </c>
      <c r="C348" s="67"/>
      <c r="D348" s="15"/>
      <c r="E348" s="20">
        <v>1350</v>
      </c>
      <c r="F348" s="125"/>
      <c r="G348" s="87"/>
      <c r="H348" s="92"/>
      <c r="I348" s="20">
        <f>ИЮЛ.25!I348+F348-E348</f>
        <v>-10800</v>
      </c>
    </row>
    <row r="349" spans="1:9" x14ac:dyDescent="0.25">
      <c r="A349" s="19"/>
      <c r="B349" s="127">
        <f t="shared" si="5"/>
        <v>346</v>
      </c>
      <c r="C349" s="67"/>
      <c r="D349" s="15"/>
      <c r="E349" s="20">
        <v>1350</v>
      </c>
      <c r="F349" s="125"/>
      <c r="G349" s="87"/>
      <c r="H349" s="92"/>
      <c r="I349" s="20">
        <f>ИЮЛ.25!I349+F349-E349</f>
        <v>-8300</v>
      </c>
    </row>
    <row r="350" spans="1:9" x14ac:dyDescent="0.25">
      <c r="A350" s="19"/>
      <c r="B350" s="127">
        <f t="shared" si="5"/>
        <v>347</v>
      </c>
      <c r="C350" s="67"/>
      <c r="D350" s="15"/>
      <c r="E350" s="20">
        <v>1350</v>
      </c>
      <c r="F350" s="125"/>
      <c r="G350" s="87"/>
      <c r="H350" s="92"/>
      <c r="I350" s="20">
        <f>ИЮЛ.25!I350+F350-E350</f>
        <v>-10800</v>
      </c>
    </row>
    <row r="351" spans="1:9" x14ac:dyDescent="0.25">
      <c r="A351" s="19"/>
      <c r="B351" s="127">
        <f t="shared" si="5"/>
        <v>348</v>
      </c>
      <c r="C351" s="67"/>
      <c r="D351" s="15"/>
      <c r="E351" s="20">
        <v>1350</v>
      </c>
      <c r="F351" s="125">
        <v>1500</v>
      </c>
      <c r="G351" s="87" t="s">
        <v>928</v>
      </c>
      <c r="H351" s="92">
        <v>45891</v>
      </c>
      <c r="I351" s="20">
        <f>ИЮЛ.25!I351+F351-E351</f>
        <v>1200</v>
      </c>
    </row>
    <row r="352" spans="1:9" x14ac:dyDescent="0.25">
      <c r="A352" s="19"/>
      <c r="B352" s="127">
        <f t="shared" si="5"/>
        <v>349</v>
      </c>
      <c r="C352" s="67"/>
      <c r="D352" s="15"/>
      <c r="E352" s="20">
        <v>1350</v>
      </c>
      <c r="F352" s="125">
        <v>1350</v>
      </c>
      <c r="G352" s="87" t="s">
        <v>929</v>
      </c>
      <c r="H352" s="92">
        <v>45887</v>
      </c>
      <c r="I352" s="20">
        <f>ИЮЛ.25!I352+F352-E352</f>
        <v>0</v>
      </c>
    </row>
    <row r="353" spans="1:9" x14ac:dyDescent="0.25">
      <c r="A353" s="19"/>
      <c r="B353" s="127">
        <v>350</v>
      </c>
      <c r="C353" s="67"/>
      <c r="D353" s="15"/>
      <c r="E353" s="20">
        <v>1350</v>
      </c>
      <c r="F353" s="125">
        <v>1350</v>
      </c>
      <c r="G353" s="87" t="s">
        <v>930</v>
      </c>
      <c r="H353" s="92">
        <v>45883</v>
      </c>
      <c r="I353" s="20">
        <f>ИЮЛ.25!I353+F353-E353</f>
        <v>0</v>
      </c>
    </row>
    <row r="354" spans="1:9" x14ac:dyDescent="0.25">
      <c r="A354" s="19"/>
      <c r="B354" s="127">
        <v>351</v>
      </c>
      <c r="C354" s="67"/>
      <c r="D354" s="15"/>
      <c r="E354" s="20">
        <v>0</v>
      </c>
      <c r="F354" s="125"/>
      <c r="G354" s="87"/>
      <c r="H354" s="92"/>
      <c r="I354" s="20">
        <f>ИЮЛ.25!I354+F354-E354</f>
        <v>0</v>
      </c>
    </row>
    <row r="355" spans="1:9" x14ac:dyDescent="0.25">
      <c r="A355" s="26"/>
      <c r="C355" s="69"/>
      <c r="D355" s="58"/>
      <c r="E355" s="27"/>
      <c r="F355" s="95"/>
      <c r="G355" s="96"/>
      <c r="H355" s="58"/>
      <c r="I355" s="57"/>
    </row>
    <row r="356" spans="1:9" x14ac:dyDescent="0.25">
      <c r="C356" s="69"/>
      <c r="D356" s="58"/>
      <c r="E356" s="27"/>
      <c r="F356" s="95"/>
      <c r="G356" s="96"/>
      <c r="H356" s="58"/>
      <c r="I356" s="57"/>
    </row>
    <row r="357" spans="1:9" x14ac:dyDescent="0.25">
      <c r="C357" s="58"/>
      <c r="G357" s="28"/>
      <c r="I357" s="57"/>
    </row>
    <row r="358" spans="1:9" x14ac:dyDescent="0.25">
      <c r="G358" s="28"/>
      <c r="I358" s="57"/>
    </row>
    <row r="359" spans="1:9" x14ac:dyDescent="0.25">
      <c r="G359" s="28"/>
      <c r="I359" s="57"/>
    </row>
    <row r="360" spans="1:9" x14ac:dyDescent="0.25">
      <c r="G360" s="28"/>
      <c r="I360" s="57"/>
    </row>
    <row r="361" spans="1:9" x14ac:dyDescent="0.25">
      <c r="G361" s="28"/>
      <c r="I361" s="57"/>
    </row>
    <row r="362" spans="1:9" x14ac:dyDescent="0.25">
      <c r="G362" s="28"/>
      <c r="I362" s="57"/>
    </row>
    <row r="363" spans="1:9" x14ac:dyDescent="0.25">
      <c r="G363" s="28"/>
      <c r="I363" s="57"/>
    </row>
    <row r="364" spans="1:9" x14ac:dyDescent="0.25">
      <c r="G364" s="28"/>
      <c r="I364" s="57"/>
    </row>
    <row r="365" spans="1:9" x14ac:dyDescent="0.25">
      <c r="G365" s="28"/>
      <c r="I365" s="57"/>
    </row>
    <row r="366" spans="1:9" x14ac:dyDescent="0.25">
      <c r="G366" s="28"/>
      <c r="I366" s="57"/>
    </row>
    <row r="367" spans="1:9" x14ac:dyDescent="0.25">
      <c r="G367" s="28"/>
      <c r="I367" s="57"/>
    </row>
    <row r="368" spans="1:9" x14ac:dyDescent="0.25">
      <c r="C368" s="10"/>
      <c r="G368" s="28"/>
      <c r="I368" s="57"/>
    </row>
    <row r="369" spans="3:9" x14ac:dyDescent="0.25">
      <c r="C369" s="10"/>
      <c r="G369" s="28"/>
      <c r="I369" s="57"/>
    </row>
    <row r="370" spans="3:9" x14ac:dyDescent="0.25">
      <c r="C370" s="10"/>
      <c r="G370" s="28"/>
      <c r="I370" s="57"/>
    </row>
    <row r="371" spans="3:9" x14ac:dyDescent="0.25">
      <c r="C371" s="10"/>
      <c r="G371" s="28"/>
      <c r="I371" s="57"/>
    </row>
    <row r="372" spans="3:9" x14ac:dyDescent="0.25">
      <c r="C372" s="10"/>
      <c r="G372" s="28"/>
      <c r="I372" s="57"/>
    </row>
    <row r="373" spans="3:9" x14ac:dyDescent="0.25">
      <c r="C373" s="10"/>
      <c r="G373" s="28"/>
      <c r="I373" s="57"/>
    </row>
    <row r="374" spans="3:9" x14ac:dyDescent="0.25">
      <c r="C374" s="10"/>
      <c r="G374" s="28"/>
      <c r="I374" s="57"/>
    </row>
    <row r="375" spans="3:9" x14ac:dyDescent="0.25">
      <c r="C375" s="10"/>
      <c r="G375" s="28"/>
      <c r="I375" s="57"/>
    </row>
    <row r="376" spans="3:9" x14ac:dyDescent="0.25">
      <c r="C376" s="10"/>
      <c r="G376" s="28"/>
      <c r="I376" s="57"/>
    </row>
    <row r="377" spans="3:9" x14ac:dyDescent="0.25">
      <c r="C377" s="10"/>
      <c r="G377" s="28"/>
      <c r="I377" s="57"/>
    </row>
    <row r="378" spans="3:9" x14ac:dyDescent="0.25">
      <c r="C378" s="10"/>
      <c r="G378" s="28"/>
      <c r="I378" s="57"/>
    </row>
    <row r="379" spans="3:9" x14ac:dyDescent="0.25">
      <c r="C379" s="10"/>
      <c r="G379" s="28"/>
      <c r="I379" s="57"/>
    </row>
    <row r="380" spans="3:9" x14ac:dyDescent="0.25">
      <c r="C380" s="10"/>
      <c r="G380" s="28"/>
      <c r="I380" s="57"/>
    </row>
    <row r="381" spans="3:9" x14ac:dyDescent="0.25">
      <c r="C381" s="10"/>
      <c r="G381" s="28"/>
      <c r="I381" s="57"/>
    </row>
    <row r="382" spans="3:9" x14ac:dyDescent="0.25">
      <c r="C382" s="10"/>
      <c r="G382" s="28"/>
      <c r="I382" s="57"/>
    </row>
    <row r="383" spans="3:9" x14ac:dyDescent="0.25">
      <c r="C383" s="10"/>
      <c r="G383" s="28"/>
      <c r="I383" s="57"/>
    </row>
    <row r="384" spans="3:9" x14ac:dyDescent="0.25">
      <c r="C384" s="10"/>
      <c r="G384" s="28"/>
      <c r="I384" s="57"/>
    </row>
    <row r="385" spans="3:9" x14ac:dyDescent="0.25">
      <c r="C385" s="10"/>
      <c r="G385" s="28"/>
      <c r="I385" s="57"/>
    </row>
    <row r="386" spans="3:9" x14ac:dyDescent="0.25">
      <c r="C386" s="10"/>
      <c r="G386" s="28"/>
      <c r="I386" s="57"/>
    </row>
    <row r="387" spans="3:9" x14ac:dyDescent="0.25">
      <c r="C387" s="10"/>
      <c r="G387" s="28"/>
      <c r="I387" s="57"/>
    </row>
    <row r="388" spans="3:9" x14ac:dyDescent="0.25">
      <c r="C388" s="10"/>
      <c r="G388" s="28"/>
      <c r="I388" s="57"/>
    </row>
    <row r="389" spans="3:9" x14ac:dyDescent="0.25">
      <c r="C389" s="10"/>
      <c r="G389" s="28"/>
      <c r="I389" s="57"/>
    </row>
    <row r="390" spans="3:9" x14ac:dyDescent="0.25">
      <c r="C390" s="10"/>
      <c r="G390" s="28"/>
      <c r="I390" s="57"/>
    </row>
    <row r="391" spans="3:9" x14ac:dyDescent="0.25">
      <c r="C391" s="10"/>
      <c r="G391" s="28"/>
      <c r="I391" s="57"/>
    </row>
    <row r="392" spans="3:9" x14ac:dyDescent="0.25">
      <c r="C392" s="10"/>
      <c r="G392" s="28"/>
      <c r="I392" s="57"/>
    </row>
    <row r="393" spans="3:9" x14ac:dyDescent="0.25">
      <c r="C393" s="10"/>
      <c r="G393" s="28"/>
      <c r="I393" s="57"/>
    </row>
    <row r="394" spans="3:9" x14ac:dyDescent="0.25">
      <c r="C394" s="10"/>
      <c r="G394" s="28"/>
      <c r="I394" s="57"/>
    </row>
    <row r="395" spans="3:9" x14ac:dyDescent="0.25">
      <c r="C395" s="10"/>
      <c r="G395" s="28"/>
      <c r="I395" s="57"/>
    </row>
    <row r="396" spans="3:9" x14ac:dyDescent="0.25">
      <c r="C396" s="10"/>
      <c r="G396" s="28"/>
      <c r="I396" s="57"/>
    </row>
    <row r="397" spans="3:9" x14ac:dyDescent="0.25">
      <c r="C397" s="10"/>
      <c r="G397" s="28"/>
      <c r="I397" s="57"/>
    </row>
    <row r="398" spans="3:9" x14ac:dyDescent="0.25">
      <c r="C398" s="10"/>
      <c r="G398" s="28"/>
      <c r="I398" s="57"/>
    </row>
    <row r="399" spans="3:9" x14ac:dyDescent="0.25">
      <c r="C399" s="10"/>
      <c r="G399" s="28"/>
      <c r="I399" s="57"/>
    </row>
    <row r="400" spans="3:9" x14ac:dyDescent="0.25">
      <c r="C400" s="10"/>
      <c r="G400" s="28"/>
      <c r="I400" s="57"/>
    </row>
    <row r="401" spans="3:9" x14ac:dyDescent="0.25">
      <c r="C401" s="10"/>
      <c r="G401" s="28"/>
      <c r="I401" s="57"/>
    </row>
    <row r="402" spans="3:9" x14ac:dyDescent="0.25">
      <c r="C402" s="10"/>
      <c r="G402" s="28"/>
      <c r="I402" s="57"/>
    </row>
    <row r="403" spans="3:9" x14ac:dyDescent="0.25">
      <c r="C403" s="10"/>
      <c r="G403" s="28"/>
      <c r="I403" s="57"/>
    </row>
    <row r="404" spans="3:9" x14ac:dyDescent="0.25">
      <c r="C404" s="10"/>
      <c r="G404" s="28"/>
      <c r="I404" s="57"/>
    </row>
    <row r="405" spans="3:9" x14ac:dyDescent="0.25">
      <c r="C405" s="10"/>
      <c r="G405" s="28"/>
      <c r="I405" s="57"/>
    </row>
    <row r="406" spans="3:9" x14ac:dyDescent="0.25">
      <c r="C406" s="10"/>
      <c r="G406" s="28"/>
      <c r="I406" s="57"/>
    </row>
    <row r="407" spans="3:9" x14ac:dyDescent="0.25">
      <c r="C407" s="10"/>
      <c r="G407" s="28"/>
      <c r="I407" s="57"/>
    </row>
    <row r="408" spans="3:9" x14ac:dyDescent="0.25">
      <c r="C408" s="10"/>
      <c r="G408" s="28"/>
      <c r="I408" s="57"/>
    </row>
    <row r="409" spans="3:9" x14ac:dyDescent="0.25">
      <c r="C409" s="10"/>
      <c r="G409" s="28"/>
      <c r="I409" s="57"/>
    </row>
    <row r="410" spans="3:9" x14ac:dyDescent="0.25">
      <c r="C410" s="10"/>
      <c r="G410" s="28"/>
      <c r="I410" s="57"/>
    </row>
    <row r="411" spans="3:9" x14ac:dyDescent="0.25">
      <c r="C411" s="10"/>
      <c r="G411" s="28"/>
      <c r="I411" s="57"/>
    </row>
    <row r="412" spans="3:9" x14ac:dyDescent="0.25">
      <c r="C412" s="10"/>
      <c r="G412" s="28"/>
      <c r="I412" s="57"/>
    </row>
    <row r="413" spans="3:9" x14ac:dyDescent="0.25">
      <c r="C413" s="10"/>
      <c r="G413" s="28"/>
      <c r="I413" s="57"/>
    </row>
    <row r="414" spans="3:9" x14ac:dyDescent="0.25">
      <c r="C414" s="10"/>
      <c r="G414" s="28"/>
      <c r="I414" s="57"/>
    </row>
    <row r="415" spans="3:9" x14ac:dyDescent="0.25">
      <c r="C415" s="10"/>
      <c r="G415" s="28"/>
      <c r="I415" s="57"/>
    </row>
    <row r="416" spans="3:9" x14ac:dyDescent="0.25">
      <c r="C416" s="10"/>
      <c r="G416" s="28"/>
      <c r="I416" s="57"/>
    </row>
    <row r="417" spans="3:9" x14ac:dyDescent="0.25">
      <c r="C417" s="10"/>
      <c r="G417" s="28"/>
      <c r="I417" s="57"/>
    </row>
    <row r="418" spans="3:9" x14ac:dyDescent="0.25">
      <c r="C418" s="10"/>
      <c r="G418" s="28"/>
      <c r="I418" s="57"/>
    </row>
    <row r="419" spans="3:9" x14ac:dyDescent="0.25">
      <c r="C419" s="10"/>
      <c r="G419" s="28"/>
      <c r="I419" s="57"/>
    </row>
    <row r="420" spans="3:9" x14ac:dyDescent="0.25">
      <c r="C420" s="10"/>
      <c r="G420" s="28"/>
      <c r="I420" s="57"/>
    </row>
    <row r="421" spans="3:9" x14ac:dyDescent="0.25">
      <c r="C421" s="10"/>
      <c r="G421" s="28"/>
      <c r="I421" s="57"/>
    </row>
    <row r="422" spans="3:9" x14ac:dyDescent="0.25">
      <c r="C422" s="10"/>
      <c r="G422" s="28"/>
      <c r="I422" s="57"/>
    </row>
    <row r="423" spans="3:9" x14ac:dyDescent="0.25">
      <c r="C423" s="10"/>
      <c r="G423" s="28"/>
      <c r="I423" s="57"/>
    </row>
    <row r="424" spans="3:9" x14ac:dyDescent="0.25">
      <c r="C424" s="10"/>
      <c r="G424" s="28"/>
      <c r="I424" s="57"/>
    </row>
    <row r="425" spans="3:9" x14ac:dyDescent="0.25">
      <c r="C425" s="10"/>
      <c r="G425" s="28"/>
      <c r="I425" s="57"/>
    </row>
    <row r="426" spans="3:9" x14ac:dyDescent="0.25">
      <c r="C426" s="10"/>
      <c r="G426" s="28"/>
      <c r="I426" s="57"/>
    </row>
    <row r="427" spans="3:9" x14ac:dyDescent="0.25">
      <c r="C427" s="10"/>
      <c r="G427" s="28"/>
      <c r="I427" s="57"/>
    </row>
    <row r="428" spans="3:9" x14ac:dyDescent="0.25">
      <c r="C428" s="10"/>
      <c r="G428" s="28"/>
      <c r="I428" s="57"/>
    </row>
    <row r="429" spans="3:9" x14ac:dyDescent="0.25">
      <c r="C429" s="10"/>
      <c r="G429" s="28"/>
      <c r="I429" s="57"/>
    </row>
    <row r="430" spans="3:9" x14ac:dyDescent="0.25">
      <c r="C430" s="10"/>
      <c r="G430" s="28"/>
      <c r="I430" s="57"/>
    </row>
    <row r="431" spans="3:9" x14ac:dyDescent="0.25">
      <c r="C431" s="10"/>
      <c r="G431" s="28"/>
      <c r="I431" s="57"/>
    </row>
    <row r="432" spans="3:9" x14ac:dyDescent="0.25">
      <c r="C432" s="10"/>
      <c r="G432" s="28"/>
      <c r="I432" s="57"/>
    </row>
    <row r="433" spans="3:9" x14ac:dyDescent="0.25">
      <c r="C433" s="10"/>
      <c r="G433" s="28"/>
      <c r="I433" s="57"/>
    </row>
    <row r="434" spans="3:9" x14ac:dyDescent="0.25">
      <c r="C434" s="10"/>
      <c r="G434" s="28"/>
      <c r="I434" s="57"/>
    </row>
    <row r="435" spans="3:9" x14ac:dyDescent="0.25">
      <c r="C435" s="10"/>
      <c r="G435" s="28"/>
      <c r="I435" s="57"/>
    </row>
    <row r="436" spans="3:9" x14ac:dyDescent="0.25">
      <c r="C436" s="10"/>
      <c r="G436" s="28"/>
      <c r="I436" s="57"/>
    </row>
    <row r="437" spans="3:9" x14ac:dyDescent="0.25">
      <c r="C437" s="10"/>
      <c r="G437" s="28"/>
      <c r="I437" s="57"/>
    </row>
    <row r="438" spans="3:9" x14ac:dyDescent="0.25">
      <c r="C438" s="10"/>
      <c r="G438" s="28"/>
      <c r="I438" s="57"/>
    </row>
    <row r="439" spans="3:9" x14ac:dyDescent="0.25">
      <c r="C439" s="10"/>
      <c r="G439" s="28"/>
      <c r="I439" s="57"/>
    </row>
    <row r="440" spans="3:9" x14ac:dyDescent="0.25">
      <c r="C440" s="10"/>
      <c r="G440" s="28"/>
      <c r="I440" s="57"/>
    </row>
    <row r="441" spans="3:9" x14ac:dyDescent="0.25">
      <c r="C441" s="10"/>
      <c r="G441" s="28"/>
      <c r="I441" s="57"/>
    </row>
    <row r="442" spans="3:9" x14ac:dyDescent="0.25">
      <c r="C442" s="10"/>
      <c r="G442" s="28"/>
      <c r="I442" s="57"/>
    </row>
    <row r="443" spans="3:9" x14ac:dyDescent="0.25">
      <c r="C443" s="10"/>
      <c r="G443" s="28"/>
      <c r="I443" s="57"/>
    </row>
    <row r="444" spans="3:9" x14ac:dyDescent="0.25">
      <c r="C444" s="10"/>
      <c r="G444" s="28"/>
      <c r="I444" s="57"/>
    </row>
    <row r="445" spans="3:9" x14ac:dyDescent="0.25">
      <c r="C445" s="10"/>
      <c r="G445" s="28"/>
      <c r="I445" s="57"/>
    </row>
    <row r="446" spans="3:9" x14ac:dyDescent="0.25">
      <c r="C446" s="10"/>
      <c r="G446" s="28"/>
      <c r="I446" s="57"/>
    </row>
    <row r="447" spans="3:9" x14ac:dyDescent="0.25">
      <c r="C447" s="10"/>
      <c r="G447" s="28"/>
      <c r="I447" s="57"/>
    </row>
    <row r="448" spans="3:9" x14ac:dyDescent="0.25">
      <c r="C448" s="10"/>
      <c r="G448" s="28"/>
      <c r="I448" s="57"/>
    </row>
    <row r="449" spans="3:9" x14ac:dyDescent="0.25">
      <c r="C449" s="10"/>
      <c r="G449" s="28"/>
      <c r="I449" s="57"/>
    </row>
    <row r="450" spans="3:9" x14ac:dyDescent="0.25">
      <c r="C450" s="10"/>
      <c r="G450" s="28"/>
      <c r="I450" s="57"/>
    </row>
    <row r="451" spans="3:9" x14ac:dyDescent="0.25">
      <c r="C451" s="10"/>
      <c r="G451" s="28"/>
      <c r="I451" s="57"/>
    </row>
    <row r="452" spans="3:9" x14ac:dyDescent="0.25">
      <c r="C452" s="10"/>
      <c r="G452" s="28"/>
      <c r="I452" s="57"/>
    </row>
    <row r="453" spans="3:9" x14ac:dyDescent="0.25">
      <c r="C453" s="10"/>
      <c r="G453" s="28"/>
      <c r="I453" s="57"/>
    </row>
    <row r="454" spans="3:9" x14ac:dyDescent="0.25">
      <c r="C454" s="10"/>
      <c r="G454" s="28"/>
      <c r="I454" s="57"/>
    </row>
    <row r="455" spans="3:9" x14ac:dyDescent="0.25">
      <c r="C455" s="10"/>
      <c r="G455" s="28"/>
      <c r="I455" s="57"/>
    </row>
    <row r="456" spans="3:9" x14ac:dyDescent="0.25">
      <c r="C456" s="10"/>
      <c r="G456" s="28"/>
      <c r="I456" s="57"/>
    </row>
    <row r="457" spans="3:9" x14ac:dyDescent="0.25">
      <c r="C457" s="10"/>
      <c r="G457" s="28"/>
      <c r="I457" s="57"/>
    </row>
    <row r="458" spans="3:9" x14ac:dyDescent="0.25">
      <c r="C458" s="10"/>
      <c r="G458" s="28"/>
      <c r="I458" s="57"/>
    </row>
    <row r="459" spans="3:9" x14ac:dyDescent="0.25">
      <c r="C459" s="10"/>
      <c r="G459" s="28"/>
      <c r="I459" s="57"/>
    </row>
    <row r="460" spans="3:9" x14ac:dyDescent="0.25">
      <c r="C460" s="10"/>
      <c r="G460" s="28"/>
      <c r="I460" s="57"/>
    </row>
    <row r="461" spans="3:9" x14ac:dyDescent="0.25">
      <c r="C461" s="10"/>
      <c r="G461" s="28"/>
      <c r="I461" s="57"/>
    </row>
    <row r="462" spans="3:9" x14ac:dyDescent="0.25">
      <c r="C462" s="10"/>
      <c r="G462" s="28"/>
      <c r="I462" s="57"/>
    </row>
    <row r="463" spans="3:9" x14ac:dyDescent="0.25">
      <c r="C463" s="10"/>
      <c r="G463" s="28"/>
      <c r="I463" s="57"/>
    </row>
    <row r="464" spans="3:9" x14ac:dyDescent="0.25">
      <c r="C464" s="10"/>
      <c r="G464" s="28"/>
      <c r="I464" s="57"/>
    </row>
    <row r="465" spans="3:9" x14ac:dyDescent="0.25">
      <c r="C465" s="10"/>
      <c r="G465" s="28"/>
      <c r="I465" s="57"/>
    </row>
    <row r="466" spans="3:9" x14ac:dyDescent="0.25">
      <c r="C466" s="10"/>
      <c r="G466" s="28"/>
      <c r="I466" s="57"/>
    </row>
    <row r="467" spans="3:9" x14ac:dyDescent="0.25">
      <c r="C467" s="10"/>
      <c r="G467" s="28"/>
      <c r="I467" s="57"/>
    </row>
    <row r="468" spans="3:9" x14ac:dyDescent="0.25">
      <c r="C468" s="10"/>
      <c r="G468" s="28"/>
      <c r="I468" s="57"/>
    </row>
    <row r="469" spans="3:9" x14ac:dyDescent="0.25">
      <c r="C469" s="10"/>
      <c r="G469" s="28"/>
      <c r="I469" s="57"/>
    </row>
    <row r="470" spans="3:9" x14ac:dyDescent="0.25">
      <c r="C470" s="10"/>
      <c r="G470" s="28"/>
      <c r="I470" s="57"/>
    </row>
    <row r="471" spans="3:9" x14ac:dyDescent="0.25">
      <c r="C471" s="10"/>
      <c r="G471" s="28"/>
      <c r="I471" s="57"/>
    </row>
    <row r="472" spans="3:9" x14ac:dyDescent="0.25">
      <c r="C472" s="10"/>
      <c r="G472" s="28"/>
      <c r="I472" s="57"/>
    </row>
    <row r="473" spans="3:9" x14ac:dyDescent="0.25">
      <c r="C473" s="10"/>
      <c r="G473" s="28"/>
      <c r="I473" s="57"/>
    </row>
    <row r="474" spans="3:9" x14ac:dyDescent="0.25">
      <c r="C474" s="10"/>
      <c r="G474" s="28"/>
      <c r="I474" s="57"/>
    </row>
    <row r="475" spans="3:9" x14ac:dyDescent="0.25">
      <c r="C475" s="10"/>
      <c r="G475" s="28"/>
      <c r="I475" s="57"/>
    </row>
    <row r="476" spans="3:9" x14ac:dyDescent="0.25">
      <c r="C476" s="10"/>
      <c r="G476" s="28"/>
      <c r="I476" s="57"/>
    </row>
    <row r="477" spans="3:9" x14ac:dyDescent="0.25">
      <c r="C477" s="10"/>
      <c r="G477" s="28"/>
      <c r="I477" s="57"/>
    </row>
    <row r="478" spans="3:9" x14ac:dyDescent="0.25">
      <c r="C478" s="10"/>
      <c r="G478" s="28"/>
      <c r="I478" s="57"/>
    </row>
    <row r="479" spans="3:9" x14ac:dyDescent="0.25">
      <c r="C479" s="10"/>
      <c r="G479" s="28"/>
      <c r="I479" s="57"/>
    </row>
    <row r="480" spans="3:9" x14ac:dyDescent="0.25">
      <c r="C480" s="10"/>
      <c r="G480" s="28"/>
      <c r="I480" s="57"/>
    </row>
    <row r="481" spans="3:9" x14ac:dyDescent="0.25">
      <c r="C481" s="10"/>
      <c r="G481" s="28"/>
      <c r="I481" s="57"/>
    </row>
    <row r="482" spans="3:9" x14ac:dyDescent="0.25">
      <c r="C482" s="10"/>
      <c r="G482" s="28"/>
      <c r="I482" s="57"/>
    </row>
    <row r="483" spans="3:9" x14ac:dyDescent="0.25">
      <c r="C483" s="10"/>
      <c r="G483" s="28"/>
      <c r="I483" s="57"/>
    </row>
    <row r="484" spans="3:9" x14ac:dyDescent="0.25">
      <c r="C484" s="10"/>
      <c r="G484" s="28"/>
      <c r="I484" s="57"/>
    </row>
    <row r="485" spans="3:9" x14ac:dyDescent="0.25">
      <c r="C485" s="10"/>
      <c r="G485" s="28"/>
      <c r="I485" s="57"/>
    </row>
    <row r="486" spans="3:9" x14ac:dyDescent="0.25">
      <c r="C486" s="10"/>
      <c r="G486" s="28"/>
      <c r="I486" s="57"/>
    </row>
    <row r="487" spans="3:9" x14ac:dyDescent="0.25">
      <c r="C487" s="10"/>
      <c r="G487" s="28"/>
      <c r="I487" s="57"/>
    </row>
    <row r="488" spans="3:9" x14ac:dyDescent="0.25">
      <c r="C488" s="10"/>
      <c r="G488" s="28"/>
      <c r="I488" s="57"/>
    </row>
    <row r="489" spans="3:9" x14ac:dyDescent="0.25">
      <c r="C489" s="10"/>
      <c r="G489" s="28"/>
      <c r="I489" s="57"/>
    </row>
    <row r="490" spans="3:9" x14ac:dyDescent="0.25">
      <c r="C490" s="10"/>
      <c r="G490" s="28"/>
      <c r="I490" s="57"/>
    </row>
    <row r="491" spans="3:9" x14ac:dyDescent="0.25">
      <c r="C491" s="10"/>
      <c r="G491" s="28"/>
      <c r="I491" s="57"/>
    </row>
    <row r="492" spans="3:9" x14ac:dyDescent="0.25">
      <c r="C492" s="10"/>
      <c r="G492" s="28"/>
      <c r="I492" s="57"/>
    </row>
    <row r="493" spans="3:9" x14ac:dyDescent="0.25">
      <c r="C493" s="10"/>
      <c r="G493" s="28"/>
      <c r="I493" s="57"/>
    </row>
    <row r="494" spans="3:9" x14ac:dyDescent="0.25">
      <c r="C494" s="10"/>
      <c r="G494" s="28"/>
      <c r="I494" s="57"/>
    </row>
    <row r="495" spans="3:9" x14ac:dyDescent="0.25">
      <c r="C495" s="10"/>
      <c r="G495" s="28"/>
      <c r="I495" s="57"/>
    </row>
    <row r="496" spans="3:9" x14ac:dyDescent="0.25">
      <c r="C496" s="10"/>
      <c r="G496" s="28"/>
      <c r="I496" s="57"/>
    </row>
    <row r="497" spans="3:9" x14ac:dyDescent="0.25">
      <c r="C497" s="10"/>
      <c r="G497" s="28"/>
      <c r="I497" s="57"/>
    </row>
    <row r="498" spans="3:9" x14ac:dyDescent="0.25">
      <c r="C498" s="10"/>
      <c r="G498" s="28"/>
      <c r="I498" s="57"/>
    </row>
    <row r="499" spans="3:9" x14ac:dyDescent="0.25">
      <c r="C499" s="10"/>
      <c r="G499" s="28"/>
      <c r="I499" s="57"/>
    </row>
    <row r="500" spans="3:9" x14ac:dyDescent="0.25">
      <c r="C500" s="10"/>
      <c r="G500" s="28"/>
      <c r="I500" s="57"/>
    </row>
    <row r="501" spans="3:9" x14ac:dyDescent="0.25">
      <c r="C501" s="10"/>
      <c r="G501" s="28"/>
      <c r="I501" s="57"/>
    </row>
    <row r="502" spans="3:9" x14ac:dyDescent="0.25">
      <c r="C502" s="10"/>
      <c r="G502" s="28"/>
      <c r="I502" s="57"/>
    </row>
    <row r="503" spans="3:9" x14ac:dyDescent="0.25">
      <c r="C503" s="10"/>
      <c r="G503" s="28"/>
      <c r="I503" s="57"/>
    </row>
    <row r="504" spans="3:9" x14ac:dyDescent="0.25">
      <c r="C504" s="10"/>
      <c r="G504" s="28"/>
      <c r="I504" s="57"/>
    </row>
    <row r="505" spans="3:9" x14ac:dyDescent="0.25">
      <c r="C505" s="10"/>
      <c r="G505" s="28"/>
      <c r="I505" s="57"/>
    </row>
    <row r="506" spans="3:9" x14ac:dyDescent="0.25">
      <c r="C506" s="10"/>
      <c r="G506" s="28"/>
      <c r="I506" s="57"/>
    </row>
    <row r="507" spans="3:9" x14ac:dyDescent="0.25">
      <c r="C507" s="10"/>
      <c r="G507" s="28"/>
      <c r="I507" s="57"/>
    </row>
    <row r="508" spans="3:9" x14ac:dyDescent="0.25">
      <c r="C508" s="10"/>
      <c r="G508" s="28"/>
      <c r="I508" s="57"/>
    </row>
    <row r="509" spans="3:9" x14ac:dyDescent="0.25">
      <c r="C509" s="10"/>
      <c r="G509" s="28"/>
      <c r="I509" s="57"/>
    </row>
    <row r="510" spans="3:9" x14ac:dyDescent="0.25">
      <c r="C510" s="10"/>
      <c r="G510" s="28"/>
      <c r="I510" s="57"/>
    </row>
    <row r="511" spans="3:9" x14ac:dyDescent="0.25">
      <c r="C511" s="10"/>
      <c r="G511" s="28"/>
      <c r="I511" s="57"/>
    </row>
    <row r="512" spans="3:9" x14ac:dyDescent="0.25">
      <c r="C512" s="10"/>
      <c r="G512" s="28"/>
      <c r="I512" s="57"/>
    </row>
    <row r="513" spans="3:9" x14ac:dyDescent="0.25">
      <c r="C513" s="10"/>
      <c r="G513" s="28"/>
      <c r="I513" s="57"/>
    </row>
    <row r="514" spans="3:9" x14ac:dyDescent="0.25">
      <c r="C514" s="10"/>
      <c r="G514" s="28"/>
      <c r="I514" s="57"/>
    </row>
    <row r="515" spans="3:9" x14ac:dyDescent="0.25">
      <c r="C515" s="10"/>
      <c r="G515" s="28"/>
      <c r="I515" s="57"/>
    </row>
    <row r="516" spans="3:9" x14ac:dyDescent="0.25">
      <c r="C516" s="10"/>
      <c r="G516" s="28"/>
      <c r="I516" s="57"/>
    </row>
    <row r="517" spans="3:9" x14ac:dyDescent="0.25">
      <c r="C517" s="10"/>
      <c r="G517" s="28"/>
      <c r="I517" s="57"/>
    </row>
    <row r="518" spans="3:9" x14ac:dyDescent="0.25">
      <c r="C518" s="10"/>
      <c r="G518" s="28"/>
      <c r="I518" s="57"/>
    </row>
    <row r="519" spans="3:9" x14ac:dyDescent="0.25">
      <c r="C519" s="10"/>
      <c r="G519" s="28"/>
      <c r="I519" s="57"/>
    </row>
    <row r="520" spans="3:9" x14ac:dyDescent="0.25">
      <c r="C520" s="10"/>
      <c r="G520" s="28"/>
      <c r="I520" s="57"/>
    </row>
    <row r="521" spans="3:9" x14ac:dyDescent="0.25">
      <c r="C521" s="10"/>
      <c r="G521" s="28"/>
      <c r="I521" s="57"/>
    </row>
    <row r="522" spans="3:9" x14ac:dyDescent="0.25">
      <c r="C522" s="10"/>
      <c r="G522" s="28"/>
      <c r="I522" s="57"/>
    </row>
    <row r="523" spans="3:9" x14ac:dyDescent="0.25">
      <c r="C523" s="10"/>
      <c r="G523" s="28"/>
      <c r="I523" s="57"/>
    </row>
    <row r="524" spans="3:9" x14ac:dyDescent="0.25">
      <c r="C524" s="10"/>
      <c r="G524" s="28"/>
      <c r="I524" s="57"/>
    </row>
    <row r="525" spans="3:9" x14ac:dyDescent="0.25">
      <c r="C525" s="10"/>
      <c r="G525" s="28"/>
      <c r="I525" s="57"/>
    </row>
    <row r="526" spans="3:9" x14ac:dyDescent="0.25">
      <c r="C526" s="10"/>
      <c r="G526" s="28"/>
      <c r="I526" s="57"/>
    </row>
    <row r="527" spans="3:9" x14ac:dyDescent="0.25">
      <c r="C527" s="10"/>
      <c r="G527" s="28"/>
      <c r="I527" s="57"/>
    </row>
    <row r="528" spans="3:9" x14ac:dyDescent="0.25">
      <c r="C528" s="10"/>
      <c r="G528" s="28"/>
      <c r="I528" s="57"/>
    </row>
    <row r="529" spans="3:9" x14ac:dyDescent="0.25">
      <c r="C529" s="10"/>
      <c r="G529" s="28"/>
      <c r="I529" s="57"/>
    </row>
    <row r="530" spans="3:9" x14ac:dyDescent="0.25">
      <c r="C530" s="10"/>
      <c r="G530" s="28"/>
      <c r="I530" s="57"/>
    </row>
    <row r="531" spans="3:9" x14ac:dyDescent="0.25">
      <c r="C531" s="10"/>
      <c r="G531" s="28"/>
      <c r="I531" s="57"/>
    </row>
    <row r="532" spans="3:9" x14ac:dyDescent="0.25">
      <c r="C532" s="10"/>
      <c r="G532" s="28"/>
      <c r="I532" s="57"/>
    </row>
    <row r="533" spans="3:9" x14ac:dyDescent="0.25">
      <c r="C533" s="10"/>
      <c r="G533" s="28"/>
      <c r="I533" s="57"/>
    </row>
    <row r="534" spans="3:9" x14ac:dyDescent="0.25">
      <c r="C534" s="10"/>
      <c r="G534" s="28"/>
      <c r="I534" s="57"/>
    </row>
    <row r="535" spans="3:9" x14ac:dyDescent="0.25">
      <c r="C535" s="10"/>
      <c r="G535" s="28"/>
      <c r="I535" s="57"/>
    </row>
    <row r="536" spans="3:9" x14ac:dyDescent="0.25">
      <c r="C536" s="10"/>
      <c r="G536" s="28"/>
      <c r="I536" s="57"/>
    </row>
    <row r="537" spans="3:9" x14ac:dyDescent="0.25">
      <c r="C537" s="10"/>
      <c r="G537" s="28"/>
      <c r="I537" s="57"/>
    </row>
    <row r="538" spans="3:9" x14ac:dyDescent="0.25">
      <c r="C538" s="10"/>
      <c r="G538" s="28"/>
      <c r="I538" s="57"/>
    </row>
    <row r="539" spans="3:9" x14ac:dyDescent="0.25">
      <c r="C539" s="10"/>
      <c r="G539" s="28"/>
      <c r="I539" s="57"/>
    </row>
    <row r="540" spans="3:9" x14ac:dyDescent="0.25">
      <c r="C540" s="10"/>
      <c r="G540" s="28"/>
      <c r="I540" s="57"/>
    </row>
    <row r="541" spans="3:9" x14ac:dyDescent="0.25">
      <c r="C541" s="10"/>
      <c r="G541" s="28"/>
      <c r="I541" s="57"/>
    </row>
    <row r="542" spans="3:9" x14ac:dyDescent="0.25">
      <c r="C542" s="10"/>
      <c r="G542" s="28"/>
      <c r="I542" s="57"/>
    </row>
    <row r="543" spans="3:9" x14ac:dyDescent="0.25">
      <c r="C543" s="10"/>
      <c r="G543" s="28"/>
      <c r="I543" s="57"/>
    </row>
    <row r="544" spans="3:9" x14ac:dyDescent="0.25">
      <c r="C544" s="10"/>
      <c r="G544" s="28"/>
      <c r="I544" s="57"/>
    </row>
  </sheetData>
  <mergeCells count="2">
    <mergeCell ref="C3:I4"/>
    <mergeCell ref="A129:A130"/>
  </mergeCells>
  <conditionalFormatting sqref="I1:I544">
    <cfRule type="cellIs" dxfId="19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СВОД_25</vt:lpstr>
      <vt:lpstr>ЯНВ.25</vt:lpstr>
      <vt:lpstr>ФЕВ.25</vt:lpstr>
      <vt:lpstr>МАР.25</vt:lpstr>
      <vt:lpstr>АПР.25</vt:lpstr>
      <vt:lpstr>МАЙ.25</vt:lpstr>
      <vt:lpstr>ИЮН.25</vt:lpstr>
      <vt:lpstr>ИЮЛ.25</vt:lpstr>
      <vt:lpstr>АВГ.25</vt:lpstr>
      <vt:lpstr>СЕН.25</vt:lpstr>
      <vt:lpstr>ОКТ.25</vt:lpstr>
      <vt:lpstr>НОЯ.25</vt:lpstr>
      <vt:lpstr>ДЕК.25</vt:lpstr>
      <vt:lpstr>СВОД_2026</vt:lpstr>
      <vt:lpstr>янв.26</vt:lpstr>
      <vt:lpstr>фев.26</vt:lpstr>
      <vt:lpstr>мар.26</vt:lpstr>
      <vt:lpstr>апр.26</vt:lpstr>
      <vt:lpstr>май.26</vt:lpstr>
      <vt:lpstr>июн.26</vt:lpstr>
      <vt:lpstr>июл.26</vt:lpstr>
      <vt:lpstr>авг.26</vt:lpstr>
      <vt:lpstr>сен.26</vt:lpstr>
      <vt:lpstr>окт.26</vt:lpstr>
      <vt:lpstr>ноя.26</vt:lpstr>
      <vt:lpstr>дек.26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2026-02-04T09:15:54Z</dcterms:modified>
  <cp:category/>
  <cp:contentStatus/>
</cp:coreProperties>
</file>